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Д эк. и финансов\001 Тарифы\Тех присоединение\Тарифная заявка ПТП\2026\5 раскрытие информации на Сайте\_к раскрытию\"/>
    </mc:Choice>
  </mc:AlternateContent>
  <bookViews>
    <workbookView xWindow="0" yWindow="0" windowWidth="25200" windowHeight="11850" activeTab="6"/>
  </bookViews>
  <sheets>
    <sheet name="приложение 1 МУ 1135+" sheetId="8" r:id="rId1"/>
    <sheet name="Приложение 1 МУ 1135" sheetId="1" state="hidden" r:id="rId2"/>
    <sheet name="приложение 2 МУ 1135" sheetId="2" r:id="rId3"/>
    <sheet name="приложение 3 МУ 1135" sheetId="3" r:id="rId4"/>
    <sheet name="Приложение 5 МУ 1135" sheetId="4" state="hidden" r:id="rId5"/>
    <sheet name="Прил.2 ППРФ" sheetId="5" r:id="rId6"/>
    <sheet name="Прил.3 ППРФ" sheetId="6" r:id="rId7"/>
    <sheet name="Приказ!" sheetId="13" r:id="rId8"/>
    <sheet name="Приказ" sheetId="12" state="hidden" r:id="rId9"/>
    <sheet name="приложение 7+" sheetId="7" state="hidden" r:id="rId10"/>
    <sheet name="Лист1" sheetId="9"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a">#REF!</definedName>
    <definedName name="\m">#REF!</definedName>
    <definedName name="\n">#REF!</definedName>
    <definedName name="\o">#REF!</definedName>
    <definedName name="_\a" localSheetId="8">#REF!</definedName>
    <definedName name="_\m" localSheetId="9">#REF!</definedName>
    <definedName name="_\n" localSheetId="9">#REF!</definedName>
    <definedName name="_\o" localSheetId="9">#REF!</definedName>
    <definedName name="__\a" localSheetId="9">#REF!</definedName>
    <definedName name="__\m">#REF!</definedName>
    <definedName name="__\n">#REF!</definedName>
    <definedName name="__\o">#REF!</definedName>
    <definedName name="___\a">#REF!</definedName>
    <definedName name="___________SP1" localSheetId="7">[1]FES!#REF!</definedName>
    <definedName name="___________SP1" localSheetId="9">[1]FES!#REF!</definedName>
    <definedName name="___________SP1">[1]FES!#REF!</definedName>
    <definedName name="___________SP10" localSheetId="7">[1]FES!#REF!</definedName>
    <definedName name="___________SP10" localSheetId="9">[1]FES!#REF!</definedName>
    <definedName name="___________SP10">[1]FES!#REF!</definedName>
    <definedName name="___________SP11" localSheetId="7">[1]FES!#REF!</definedName>
    <definedName name="___________SP11" localSheetId="9">[1]FES!#REF!</definedName>
    <definedName name="___________SP11">[1]FES!#REF!</definedName>
    <definedName name="___________SP12" localSheetId="7">[1]FES!#REF!</definedName>
    <definedName name="___________SP12" localSheetId="9">[1]FES!#REF!</definedName>
    <definedName name="___________SP12">[1]FES!#REF!</definedName>
    <definedName name="___________SP13" localSheetId="7">[1]FES!#REF!</definedName>
    <definedName name="___________SP13" localSheetId="9">[1]FES!#REF!</definedName>
    <definedName name="___________SP13">[1]FES!#REF!</definedName>
    <definedName name="___________SP14" localSheetId="7">[1]FES!#REF!</definedName>
    <definedName name="___________SP14" localSheetId="9">[1]FES!#REF!</definedName>
    <definedName name="___________SP14">[1]FES!#REF!</definedName>
    <definedName name="___________SP15" localSheetId="7">[1]FES!#REF!</definedName>
    <definedName name="___________SP15" localSheetId="9">[1]FES!#REF!</definedName>
    <definedName name="___________SP15">[1]FES!#REF!</definedName>
    <definedName name="___________SP16" localSheetId="7">[1]FES!#REF!</definedName>
    <definedName name="___________SP16" localSheetId="9">[1]FES!#REF!</definedName>
    <definedName name="___________SP16">[1]FES!#REF!</definedName>
    <definedName name="___________SP17" localSheetId="7">[1]FES!#REF!</definedName>
    <definedName name="___________SP17" localSheetId="9">[1]FES!#REF!</definedName>
    <definedName name="___________SP17">[1]FES!#REF!</definedName>
    <definedName name="___________SP18" localSheetId="7">[1]FES!#REF!</definedName>
    <definedName name="___________SP18" localSheetId="9">[1]FES!#REF!</definedName>
    <definedName name="___________SP18">[1]FES!#REF!</definedName>
    <definedName name="___________SP19" localSheetId="7">[1]FES!#REF!</definedName>
    <definedName name="___________SP19" localSheetId="9">[1]FES!#REF!</definedName>
    <definedName name="___________SP19">[1]FES!#REF!</definedName>
    <definedName name="___________SP2" localSheetId="7">[1]FES!#REF!</definedName>
    <definedName name="___________SP2" localSheetId="9">[1]FES!#REF!</definedName>
    <definedName name="___________SP2">[1]FES!#REF!</definedName>
    <definedName name="___________SP20" localSheetId="7">[1]FES!#REF!</definedName>
    <definedName name="___________SP20" localSheetId="9">[1]FES!#REF!</definedName>
    <definedName name="___________SP20">[1]FES!#REF!</definedName>
    <definedName name="___________SP3" localSheetId="7">[1]FES!#REF!</definedName>
    <definedName name="___________SP3" localSheetId="9">[1]FES!#REF!</definedName>
    <definedName name="___________SP3">[1]FES!#REF!</definedName>
    <definedName name="___________SP4" localSheetId="7">[1]FES!#REF!</definedName>
    <definedName name="___________SP4" localSheetId="9">[1]FES!#REF!</definedName>
    <definedName name="___________SP4">[1]FES!#REF!</definedName>
    <definedName name="___________SP5" localSheetId="7">[1]FES!#REF!</definedName>
    <definedName name="___________SP5" localSheetId="9">[1]FES!#REF!</definedName>
    <definedName name="___________SP5">[1]FES!#REF!</definedName>
    <definedName name="___________SP7" localSheetId="7">[1]FES!#REF!</definedName>
    <definedName name="___________SP7" localSheetId="9">[1]FES!#REF!</definedName>
    <definedName name="___________SP7">[1]FES!#REF!</definedName>
    <definedName name="___________SP8" localSheetId="7">[1]FES!#REF!</definedName>
    <definedName name="___________SP8" localSheetId="9">[1]FES!#REF!</definedName>
    <definedName name="___________SP8">[1]FES!#REF!</definedName>
    <definedName name="___________SP9" localSheetId="7">[1]FES!#REF!</definedName>
    <definedName name="___________SP9" localSheetId="9">[1]FES!#REF!</definedName>
    <definedName name="___________SP9">[1]FES!#REF!</definedName>
    <definedName name="___________vp1" localSheetId="8">#REF!</definedName>
    <definedName name="___________vp1" localSheetId="7">#REF!</definedName>
    <definedName name="___________vp1" localSheetId="9">#REF!</definedName>
    <definedName name="___________vp1">#REF!</definedName>
    <definedName name="___________vpp1" localSheetId="7">#REF!</definedName>
    <definedName name="___________vpp1" localSheetId="9">#REF!</definedName>
    <definedName name="___________vpp1">#REF!</definedName>
    <definedName name="___________vpp2" localSheetId="7">#REF!</definedName>
    <definedName name="___________vpp2" localSheetId="9">#REF!</definedName>
    <definedName name="___________vpp2">#REF!</definedName>
    <definedName name="___________vpp3" localSheetId="7">#REF!</definedName>
    <definedName name="___________vpp3" localSheetId="9">#REF!</definedName>
    <definedName name="___________vpp3">#REF!</definedName>
    <definedName name="___________vpp4" localSheetId="7">#REF!</definedName>
    <definedName name="___________vpp4" localSheetId="9">#REF!</definedName>
    <definedName name="___________vpp4">#REF!</definedName>
    <definedName name="___________vpp5" localSheetId="7">#REF!</definedName>
    <definedName name="___________vpp5" localSheetId="9">#REF!</definedName>
    <definedName name="___________vpp5">#REF!</definedName>
    <definedName name="___________vpp6" localSheetId="7">#REF!</definedName>
    <definedName name="___________vpp6" localSheetId="9">#REF!</definedName>
    <definedName name="___________vpp6">#REF!</definedName>
    <definedName name="___________vpp7" localSheetId="7">#REF!</definedName>
    <definedName name="___________vpp7" localSheetId="9">#REF!</definedName>
    <definedName name="___________vpp7">#REF!</definedName>
    <definedName name="_________SP1" localSheetId="7">[2]FES!#REF!</definedName>
    <definedName name="_________SP1" localSheetId="9">[2]FES!#REF!</definedName>
    <definedName name="_________SP1">[2]FES!#REF!</definedName>
    <definedName name="_________SP10" localSheetId="7">[2]FES!#REF!</definedName>
    <definedName name="_________SP10" localSheetId="9">[2]FES!#REF!</definedName>
    <definedName name="_________SP10">[2]FES!#REF!</definedName>
    <definedName name="_________SP11" localSheetId="7">[2]FES!#REF!</definedName>
    <definedName name="_________SP11" localSheetId="9">[2]FES!#REF!</definedName>
    <definedName name="_________SP11">[2]FES!#REF!</definedName>
    <definedName name="_________SP12" localSheetId="7">[2]FES!#REF!</definedName>
    <definedName name="_________SP12" localSheetId="9">[2]FES!#REF!</definedName>
    <definedName name="_________SP12">[2]FES!#REF!</definedName>
    <definedName name="_________SP13" localSheetId="7">[2]FES!#REF!</definedName>
    <definedName name="_________SP13" localSheetId="9">[2]FES!#REF!</definedName>
    <definedName name="_________SP13">[2]FES!#REF!</definedName>
    <definedName name="_________SP14" localSheetId="7">[2]FES!#REF!</definedName>
    <definedName name="_________SP14" localSheetId="9">[2]FES!#REF!</definedName>
    <definedName name="_________SP14">[2]FES!#REF!</definedName>
    <definedName name="_________SP15" localSheetId="7">[2]FES!#REF!</definedName>
    <definedName name="_________SP15" localSheetId="9">[2]FES!#REF!</definedName>
    <definedName name="_________SP15">[2]FES!#REF!</definedName>
    <definedName name="_________SP16" localSheetId="7">[2]FES!#REF!</definedName>
    <definedName name="_________SP16" localSheetId="9">[2]FES!#REF!</definedName>
    <definedName name="_________SP16">[2]FES!#REF!</definedName>
    <definedName name="_________SP17" localSheetId="7">[2]FES!#REF!</definedName>
    <definedName name="_________SP17" localSheetId="9">[2]FES!#REF!</definedName>
    <definedName name="_________SP17">[2]FES!#REF!</definedName>
    <definedName name="_________SP18" localSheetId="7">[2]FES!#REF!</definedName>
    <definedName name="_________SP18" localSheetId="9">[2]FES!#REF!</definedName>
    <definedName name="_________SP18">[2]FES!#REF!</definedName>
    <definedName name="_________SP19" localSheetId="7">[2]FES!#REF!</definedName>
    <definedName name="_________SP19" localSheetId="9">[2]FES!#REF!</definedName>
    <definedName name="_________SP19">[2]FES!#REF!</definedName>
    <definedName name="_________SP2" localSheetId="7">[2]FES!#REF!</definedName>
    <definedName name="_________SP2" localSheetId="9">[2]FES!#REF!</definedName>
    <definedName name="_________SP2">[2]FES!#REF!</definedName>
    <definedName name="_________SP20" localSheetId="7">[2]FES!#REF!</definedName>
    <definedName name="_________SP20" localSheetId="9">[2]FES!#REF!</definedName>
    <definedName name="_________SP20">[2]FES!#REF!</definedName>
    <definedName name="_________SP3" localSheetId="7">[2]FES!#REF!</definedName>
    <definedName name="_________SP3" localSheetId="9">[2]FES!#REF!</definedName>
    <definedName name="_________SP3">[2]FES!#REF!</definedName>
    <definedName name="_________SP4" localSheetId="7">[2]FES!#REF!</definedName>
    <definedName name="_________SP4" localSheetId="9">[2]FES!#REF!</definedName>
    <definedName name="_________SP4">[2]FES!#REF!</definedName>
    <definedName name="_________SP5" localSheetId="7">[2]FES!#REF!</definedName>
    <definedName name="_________SP5" localSheetId="9">[2]FES!#REF!</definedName>
    <definedName name="_________SP5">[2]FES!#REF!</definedName>
    <definedName name="_________SP7" localSheetId="7">[2]FES!#REF!</definedName>
    <definedName name="_________SP7" localSheetId="9">[2]FES!#REF!</definedName>
    <definedName name="_________SP7">[2]FES!#REF!</definedName>
    <definedName name="_________SP8" localSheetId="7">[2]FES!#REF!</definedName>
    <definedName name="_________SP8" localSheetId="9">[2]FES!#REF!</definedName>
    <definedName name="_________SP8">[2]FES!#REF!</definedName>
    <definedName name="_________SP9" localSheetId="7">[2]FES!#REF!</definedName>
    <definedName name="_________SP9" localSheetId="9">[2]FES!#REF!</definedName>
    <definedName name="_________SP9">[2]FES!#REF!</definedName>
    <definedName name="_________vp1" localSheetId="8">#REF!</definedName>
    <definedName name="_________vp1" localSheetId="7">#REF!</definedName>
    <definedName name="_________vp1" localSheetId="9">#REF!</definedName>
    <definedName name="_________vp1">#REF!</definedName>
    <definedName name="_________vpp1" localSheetId="7">#REF!</definedName>
    <definedName name="_________vpp1" localSheetId="9">#REF!</definedName>
    <definedName name="_________vpp1">#REF!</definedName>
    <definedName name="_________vpp2" localSheetId="7">#REF!</definedName>
    <definedName name="_________vpp2" localSheetId="9">#REF!</definedName>
    <definedName name="_________vpp2">#REF!</definedName>
    <definedName name="_________vpp3" localSheetId="7">#REF!</definedName>
    <definedName name="_________vpp3" localSheetId="9">#REF!</definedName>
    <definedName name="_________vpp3">#REF!</definedName>
    <definedName name="_________vpp4" localSheetId="7">#REF!</definedName>
    <definedName name="_________vpp4" localSheetId="9">#REF!</definedName>
    <definedName name="_________vpp4">#REF!</definedName>
    <definedName name="_________vpp5" localSheetId="7">#REF!</definedName>
    <definedName name="_________vpp5" localSheetId="9">#REF!</definedName>
    <definedName name="_________vpp5">#REF!</definedName>
    <definedName name="_________vpp6" localSheetId="7">#REF!</definedName>
    <definedName name="_________vpp6" localSheetId="9">#REF!</definedName>
    <definedName name="_________vpp6">#REF!</definedName>
    <definedName name="_________vpp7" localSheetId="7">#REF!</definedName>
    <definedName name="_________vpp7" localSheetId="9">#REF!</definedName>
    <definedName name="_________vpp7">#REF!</definedName>
    <definedName name="________CST11">[3]MAIN!$106:$106</definedName>
    <definedName name="________CST12">[3]MAIN!$116:$116</definedName>
    <definedName name="________CST13">[3]MAIN!$126:$126</definedName>
    <definedName name="________CST14">[3]MAIN!$346:$346</definedName>
    <definedName name="________CST15">[3]MAIN!$1198:$1198</definedName>
    <definedName name="________CST21">[3]MAIN!$109:$109</definedName>
    <definedName name="________CST22">[3]MAIN!$119:$119</definedName>
    <definedName name="________CST23">[3]MAIN!$129:$129</definedName>
    <definedName name="________CST24">[3]MAIN!$349:$349</definedName>
    <definedName name="________CST25">[3]MAIN!$1200:$1200</definedName>
    <definedName name="________FXA1">[3]MAIN!$261:$261</definedName>
    <definedName name="________FXA11">[3]MAIN!$1204:$1204</definedName>
    <definedName name="________FXA2">[3]MAIN!$280:$280</definedName>
    <definedName name="________FXA21">[3]MAIN!$1206:$1206</definedName>
    <definedName name="________IRR1">[3]MAIN!$D$1013</definedName>
    <definedName name="________KRD1">[3]MAIN!$524:$524</definedName>
    <definedName name="________KRD2">[3]MAIN!$552:$552</definedName>
    <definedName name="________LIS1">[3]MAIN!$325:$325</definedName>
    <definedName name="________M8" localSheetId="8">[4]!________M8</definedName>
    <definedName name="________M8" localSheetId="7">[4]!________M8</definedName>
    <definedName name="________M8" localSheetId="9">'приложение 7+'!________M8</definedName>
    <definedName name="________M8">________M8</definedName>
    <definedName name="________M9" localSheetId="8">[4]!________M9</definedName>
    <definedName name="________M9" localSheetId="7">[4]!________M9</definedName>
    <definedName name="________M9" localSheetId="9">'приложение 7+'!________M9</definedName>
    <definedName name="________M9">________M9</definedName>
    <definedName name="________NPV1">[3]MAIN!$D$1004</definedName>
    <definedName name="________PR11">[3]MAIN!$66:$66</definedName>
    <definedName name="________PR12">[3]MAIN!$76:$76</definedName>
    <definedName name="________PR13">[3]MAIN!$86:$86</definedName>
    <definedName name="________PR14">[3]MAIN!$1194:$1194</definedName>
    <definedName name="________PR21">[3]MAIN!$69:$69</definedName>
    <definedName name="________PR22">[3]MAIN!$79:$79</definedName>
    <definedName name="________PR23">[3]MAIN!$89:$89</definedName>
    <definedName name="________PR24">[3]MAIN!$1196:$1196</definedName>
    <definedName name="________q11" localSheetId="8">[4]!________q11</definedName>
    <definedName name="________q11" localSheetId="7">[4]!________q11</definedName>
    <definedName name="________q11" localSheetId="9">'приложение 7+'!________q11</definedName>
    <definedName name="________q11">________q11</definedName>
    <definedName name="________q15" localSheetId="8">[4]!________q15</definedName>
    <definedName name="________q15" localSheetId="7">[4]!________q15</definedName>
    <definedName name="________q15" localSheetId="9">'приложение 7+'!________q15</definedName>
    <definedName name="________q15">________q15</definedName>
    <definedName name="________q17" localSheetId="8">[4]!________q17</definedName>
    <definedName name="________q17" localSheetId="7">[4]!________q17</definedName>
    <definedName name="________q17" localSheetId="9">'приложение 7+'!________q17</definedName>
    <definedName name="________q17">________q17</definedName>
    <definedName name="________q2" localSheetId="8">[4]!________q2</definedName>
    <definedName name="________q2" localSheetId="7">[4]!________q2</definedName>
    <definedName name="________q2" localSheetId="9">'приложение 7+'!________q2</definedName>
    <definedName name="________q2">________q2</definedName>
    <definedName name="________q3" localSheetId="8">[4]!________q3</definedName>
    <definedName name="________q3" localSheetId="7">[4]!________q3</definedName>
    <definedName name="________q3" localSheetId="9">'приложение 7+'!________q3</definedName>
    <definedName name="________q3">________q3</definedName>
    <definedName name="________q4" localSheetId="8">[4]!________q4</definedName>
    <definedName name="________q4" localSheetId="7">[4]!________q4</definedName>
    <definedName name="________q4" localSheetId="9">'приложение 7+'!________q4</definedName>
    <definedName name="________q4">________q4</definedName>
    <definedName name="________q5" localSheetId="8">[4]!________q5</definedName>
    <definedName name="________q5" localSheetId="7">[4]!________q5</definedName>
    <definedName name="________q5" localSheetId="9">'приложение 7+'!________q5</definedName>
    <definedName name="________q5">________q5</definedName>
    <definedName name="________q6" localSheetId="8">[4]!________q6</definedName>
    <definedName name="________q6" localSheetId="7">[4]!________q6</definedName>
    <definedName name="________q6" localSheetId="9">'приложение 7+'!________q6</definedName>
    <definedName name="________q6">________q6</definedName>
    <definedName name="________q7" localSheetId="8">[4]!________q7</definedName>
    <definedName name="________q7" localSheetId="7">[4]!________q7</definedName>
    <definedName name="________q7" localSheetId="9">'приложение 7+'!________q7</definedName>
    <definedName name="________q7">________q7</definedName>
    <definedName name="________q8" localSheetId="8">[4]!________q8</definedName>
    <definedName name="________q8" localSheetId="7">[4]!________q8</definedName>
    <definedName name="________q8" localSheetId="9">'приложение 7+'!________q8</definedName>
    <definedName name="________q8">________q8</definedName>
    <definedName name="________q9" localSheetId="8">[4]!________q9</definedName>
    <definedName name="________q9" localSheetId="7">[4]!________q9</definedName>
    <definedName name="________q9" localSheetId="9">'приложение 7+'!________q9</definedName>
    <definedName name="________q9">________q9</definedName>
    <definedName name="________RAZ1" localSheetId="8">#REF!</definedName>
    <definedName name="________RAZ1" localSheetId="7">#REF!</definedName>
    <definedName name="________RAZ1" localSheetId="9">#REF!</definedName>
    <definedName name="________RAZ1">#REF!</definedName>
    <definedName name="________RAZ2" localSheetId="7">#REF!</definedName>
    <definedName name="________RAZ2" localSheetId="9">#REF!</definedName>
    <definedName name="________RAZ2">#REF!</definedName>
    <definedName name="________RAZ3" localSheetId="7">#REF!</definedName>
    <definedName name="________RAZ3" localSheetId="9">#REF!</definedName>
    <definedName name="________RAZ3">#REF!</definedName>
    <definedName name="________SAL1">[3]MAIN!$151:$151</definedName>
    <definedName name="________SAL2">[3]MAIN!$161:$161</definedName>
    <definedName name="________SAL3">[3]MAIN!$171:$171</definedName>
    <definedName name="________SAL4">[3]MAIN!$181:$181</definedName>
    <definedName name="________SP1" localSheetId="8">[2]FES!#REF!</definedName>
    <definedName name="________SP1" localSheetId="7">[2]FES!#REF!</definedName>
    <definedName name="________SP1">[2]FES!#REF!</definedName>
    <definedName name="________SP10" localSheetId="8">[2]FES!#REF!</definedName>
    <definedName name="________SP10" localSheetId="7">[2]FES!#REF!</definedName>
    <definedName name="________SP10">[2]FES!#REF!</definedName>
    <definedName name="________SP11" localSheetId="8">[2]FES!#REF!</definedName>
    <definedName name="________SP11" localSheetId="7">[2]FES!#REF!</definedName>
    <definedName name="________SP11">[2]FES!#REF!</definedName>
    <definedName name="________SP12" localSheetId="8">[2]FES!#REF!</definedName>
    <definedName name="________SP12" localSheetId="7">[2]FES!#REF!</definedName>
    <definedName name="________SP12">[2]FES!#REF!</definedName>
    <definedName name="________SP13" localSheetId="7">[2]FES!#REF!</definedName>
    <definedName name="________SP13">[2]FES!#REF!</definedName>
    <definedName name="________SP14" localSheetId="7">[2]FES!#REF!</definedName>
    <definedName name="________SP14">[2]FES!#REF!</definedName>
    <definedName name="________SP15" localSheetId="7">[2]FES!#REF!</definedName>
    <definedName name="________SP15">[2]FES!#REF!</definedName>
    <definedName name="________SP16" localSheetId="7">[2]FES!#REF!</definedName>
    <definedName name="________SP16">[2]FES!#REF!</definedName>
    <definedName name="________SP17" localSheetId="7">[2]FES!#REF!</definedName>
    <definedName name="________SP17">[2]FES!#REF!</definedName>
    <definedName name="________SP18" localSheetId="7">[2]FES!#REF!</definedName>
    <definedName name="________SP18">[2]FES!#REF!</definedName>
    <definedName name="________SP19" localSheetId="7">[2]FES!#REF!</definedName>
    <definedName name="________SP19">[2]FES!#REF!</definedName>
    <definedName name="________SP2" localSheetId="7">[2]FES!#REF!</definedName>
    <definedName name="________SP2">[2]FES!#REF!</definedName>
    <definedName name="________SP20" localSheetId="7">[2]FES!#REF!</definedName>
    <definedName name="________SP20">[2]FES!#REF!</definedName>
    <definedName name="________SP3" localSheetId="7">[2]FES!#REF!</definedName>
    <definedName name="________SP3">[2]FES!#REF!</definedName>
    <definedName name="________SP4" localSheetId="7">[2]FES!#REF!</definedName>
    <definedName name="________SP4">[2]FES!#REF!</definedName>
    <definedName name="________SP5" localSheetId="7">[2]FES!#REF!</definedName>
    <definedName name="________SP5">[2]FES!#REF!</definedName>
    <definedName name="________SP7" localSheetId="7">[2]FES!#REF!</definedName>
    <definedName name="________SP7">[2]FES!#REF!</definedName>
    <definedName name="________SP8" localSheetId="7">[2]FES!#REF!</definedName>
    <definedName name="________SP8">[2]FES!#REF!</definedName>
    <definedName name="________SP9" localSheetId="7">[2]FES!#REF!</definedName>
    <definedName name="________SP9">[2]FES!#REF!</definedName>
    <definedName name="________tab1">[3]MAIN!$A$33:$AL$60</definedName>
    <definedName name="________tab10">[3]MAIN!$A$241:$AL$299</definedName>
    <definedName name="________tab11">[3]MAIN!$A$301:$AL$337</definedName>
    <definedName name="________tab12">[3]MAIN!$A$339:$AL$401</definedName>
    <definedName name="________tab13">[3]MAIN!$A$403:$AL$437</definedName>
    <definedName name="________tab14">[3]MAIN!$A$439:$AL$481</definedName>
    <definedName name="________tab15">[3]MAIN!$A$483:$AL$528</definedName>
    <definedName name="________tab16">[3]MAIN!$A$530:$AL$556</definedName>
    <definedName name="________tab17">[3]MAIN!$A$558:$AL$588</definedName>
    <definedName name="________tab18">[3]MAIN!$A$590:$AL$701</definedName>
    <definedName name="________tab19">[3]MAIN!$A$703:$AL$727</definedName>
    <definedName name="________tab2">[3]MAIN!$A$62:$AL$70</definedName>
    <definedName name="________tab20">[3]MAIN!$A$729:$AL$774</definedName>
    <definedName name="________tab21">[3]MAIN!$A$776:$AL$807</definedName>
    <definedName name="________tab22">[3]MAIN!$A$809:$AL$822</definedName>
    <definedName name="________tab23">[3]MAIN!$A$824:$AL$847</definedName>
    <definedName name="________tab24">[3]MAIN!$A$849:$AL$878</definedName>
    <definedName name="________tab25">[3]MAIN!$A$880:$AK$929</definedName>
    <definedName name="________tab26">[3]MAIN!$A$932:$AK$956</definedName>
    <definedName name="________tab27">[3]MAIN!$A$958:$AL$1027</definedName>
    <definedName name="________tab28">[3]MAIN!$A$1029:$AL$1088</definedName>
    <definedName name="________tab29">[3]MAIN!$A$1090:$AL$1139</definedName>
    <definedName name="________tab3">[3]MAIN!$A$72:$AL$80</definedName>
    <definedName name="________tab30">[3]MAIN!$A$1141:$AL$1184</definedName>
    <definedName name="________tab31">[3]MAIN!$A$1186:$AK$1206</definedName>
    <definedName name="________tab4">[3]MAIN!$A$82:$AL$100</definedName>
    <definedName name="________tab5">[3]MAIN!$A$102:$AL$110</definedName>
    <definedName name="________tab6">[3]MAIN!$A$112:$AL$120</definedName>
    <definedName name="________tab7">[3]MAIN!$A$122:$AL$140</definedName>
    <definedName name="________tab8">[3]MAIN!$A$142:$AL$190</definedName>
    <definedName name="________tab9">[3]MAIN!$A$192:$AL$239</definedName>
    <definedName name="________TXS1">[3]MAIN!$647:$647</definedName>
    <definedName name="________TXS11">[3]MAIN!$1105:$1105</definedName>
    <definedName name="________TXS2">[3]MAIN!$680:$680</definedName>
    <definedName name="________TXS21">[3]MAIN!$1111:$1111</definedName>
    <definedName name="________VC1">[3]MAIN!$F$1249:$AL$1249</definedName>
    <definedName name="________VC2">[3]MAIN!$F$1250:$AL$1250</definedName>
    <definedName name="________vp1" localSheetId="8">#REF!</definedName>
    <definedName name="________vp1" localSheetId="7">#REF!</definedName>
    <definedName name="________vp1" localSheetId="9">#REF!</definedName>
    <definedName name="________vp1">#REF!</definedName>
    <definedName name="________vpp1" localSheetId="7">#REF!</definedName>
    <definedName name="________vpp1" localSheetId="9">#REF!</definedName>
    <definedName name="________vpp1">#REF!</definedName>
    <definedName name="________vpp2" localSheetId="7">#REF!</definedName>
    <definedName name="________vpp2" localSheetId="9">#REF!</definedName>
    <definedName name="________vpp2">#REF!</definedName>
    <definedName name="________vpp3" localSheetId="7">#REF!</definedName>
    <definedName name="________vpp3" localSheetId="9">#REF!</definedName>
    <definedName name="________vpp3">#REF!</definedName>
    <definedName name="________vpp4" localSheetId="7">#REF!</definedName>
    <definedName name="________vpp4" localSheetId="9">#REF!</definedName>
    <definedName name="________vpp4">#REF!</definedName>
    <definedName name="________vpp5" localSheetId="7">#REF!</definedName>
    <definedName name="________vpp5" localSheetId="9">#REF!</definedName>
    <definedName name="________vpp5">#REF!</definedName>
    <definedName name="________vpp6" localSheetId="7">#REF!</definedName>
    <definedName name="________vpp6" localSheetId="9">#REF!</definedName>
    <definedName name="________vpp6">#REF!</definedName>
    <definedName name="________vpp7" localSheetId="7">#REF!</definedName>
    <definedName name="________vpp7" localSheetId="9">#REF!</definedName>
    <definedName name="________vpp7">#REF!</definedName>
    <definedName name="_______CST11">[3]MAIN!$106:$106</definedName>
    <definedName name="_______CST12">[3]MAIN!$116:$116</definedName>
    <definedName name="_______CST13">[3]MAIN!$126:$126</definedName>
    <definedName name="_______CST14">[3]MAIN!$346:$346</definedName>
    <definedName name="_______CST15">[3]MAIN!$1198:$1198</definedName>
    <definedName name="_______CST21">[3]MAIN!$109:$109</definedName>
    <definedName name="_______CST22">[3]MAIN!$119:$119</definedName>
    <definedName name="_______CST23">[3]MAIN!$129:$129</definedName>
    <definedName name="_______CST24">[3]MAIN!$349:$349</definedName>
    <definedName name="_______CST25">[3]MAIN!$1200:$1200</definedName>
    <definedName name="_______FXA1">[3]MAIN!$261:$261</definedName>
    <definedName name="_______FXA11">[3]MAIN!$1204:$1204</definedName>
    <definedName name="_______FXA2">[3]MAIN!$280:$280</definedName>
    <definedName name="_______FXA21">[3]MAIN!$1206:$1206</definedName>
    <definedName name="_______IRR1">[3]MAIN!$D$1013</definedName>
    <definedName name="_______KRD1">[3]MAIN!$524:$524</definedName>
    <definedName name="_______KRD2">[3]MAIN!$552:$552</definedName>
    <definedName name="_______LIS1">[3]MAIN!$325:$325</definedName>
    <definedName name="_______M8" localSheetId="8">[4]!_______M8</definedName>
    <definedName name="_______M8" localSheetId="7">[4]!_______M8</definedName>
    <definedName name="_______M8" localSheetId="9">'приложение 7+'!_______M8</definedName>
    <definedName name="_______M8">_______M8</definedName>
    <definedName name="_______M9" localSheetId="8">[4]!_______M9</definedName>
    <definedName name="_______M9" localSheetId="7">[4]!_______M9</definedName>
    <definedName name="_______M9" localSheetId="9">'приложение 7+'!_______M9</definedName>
    <definedName name="_______M9">_______M9</definedName>
    <definedName name="_______NPV1">[3]MAIN!$D$1004</definedName>
    <definedName name="_______PR11">[3]MAIN!$66:$66</definedName>
    <definedName name="_______PR12">[3]MAIN!$76:$76</definedName>
    <definedName name="_______PR13">[3]MAIN!$86:$86</definedName>
    <definedName name="_______PR14">[3]MAIN!$1194:$1194</definedName>
    <definedName name="_______PR21">[3]MAIN!$69:$69</definedName>
    <definedName name="_______PR22">[3]MAIN!$79:$79</definedName>
    <definedName name="_______PR23">[3]MAIN!$89:$89</definedName>
    <definedName name="_______PR24">[3]MAIN!$1196:$1196</definedName>
    <definedName name="_______q11" localSheetId="8">[4]!_______q11</definedName>
    <definedName name="_______q11" localSheetId="7">[4]!_______q11</definedName>
    <definedName name="_______q11" localSheetId="9">'приложение 7+'!_______q11</definedName>
    <definedName name="_______q11">_______q11</definedName>
    <definedName name="_______q15" localSheetId="8">[4]!_______q15</definedName>
    <definedName name="_______q15" localSheetId="7">[4]!_______q15</definedName>
    <definedName name="_______q15" localSheetId="9">'приложение 7+'!_______q15</definedName>
    <definedName name="_______q15">_______q15</definedName>
    <definedName name="_______q17" localSheetId="8">[4]!_______q17</definedName>
    <definedName name="_______q17" localSheetId="7">[4]!_______q17</definedName>
    <definedName name="_______q17" localSheetId="9">'приложение 7+'!_______q17</definedName>
    <definedName name="_______q17">_______q17</definedName>
    <definedName name="_______q2" localSheetId="8">[4]!_______q2</definedName>
    <definedName name="_______q2" localSheetId="7">[4]!_______q2</definedName>
    <definedName name="_______q2" localSheetId="9">'приложение 7+'!_______q2</definedName>
    <definedName name="_______q2">_______q2</definedName>
    <definedName name="_______q3" localSheetId="8">[4]!_______q3</definedName>
    <definedName name="_______q3" localSheetId="7">[4]!_______q3</definedName>
    <definedName name="_______q3" localSheetId="9">'приложение 7+'!_______q3</definedName>
    <definedName name="_______q3">_______q3</definedName>
    <definedName name="_______q4" localSheetId="8">[4]!_______q4</definedName>
    <definedName name="_______q4" localSheetId="7">[4]!_______q4</definedName>
    <definedName name="_______q4" localSheetId="9">'приложение 7+'!_______q4</definedName>
    <definedName name="_______q4">_______q4</definedName>
    <definedName name="_______q5" localSheetId="8">[4]!_______q5</definedName>
    <definedName name="_______q5" localSheetId="7">[4]!_______q5</definedName>
    <definedName name="_______q5" localSheetId="9">'приложение 7+'!_______q5</definedName>
    <definedName name="_______q5">_______q5</definedName>
    <definedName name="_______q6" localSheetId="8">[4]!_______q6</definedName>
    <definedName name="_______q6" localSheetId="7">[4]!_______q6</definedName>
    <definedName name="_______q6" localSheetId="9">'приложение 7+'!_______q6</definedName>
    <definedName name="_______q6">_______q6</definedName>
    <definedName name="_______q7" localSheetId="8">[4]!_______q7</definedName>
    <definedName name="_______q7" localSheetId="7">[4]!_______q7</definedName>
    <definedName name="_______q7" localSheetId="9">'приложение 7+'!_______q7</definedName>
    <definedName name="_______q7">_______q7</definedName>
    <definedName name="_______q8" localSheetId="8">[4]!_______q8</definedName>
    <definedName name="_______q8" localSheetId="7">[4]!_______q8</definedName>
    <definedName name="_______q8" localSheetId="9">'приложение 7+'!_______q8</definedName>
    <definedName name="_______q8">_______q8</definedName>
    <definedName name="_______q9" localSheetId="8">[4]!_______q9</definedName>
    <definedName name="_______q9" localSheetId="7">[4]!_______q9</definedName>
    <definedName name="_______q9" localSheetId="9">'приложение 7+'!_______q9</definedName>
    <definedName name="_______q9">_______q9</definedName>
    <definedName name="_______RAZ1" localSheetId="8">#REF!</definedName>
    <definedName name="_______RAZ1" localSheetId="7">#REF!</definedName>
    <definedName name="_______RAZ1" localSheetId="9">#REF!</definedName>
    <definedName name="_______RAZ1">#REF!</definedName>
    <definedName name="_______RAZ2" localSheetId="7">#REF!</definedName>
    <definedName name="_______RAZ2" localSheetId="9">#REF!</definedName>
    <definedName name="_______RAZ2">#REF!</definedName>
    <definedName name="_______RAZ3" localSheetId="7">#REF!</definedName>
    <definedName name="_______RAZ3" localSheetId="9">#REF!</definedName>
    <definedName name="_______RAZ3">#REF!</definedName>
    <definedName name="_______SAL1">[3]MAIN!$151:$151</definedName>
    <definedName name="_______SAL2">[3]MAIN!$161:$161</definedName>
    <definedName name="_______SAL3">[3]MAIN!$171:$171</definedName>
    <definedName name="_______SAL4">[3]MAIN!$181:$181</definedName>
    <definedName name="_______SP1" localSheetId="7">[1]FES!#REF!</definedName>
    <definedName name="_______SP1" localSheetId="9">[1]FES!#REF!</definedName>
    <definedName name="_______SP1">[1]FES!#REF!</definedName>
    <definedName name="_______SP10" localSheetId="7">[1]FES!#REF!</definedName>
    <definedName name="_______SP10" localSheetId="9">[1]FES!#REF!</definedName>
    <definedName name="_______SP10">[1]FES!#REF!</definedName>
    <definedName name="_______SP11" localSheetId="7">[1]FES!#REF!</definedName>
    <definedName name="_______SP11" localSheetId="9">[1]FES!#REF!</definedName>
    <definedName name="_______SP11">[1]FES!#REF!</definedName>
    <definedName name="_______SP12" localSheetId="7">[1]FES!#REF!</definedName>
    <definedName name="_______SP12" localSheetId="9">[1]FES!#REF!</definedName>
    <definedName name="_______SP12">[1]FES!#REF!</definedName>
    <definedName name="_______SP13" localSheetId="7">[1]FES!#REF!</definedName>
    <definedName name="_______SP13">[1]FES!#REF!</definedName>
    <definedName name="_______SP14" localSheetId="7">[1]FES!#REF!</definedName>
    <definedName name="_______SP14">[1]FES!#REF!</definedName>
    <definedName name="_______SP15" localSheetId="7">[1]FES!#REF!</definedName>
    <definedName name="_______SP15">[1]FES!#REF!</definedName>
    <definedName name="_______SP16" localSheetId="7">[1]FES!#REF!</definedName>
    <definedName name="_______SP16">[1]FES!#REF!</definedName>
    <definedName name="_______SP17" localSheetId="7">[1]FES!#REF!</definedName>
    <definedName name="_______SP17">[1]FES!#REF!</definedName>
    <definedName name="_______SP18" localSheetId="7">[1]FES!#REF!</definedName>
    <definedName name="_______SP18">[1]FES!#REF!</definedName>
    <definedName name="_______SP19" localSheetId="7">[1]FES!#REF!</definedName>
    <definedName name="_______SP19">[1]FES!#REF!</definedName>
    <definedName name="_______SP2" localSheetId="7">[1]FES!#REF!</definedName>
    <definedName name="_______SP2">[1]FES!#REF!</definedName>
    <definedName name="_______SP20" localSheetId="7">[1]FES!#REF!</definedName>
    <definedName name="_______SP20">[1]FES!#REF!</definedName>
    <definedName name="_______SP3" localSheetId="7">[1]FES!#REF!</definedName>
    <definedName name="_______SP3">[1]FES!#REF!</definedName>
    <definedName name="_______SP4" localSheetId="7">[1]FES!#REF!</definedName>
    <definedName name="_______SP4">[1]FES!#REF!</definedName>
    <definedName name="_______SP5" localSheetId="7">[1]FES!#REF!</definedName>
    <definedName name="_______SP5">[1]FES!#REF!</definedName>
    <definedName name="_______SP7" localSheetId="7">[1]FES!#REF!</definedName>
    <definedName name="_______SP7">[1]FES!#REF!</definedName>
    <definedName name="_______SP8" localSheetId="7">[1]FES!#REF!</definedName>
    <definedName name="_______SP8">[1]FES!#REF!</definedName>
    <definedName name="_______SP9" localSheetId="7">[1]FES!#REF!</definedName>
    <definedName name="_______SP9">[1]FES!#REF!</definedName>
    <definedName name="_______tab1">[3]MAIN!$A$33:$AL$60</definedName>
    <definedName name="_______tab10">[3]MAIN!$A$241:$AL$299</definedName>
    <definedName name="_______tab11">[3]MAIN!$A$301:$AL$337</definedName>
    <definedName name="_______tab12">[3]MAIN!$A$339:$AL$401</definedName>
    <definedName name="_______tab13">[3]MAIN!$A$403:$AL$437</definedName>
    <definedName name="_______tab14">[3]MAIN!$A$439:$AL$481</definedName>
    <definedName name="_______tab15">[3]MAIN!$A$483:$AL$528</definedName>
    <definedName name="_______tab16">[3]MAIN!$A$530:$AL$556</definedName>
    <definedName name="_______tab17">[3]MAIN!$A$558:$AL$588</definedName>
    <definedName name="_______tab18">[3]MAIN!$A$590:$AL$701</definedName>
    <definedName name="_______tab19">[3]MAIN!$A$703:$AL$727</definedName>
    <definedName name="_______tab2">[3]MAIN!$A$62:$AL$70</definedName>
    <definedName name="_______tab20">[3]MAIN!$A$729:$AL$774</definedName>
    <definedName name="_______tab21">[3]MAIN!$A$776:$AL$807</definedName>
    <definedName name="_______tab22">[3]MAIN!$A$809:$AL$822</definedName>
    <definedName name="_______tab23">[3]MAIN!$A$824:$AL$847</definedName>
    <definedName name="_______tab24">[3]MAIN!$A$849:$AL$878</definedName>
    <definedName name="_______tab25">[3]MAIN!$A$880:$AK$929</definedName>
    <definedName name="_______tab26">[3]MAIN!$A$932:$AK$956</definedName>
    <definedName name="_______tab27">[3]MAIN!$A$958:$AL$1027</definedName>
    <definedName name="_______tab28">[3]MAIN!$A$1029:$AL$1088</definedName>
    <definedName name="_______tab29">[3]MAIN!$A$1090:$AL$1139</definedName>
    <definedName name="_______tab3">[3]MAIN!$A$72:$AL$80</definedName>
    <definedName name="_______tab30">[3]MAIN!$A$1141:$AL$1184</definedName>
    <definedName name="_______tab31">[3]MAIN!$A$1186:$AK$1206</definedName>
    <definedName name="_______tab4">[3]MAIN!$A$82:$AL$100</definedName>
    <definedName name="_______tab5">[3]MAIN!$A$102:$AL$110</definedName>
    <definedName name="_______tab6">[3]MAIN!$A$112:$AL$120</definedName>
    <definedName name="_______tab7">[3]MAIN!$A$122:$AL$140</definedName>
    <definedName name="_______tab8">[3]MAIN!$A$142:$AL$190</definedName>
    <definedName name="_______tab9">[3]MAIN!$A$192:$AL$239</definedName>
    <definedName name="_______TXS1">[3]MAIN!$647:$647</definedName>
    <definedName name="_______TXS11">[3]MAIN!$1105:$1105</definedName>
    <definedName name="_______TXS2">[3]MAIN!$680:$680</definedName>
    <definedName name="_______TXS21">[3]MAIN!$1111:$1111</definedName>
    <definedName name="_______VC1">[3]MAIN!$F$1249:$AL$1249</definedName>
    <definedName name="_______VC2">[3]MAIN!$F$1250:$AL$1250</definedName>
    <definedName name="_______vp1" localSheetId="8">#REF!</definedName>
    <definedName name="_______vp1" localSheetId="7">#REF!</definedName>
    <definedName name="_______vp1" localSheetId="9">#REF!</definedName>
    <definedName name="_______vp1">#REF!</definedName>
    <definedName name="_______vpp1" localSheetId="7">#REF!</definedName>
    <definedName name="_______vpp1" localSheetId="9">#REF!</definedName>
    <definedName name="_______vpp1">#REF!</definedName>
    <definedName name="_______vpp2" localSheetId="7">#REF!</definedName>
    <definedName name="_______vpp2" localSheetId="9">#REF!</definedName>
    <definedName name="_______vpp2">#REF!</definedName>
    <definedName name="_______vpp3" localSheetId="7">#REF!</definedName>
    <definedName name="_______vpp3" localSheetId="9">#REF!</definedName>
    <definedName name="_______vpp3">#REF!</definedName>
    <definedName name="_______vpp4" localSheetId="7">#REF!</definedName>
    <definedName name="_______vpp4" localSheetId="9">#REF!</definedName>
    <definedName name="_______vpp4">#REF!</definedName>
    <definedName name="_______vpp5" localSheetId="7">#REF!</definedName>
    <definedName name="_______vpp5" localSheetId="9">#REF!</definedName>
    <definedName name="_______vpp5">#REF!</definedName>
    <definedName name="_______vpp6" localSheetId="7">#REF!</definedName>
    <definedName name="_______vpp6" localSheetId="9">#REF!</definedName>
    <definedName name="_______vpp6">#REF!</definedName>
    <definedName name="_______vpp7" localSheetId="7">#REF!</definedName>
    <definedName name="_______vpp7" localSheetId="9">#REF!</definedName>
    <definedName name="_______vpp7">#REF!</definedName>
    <definedName name="______CST11">[3]MAIN!$A$106:$IV$106</definedName>
    <definedName name="______CST12">[3]MAIN!$A$116:$IV$116</definedName>
    <definedName name="______CST13">[3]MAIN!$A$126:$IV$126</definedName>
    <definedName name="______CST14">[3]MAIN!$A$346:$IV$346</definedName>
    <definedName name="______CST15">[3]MAIN!$A$1198:$IV$1198</definedName>
    <definedName name="______CST21">[3]MAIN!$A$109:$IV$109</definedName>
    <definedName name="______CST22">[3]MAIN!$A$119:$IV$119</definedName>
    <definedName name="______CST23">[3]MAIN!$A$129:$IV$129</definedName>
    <definedName name="______CST24">[3]MAIN!$A$349:$IV$349</definedName>
    <definedName name="______CST25">[3]MAIN!$A$1200:$IV$1200</definedName>
    <definedName name="______FXA1">[3]MAIN!$A$261:$IV$261</definedName>
    <definedName name="______FXA11">[3]MAIN!$A$1204:$IV$1204</definedName>
    <definedName name="______FXA2">[3]MAIN!$A$280:$IV$280</definedName>
    <definedName name="______FXA21">[3]MAIN!$A$1206:$IV$1206</definedName>
    <definedName name="______IRR1">[3]MAIN!$D$1013</definedName>
    <definedName name="______KRD1">[3]MAIN!$A$524:$IV$524</definedName>
    <definedName name="______KRD2">[3]MAIN!$A$552:$IV$552</definedName>
    <definedName name="______LIS1">[3]MAIN!$A$325:$IV$325</definedName>
    <definedName name="______M8" localSheetId="8">[4]!______M8</definedName>
    <definedName name="______M8" localSheetId="7">[4]!______M8</definedName>
    <definedName name="______M8" localSheetId="9">'приложение 7+'!______M8</definedName>
    <definedName name="______M8">______M8</definedName>
    <definedName name="______M9" localSheetId="8">[4]!______M9</definedName>
    <definedName name="______M9" localSheetId="7">[4]!______M9</definedName>
    <definedName name="______M9" localSheetId="9">'приложение 7+'!______M9</definedName>
    <definedName name="______M9">______M9</definedName>
    <definedName name="______NPV1">[3]MAIN!$D$1004</definedName>
    <definedName name="______Num2" localSheetId="7">#REF!</definedName>
    <definedName name="______Num2" localSheetId="9">#REF!</definedName>
    <definedName name="______Num2">#REF!</definedName>
    <definedName name="______PR11">[3]MAIN!$A$66:$IV$66</definedName>
    <definedName name="______PR12">[3]MAIN!$A$76:$IV$76</definedName>
    <definedName name="______PR13">[3]MAIN!$A$86:$IV$86</definedName>
    <definedName name="______PR14">[3]MAIN!$A$1194:$IV$1194</definedName>
    <definedName name="______PR21">[3]MAIN!$A$69:$IV$69</definedName>
    <definedName name="______PR22">[3]MAIN!$A$79:$IV$79</definedName>
    <definedName name="______PR23">[3]MAIN!$A$89:$IV$89</definedName>
    <definedName name="______PR24">[3]MAIN!$A$1196:$IV$1196</definedName>
    <definedName name="______q11" localSheetId="8">[4]!______q11</definedName>
    <definedName name="______q11" localSheetId="7">[4]!______q11</definedName>
    <definedName name="______q11" localSheetId="9">'приложение 7+'!______q11</definedName>
    <definedName name="______q11">______q11</definedName>
    <definedName name="______q15" localSheetId="8">[4]!______q15</definedName>
    <definedName name="______q15" localSheetId="7">[4]!______q15</definedName>
    <definedName name="______q15" localSheetId="9">'приложение 7+'!______q15</definedName>
    <definedName name="______q15">______q15</definedName>
    <definedName name="______q17" localSheetId="8">[4]!______q17</definedName>
    <definedName name="______q17" localSheetId="7">[4]!______q17</definedName>
    <definedName name="______q17" localSheetId="9">'приложение 7+'!______q17</definedName>
    <definedName name="______q17">______q17</definedName>
    <definedName name="______q2" localSheetId="8">[4]!______q2</definedName>
    <definedName name="______q2" localSheetId="7">[4]!______q2</definedName>
    <definedName name="______q2" localSheetId="9">'приложение 7+'!______q2</definedName>
    <definedName name="______q2">______q2</definedName>
    <definedName name="______q3" localSheetId="8">[4]!______q3</definedName>
    <definedName name="______q3" localSheetId="7">[4]!______q3</definedName>
    <definedName name="______q3" localSheetId="9">'приложение 7+'!______q3</definedName>
    <definedName name="______q3">______q3</definedName>
    <definedName name="______q4" localSheetId="8">[4]!______q4</definedName>
    <definedName name="______q4" localSheetId="7">[4]!______q4</definedName>
    <definedName name="______q4" localSheetId="9">'приложение 7+'!______q4</definedName>
    <definedName name="______q4">______q4</definedName>
    <definedName name="______q5" localSheetId="8">[4]!______q5</definedName>
    <definedName name="______q5" localSheetId="7">[4]!______q5</definedName>
    <definedName name="______q5" localSheetId="9">'приложение 7+'!______q5</definedName>
    <definedName name="______q5">______q5</definedName>
    <definedName name="______q6" localSheetId="8">[4]!______q6</definedName>
    <definedName name="______q6" localSheetId="7">[4]!______q6</definedName>
    <definedName name="______q6" localSheetId="9">'приложение 7+'!______q6</definedName>
    <definedName name="______q6">______q6</definedName>
    <definedName name="______q7" localSheetId="8">[4]!______q7</definedName>
    <definedName name="______q7" localSheetId="7">[4]!______q7</definedName>
    <definedName name="______q7" localSheetId="9">'приложение 7+'!______q7</definedName>
    <definedName name="______q7">______q7</definedName>
    <definedName name="______q8" localSheetId="8">[4]!______q8</definedName>
    <definedName name="______q8" localSheetId="7">[4]!______q8</definedName>
    <definedName name="______q8" localSheetId="9">'приложение 7+'!______q8</definedName>
    <definedName name="______q8">______q8</definedName>
    <definedName name="______q9" localSheetId="8">[4]!______q9</definedName>
    <definedName name="______q9" localSheetId="7">[4]!______q9</definedName>
    <definedName name="______q9" localSheetId="9">'приложение 7+'!______q9</definedName>
    <definedName name="______q9">______q9</definedName>
    <definedName name="______RAZ1" localSheetId="8">#REF!</definedName>
    <definedName name="______RAZ1" localSheetId="7">#REF!</definedName>
    <definedName name="______RAZ1" localSheetId="9">#REF!</definedName>
    <definedName name="______RAZ1">#REF!</definedName>
    <definedName name="______RAZ2" localSheetId="7">#REF!</definedName>
    <definedName name="______RAZ2" localSheetId="9">#REF!</definedName>
    <definedName name="______RAZ2">#REF!</definedName>
    <definedName name="______RAZ3" localSheetId="7">#REF!</definedName>
    <definedName name="______RAZ3" localSheetId="9">#REF!</definedName>
    <definedName name="______RAZ3">#REF!</definedName>
    <definedName name="______SAL1">[3]MAIN!$A$151:$IV$151</definedName>
    <definedName name="______SAL2">[3]MAIN!$A$161:$IV$161</definedName>
    <definedName name="______SAL3">[3]MAIN!$A$171:$IV$171</definedName>
    <definedName name="______SAL4">[3]MAIN!$A$181:$IV$181</definedName>
    <definedName name="______SP1" localSheetId="8">[2]FES!#REF!</definedName>
    <definedName name="______SP1" localSheetId="7">[2]FES!#REF!</definedName>
    <definedName name="______SP1">[2]FES!#REF!</definedName>
    <definedName name="______SP10" localSheetId="8">[2]FES!#REF!</definedName>
    <definedName name="______SP10" localSheetId="7">[2]FES!#REF!</definedName>
    <definedName name="______SP10">[2]FES!#REF!</definedName>
    <definedName name="______SP11" localSheetId="8">[2]FES!#REF!</definedName>
    <definedName name="______SP11" localSheetId="7">[2]FES!#REF!</definedName>
    <definedName name="______SP11">[2]FES!#REF!</definedName>
    <definedName name="______SP12" localSheetId="8">[2]FES!#REF!</definedName>
    <definedName name="______SP12" localSheetId="7">[2]FES!#REF!</definedName>
    <definedName name="______SP12">[2]FES!#REF!</definedName>
    <definedName name="______SP13" localSheetId="7">[2]FES!#REF!</definedName>
    <definedName name="______SP13">[2]FES!#REF!</definedName>
    <definedName name="______SP14" localSheetId="7">[2]FES!#REF!</definedName>
    <definedName name="______SP14">[2]FES!#REF!</definedName>
    <definedName name="______SP15" localSheetId="7">[2]FES!#REF!</definedName>
    <definedName name="______SP15">[2]FES!#REF!</definedName>
    <definedName name="______SP16" localSheetId="7">[2]FES!#REF!</definedName>
    <definedName name="______SP16">[2]FES!#REF!</definedName>
    <definedName name="______SP17" localSheetId="7">[2]FES!#REF!</definedName>
    <definedName name="______SP17">[2]FES!#REF!</definedName>
    <definedName name="______SP18" localSheetId="7">[2]FES!#REF!</definedName>
    <definedName name="______SP18">[2]FES!#REF!</definedName>
    <definedName name="______SP19" localSheetId="7">[2]FES!#REF!</definedName>
    <definedName name="______SP19">[2]FES!#REF!</definedName>
    <definedName name="______SP2" localSheetId="7">[2]FES!#REF!</definedName>
    <definedName name="______SP2">[2]FES!#REF!</definedName>
    <definedName name="______SP20" localSheetId="7">[2]FES!#REF!</definedName>
    <definedName name="______SP20">[2]FES!#REF!</definedName>
    <definedName name="______SP3" localSheetId="7">[2]FES!#REF!</definedName>
    <definedName name="______SP3">[2]FES!#REF!</definedName>
    <definedName name="______SP4" localSheetId="7">[2]FES!#REF!</definedName>
    <definedName name="______SP4">[2]FES!#REF!</definedName>
    <definedName name="______SP5" localSheetId="7">[2]FES!#REF!</definedName>
    <definedName name="______SP5">[2]FES!#REF!</definedName>
    <definedName name="______SP7" localSheetId="7">[2]FES!#REF!</definedName>
    <definedName name="______SP7">[2]FES!#REF!</definedName>
    <definedName name="______SP8" localSheetId="7">[2]FES!#REF!</definedName>
    <definedName name="______SP8">[2]FES!#REF!</definedName>
    <definedName name="______SP9" localSheetId="7">[2]FES!#REF!</definedName>
    <definedName name="______SP9">[2]FES!#REF!</definedName>
    <definedName name="______tab1">[3]MAIN!$A$33:$AL$60</definedName>
    <definedName name="______tab10">[3]MAIN!$A$241:$AL$299</definedName>
    <definedName name="______tab11">[3]MAIN!$A$301:$AL$337</definedName>
    <definedName name="______tab12">[3]MAIN!$A$339:$AL$401</definedName>
    <definedName name="______tab13">[3]MAIN!$A$403:$AL$437</definedName>
    <definedName name="______tab14">[3]MAIN!$A$439:$AL$481</definedName>
    <definedName name="______tab15">[3]MAIN!$A$483:$AL$528</definedName>
    <definedName name="______tab16">[3]MAIN!$A$530:$AL$556</definedName>
    <definedName name="______tab17">[3]MAIN!$A$558:$AL$588</definedName>
    <definedName name="______tab18">[3]MAIN!$A$590:$AL$701</definedName>
    <definedName name="______tab19">[3]MAIN!$A$703:$AL$727</definedName>
    <definedName name="______tab2">[3]MAIN!$A$62:$AL$70</definedName>
    <definedName name="______tab20">[3]MAIN!$A$729:$AL$774</definedName>
    <definedName name="______tab21">[3]MAIN!$A$776:$AL$807</definedName>
    <definedName name="______tab22">[3]MAIN!$A$809:$AL$822</definedName>
    <definedName name="______tab23">[3]MAIN!$A$824:$AL$847</definedName>
    <definedName name="______tab24">[3]MAIN!$A$849:$AL$878</definedName>
    <definedName name="______tab25">[3]MAIN!$A$880:$AK$929</definedName>
    <definedName name="______tab26">[3]MAIN!$A$932:$AK$956</definedName>
    <definedName name="______tab27">[3]MAIN!$A$958:$AL$1027</definedName>
    <definedName name="______tab28">[3]MAIN!$A$1029:$AL$1088</definedName>
    <definedName name="______tab29">[3]MAIN!$A$1090:$AL$1139</definedName>
    <definedName name="______tab3">[3]MAIN!$A$72:$AL$80</definedName>
    <definedName name="______tab30">[3]MAIN!$A$1141:$AL$1184</definedName>
    <definedName name="______tab31">[3]MAIN!$A$1186:$AK$1206</definedName>
    <definedName name="______tab4">[3]MAIN!$A$82:$AL$100</definedName>
    <definedName name="______tab5">[3]MAIN!$A$102:$AL$110</definedName>
    <definedName name="______tab6">[3]MAIN!$A$112:$AL$120</definedName>
    <definedName name="______tab7">[3]MAIN!$A$122:$AL$140</definedName>
    <definedName name="______tab8">[3]MAIN!$A$142:$AL$190</definedName>
    <definedName name="______tab9">[3]MAIN!$A$192:$AL$239</definedName>
    <definedName name="______TXS1">[3]MAIN!$A$647:$IV$647</definedName>
    <definedName name="______TXS11">[3]MAIN!$A$1105:$IV$1105</definedName>
    <definedName name="______TXS2">[3]MAIN!$A$680:$IV$680</definedName>
    <definedName name="______TXS21">[3]MAIN!$A$1111:$IV$1111</definedName>
    <definedName name="______VC1">[3]MAIN!$F$1249:$AL$1249</definedName>
    <definedName name="______VC2">[3]MAIN!$F$1250:$AL$1250</definedName>
    <definedName name="______vp1" localSheetId="8">#REF!</definedName>
    <definedName name="______vp1" localSheetId="7">#REF!</definedName>
    <definedName name="______vp1" localSheetId="9">#REF!</definedName>
    <definedName name="______vp1">#REF!</definedName>
    <definedName name="______vpp1" localSheetId="7">#REF!</definedName>
    <definedName name="______vpp1" localSheetId="9">#REF!</definedName>
    <definedName name="______vpp1">#REF!</definedName>
    <definedName name="______vpp2" localSheetId="7">#REF!</definedName>
    <definedName name="______vpp2" localSheetId="9">#REF!</definedName>
    <definedName name="______vpp2">#REF!</definedName>
    <definedName name="______vpp3" localSheetId="7">#REF!</definedName>
    <definedName name="______vpp3" localSheetId="9">#REF!</definedName>
    <definedName name="______vpp3">#REF!</definedName>
    <definedName name="______vpp4" localSheetId="7">#REF!</definedName>
    <definedName name="______vpp4" localSheetId="9">#REF!</definedName>
    <definedName name="______vpp4">#REF!</definedName>
    <definedName name="______vpp5" localSheetId="7">#REF!</definedName>
    <definedName name="______vpp5" localSheetId="9">#REF!</definedName>
    <definedName name="______vpp5">#REF!</definedName>
    <definedName name="______vpp6" localSheetId="7">#REF!</definedName>
    <definedName name="______vpp6" localSheetId="9">#REF!</definedName>
    <definedName name="______vpp6">#REF!</definedName>
    <definedName name="______vpp7" localSheetId="7">#REF!</definedName>
    <definedName name="______vpp7" localSheetId="9">#REF!</definedName>
    <definedName name="______vpp7">#REF!</definedName>
    <definedName name="_____CST11">[3]MAIN!$A$106:$IV$106</definedName>
    <definedName name="_____CST12">[3]MAIN!$A$116:$IV$116</definedName>
    <definedName name="_____CST13">[3]MAIN!$A$126:$IV$126</definedName>
    <definedName name="_____CST14">[3]MAIN!$A$346:$IV$346</definedName>
    <definedName name="_____CST15">[3]MAIN!$A$1198:$IV$1198</definedName>
    <definedName name="_____CST21">[3]MAIN!$A$109:$IV$109</definedName>
    <definedName name="_____CST22">[3]MAIN!$A$119:$IV$119</definedName>
    <definedName name="_____CST23">[3]MAIN!$A$129:$IV$129</definedName>
    <definedName name="_____CST24">[3]MAIN!$A$349:$IV$349</definedName>
    <definedName name="_____CST25">[3]MAIN!$A$1200:$IV$1200</definedName>
    <definedName name="_____FXA1">[3]MAIN!$A$261:$IV$261</definedName>
    <definedName name="_____FXA11">[3]MAIN!$A$1204:$IV$1204</definedName>
    <definedName name="_____FXA2">[3]MAIN!$A$280:$IV$280</definedName>
    <definedName name="_____FXA21">[3]MAIN!$A$1206:$IV$1206</definedName>
    <definedName name="_____FY1" localSheetId="8">[4]!_____FY1</definedName>
    <definedName name="_____FY1" localSheetId="7">[4]!_____FY1</definedName>
    <definedName name="_____FY1" localSheetId="9">'приложение 7+'!_____FY1</definedName>
    <definedName name="_____FY1">_____FY1</definedName>
    <definedName name="_____IRR1">[3]MAIN!$D$1013</definedName>
    <definedName name="_____KRD1">[3]MAIN!$A$524:$IV$524</definedName>
    <definedName name="_____KRD2">[3]MAIN!$A$552:$IV$552</definedName>
    <definedName name="_____LIS1">[3]MAIN!$A$325:$IV$325</definedName>
    <definedName name="_____M8" localSheetId="8">[4]!_____M8</definedName>
    <definedName name="_____M8" localSheetId="7">[4]!_____M8</definedName>
    <definedName name="_____M8" localSheetId="9">'приложение 7+'!_____M8</definedName>
    <definedName name="_____M8">_____M8</definedName>
    <definedName name="_____M9" localSheetId="8">[4]!_____M9</definedName>
    <definedName name="_____M9" localSheetId="7">[4]!_____M9</definedName>
    <definedName name="_____M9" localSheetId="9">'приложение 7+'!_____M9</definedName>
    <definedName name="_____M9">_____M9</definedName>
    <definedName name="_____NPV1">[3]MAIN!$D$1004</definedName>
    <definedName name="_____Num2" localSheetId="7">#REF!</definedName>
    <definedName name="_____Num2" localSheetId="9">#REF!</definedName>
    <definedName name="_____Num2">#REF!</definedName>
    <definedName name="_____PR11">[3]MAIN!$A$66:$IV$66</definedName>
    <definedName name="_____PR12">[3]MAIN!$A$76:$IV$76</definedName>
    <definedName name="_____PR13">[3]MAIN!$A$86:$IV$86</definedName>
    <definedName name="_____PR14">[3]MAIN!$A$1194:$IV$1194</definedName>
    <definedName name="_____PR21">[3]MAIN!$A$69:$IV$69</definedName>
    <definedName name="_____PR22">[3]MAIN!$A$79:$IV$79</definedName>
    <definedName name="_____PR23">[3]MAIN!$A$89:$IV$89</definedName>
    <definedName name="_____PR24">[3]MAIN!$A$1196:$IV$1196</definedName>
    <definedName name="_____q11" localSheetId="8">[4]!_____q11</definedName>
    <definedName name="_____q11" localSheetId="7">[4]!_____q11</definedName>
    <definedName name="_____q11" localSheetId="9">'приложение 7+'!_____q11</definedName>
    <definedName name="_____q11">_____q11</definedName>
    <definedName name="_____q15" localSheetId="8">[4]!_____q15</definedName>
    <definedName name="_____q15" localSheetId="7">[4]!_____q15</definedName>
    <definedName name="_____q15" localSheetId="9">'приложение 7+'!_____q15</definedName>
    <definedName name="_____q15">_____q15</definedName>
    <definedName name="_____q17" localSheetId="8">[4]!_____q17</definedName>
    <definedName name="_____q17" localSheetId="7">[4]!_____q17</definedName>
    <definedName name="_____q17" localSheetId="9">'приложение 7+'!_____q17</definedName>
    <definedName name="_____q17">_____q17</definedName>
    <definedName name="_____q2" localSheetId="8">[4]!_____q2</definedName>
    <definedName name="_____q2" localSheetId="7">[4]!_____q2</definedName>
    <definedName name="_____q2" localSheetId="9">'приложение 7+'!_____q2</definedName>
    <definedName name="_____q2">_____q2</definedName>
    <definedName name="_____q3" localSheetId="8">[4]!_____q3</definedName>
    <definedName name="_____q3" localSheetId="7">[4]!_____q3</definedName>
    <definedName name="_____q3" localSheetId="9">'приложение 7+'!_____q3</definedName>
    <definedName name="_____q3">_____q3</definedName>
    <definedName name="_____q4" localSheetId="8">[4]!_____q4</definedName>
    <definedName name="_____q4" localSheetId="7">[4]!_____q4</definedName>
    <definedName name="_____q4" localSheetId="9">'приложение 7+'!_____q4</definedName>
    <definedName name="_____q4">_____q4</definedName>
    <definedName name="_____q5" localSheetId="8">[4]!_____q5</definedName>
    <definedName name="_____q5" localSheetId="7">[4]!_____q5</definedName>
    <definedName name="_____q5" localSheetId="9">'приложение 7+'!_____q5</definedName>
    <definedName name="_____q5">_____q5</definedName>
    <definedName name="_____q6" localSheetId="8">[4]!_____q6</definedName>
    <definedName name="_____q6" localSheetId="7">[4]!_____q6</definedName>
    <definedName name="_____q6" localSheetId="9">'приложение 7+'!_____q6</definedName>
    <definedName name="_____q6">_____q6</definedName>
    <definedName name="_____q7" localSheetId="8">[4]!_____q7</definedName>
    <definedName name="_____q7" localSheetId="7">[4]!_____q7</definedName>
    <definedName name="_____q7" localSheetId="9">'приложение 7+'!_____q7</definedName>
    <definedName name="_____q7">_____q7</definedName>
    <definedName name="_____q8" localSheetId="8">[4]!_____q8</definedName>
    <definedName name="_____q8" localSheetId="7">[4]!_____q8</definedName>
    <definedName name="_____q8" localSheetId="9">'приложение 7+'!_____q8</definedName>
    <definedName name="_____q8">_____q8</definedName>
    <definedName name="_____q9" localSheetId="8">[4]!_____q9</definedName>
    <definedName name="_____q9" localSheetId="7">[4]!_____q9</definedName>
    <definedName name="_____q9" localSheetId="9">'приложение 7+'!_____q9</definedName>
    <definedName name="_____q9">_____q9</definedName>
    <definedName name="_____RAZ1" localSheetId="8">#REF!</definedName>
    <definedName name="_____RAZ1" localSheetId="7">#REF!</definedName>
    <definedName name="_____RAZ1" localSheetId="9">#REF!</definedName>
    <definedName name="_____RAZ1">#REF!</definedName>
    <definedName name="_____RAZ2" localSheetId="7">#REF!</definedName>
    <definedName name="_____RAZ2" localSheetId="9">#REF!</definedName>
    <definedName name="_____RAZ2">#REF!</definedName>
    <definedName name="_____RAZ3" localSheetId="7">#REF!</definedName>
    <definedName name="_____RAZ3" localSheetId="9">#REF!</definedName>
    <definedName name="_____RAZ3">#REF!</definedName>
    <definedName name="_____SAL1">[3]MAIN!$A$151:$IV$151</definedName>
    <definedName name="_____SAL2">[3]MAIN!$A$161:$IV$161</definedName>
    <definedName name="_____SAL3">[3]MAIN!$A$171:$IV$171</definedName>
    <definedName name="_____SAL4">[3]MAIN!$A$181:$IV$181</definedName>
    <definedName name="_____SP1" localSheetId="8">[2]FES!#REF!</definedName>
    <definedName name="_____SP1" localSheetId="7">[2]FES!#REF!</definedName>
    <definedName name="_____SP1">[2]FES!#REF!</definedName>
    <definedName name="_____SP10" localSheetId="8">[2]FES!#REF!</definedName>
    <definedName name="_____SP10" localSheetId="7">[2]FES!#REF!</definedName>
    <definedName name="_____SP10">[2]FES!#REF!</definedName>
    <definedName name="_____SP11" localSheetId="8">[2]FES!#REF!</definedName>
    <definedName name="_____SP11" localSheetId="7">[2]FES!#REF!</definedName>
    <definedName name="_____SP11">[2]FES!#REF!</definedName>
    <definedName name="_____SP12" localSheetId="8">[2]FES!#REF!</definedName>
    <definedName name="_____SP12" localSheetId="7">[2]FES!#REF!</definedName>
    <definedName name="_____SP12">[2]FES!#REF!</definedName>
    <definedName name="_____SP13" localSheetId="7">[2]FES!#REF!</definedName>
    <definedName name="_____SP13">[2]FES!#REF!</definedName>
    <definedName name="_____SP14" localSheetId="7">[2]FES!#REF!</definedName>
    <definedName name="_____SP14">[2]FES!#REF!</definedName>
    <definedName name="_____SP15" localSheetId="7">[2]FES!#REF!</definedName>
    <definedName name="_____SP15">[2]FES!#REF!</definedName>
    <definedName name="_____SP16" localSheetId="7">[2]FES!#REF!</definedName>
    <definedName name="_____SP16">[2]FES!#REF!</definedName>
    <definedName name="_____SP17" localSheetId="7">[2]FES!#REF!</definedName>
    <definedName name="_____SP17">[2]FES!#REF!</definedName>
    <definedName name="_____SP18" localSheetId="7">[2]FES!#REF!</definedName>
    <definedName name="_____SP18">[2]FES!#REF!</definedName>
    <definedName name="_____SP19" localSheetId="7">[2]FES!#REF!</definedName>
    <definedName name="_____SP19">[2]FES!#REF!</definedName>
    <definedName name="_____SP2" localSheetId="7">[2]FES!#REF!</definedName>
    <definedName name="_____SP2">[2]FES!#REF!</definedName>
    <definedName name="_____SP20" localSheetId="7">[2]FES!#REF!</definedName>
    <definedName name="_____SP20">[2]FES!#REF!</definedName>
    <definedName name="_____SP3" localSheetId="7">[2]FES!#REF!</definedName>
    <definedName name="_____SP3">[2]FES!#REF!</definedName>
    <definedName name="_____SP4" localSheetId="7">[2]FES!#REF!</definedName>
    <definedName name="_____SP4">[2]FES!#REF!</definedName>
    <definedName name="_____SP5" localSheetId="7">[2]FES!#REF!</definedName>
    <definedName name="_____SP5">[2]FES!#REF!</definedName>
    <definedName name="_____SP7" localSheetId="7">[2]FES!#REF!</definedName>
    <definedName name="_____SP7">[2]FES!#REF!</definedName>
    <definedName name="_____SP8" localSheetId="7">[2]FES!#REF!</definedName>
    <definedName name="_____SP8">[2]FES!#REF!</definedName>
    <definedName name="_____SP9" localSheetId="7">[2]FES!#REF!</definedName>
    <definedName name="_____SP9">[2]FES!#REF!</definedName>
    <definedName name="_____tab1">[3]MAIN!$A$33:$AL$60</definedName>
    <definedName name="_____tab10">[3]MAIN!$A$241:$AL$299</definedName>
    <definedName name="_____tab11">[3]MAIN!$A$301:$AL$337</definedName>
    <definedName name="_____tab12">[3]MAIN!$A$339:$AL$401</definedName>
    <definedName name="_____tab13">[3]MAIN!$A$403:$AL$437</definedName>
    <definedName name="_____tab14">[3]MAIN!$A$439:$AL$481</definedName>
    <definedName name="_____tab15">[3]MAIN!$A$483:$AL$528</definedName>
    <definedName name="_____tab16">[3]MAIN!$A$530:$AL$556</definedName>
    <definedName name="_____tab17">[3]MAIN!$A$558:$AL$588</definedName>
    <definedName name="_____tab18">[3]MAIN!$A$590:$AL$701</definedName>
    <definedName name="_____tab19">[3]MAIN!$A$703:$AL$727</definedName>
    <definedName name="_____tab2">[3]MAIN!$A$62:$AL$70</definedName>
    <definedName name="_____tab20">[3]MAIN!$A$729:$AL$774</definedName>
    <definedName name="_____tab21">[3]MAIN!$A$776:$AL$807</definedName>
    <definedName name="_____tab22">[3]MAIN!$A$809:$AL$822</definedName>
    <definedName name="_____tab23">[3]MAIN!$A$824:$AL$847</definedName>
    <definedName name="_____tab24">[3]MAIN!$A$849:$AL$878</definedName>
    <definedName name="_____tab25">[3]MAIN!$A$880:$AK$929</definedName>
    <definedName name="_____tab26">[3]MAIN!$A$932:$AK$956</definedName>
    <definedName name="_____tab27">[3]MAIN!$A$958:$AL$1027</definedName>
    <definedName name="_____tab28">[3]MAIN!$A$1029:$AL$1088</definedName>
    <definedName name="_____tab29">[3]MAIN!$A$1090:$AL$1139</definedName>
    <definedName name="_____tab3">[3]MAIN!$A$72:$AL$80</definedName>
    <definedName name="_____tab30">[3]MAIN!$A$1141:$AL$1184</definedName>
    <definedName name="_____tab31">[3]MAIN!$A$1186:$AK$1206</definedName>
    <definedName name="_____tab4">[3]MAIN!$A$82:$AL$100</definedName>
    <definedName name="_____tab5">[3]MAIN!$A$102:$AL$110</definedName>
    <definedName name="_____tab6">[3]MAIN!$A$112:$AL$120</definedName>
    <definedName name="_____tab7">[3]MAIN!$A$122:$AL$140</definedName>
    <definedName name="_____tab8">[3]MAIN!$A$142:$AL$190</definedName>
    <definedName name="_____tab9">[3]MAIN!$A$192:$AL$239</definedName>
    <definedName name="_____TXS1">[3]MAIN!$A$647:$IV$647</definedName>
    <definedName name="_____TXS11">[3]MAIN!$A$1105:$IV$1105</definedName>
    <definedName name="_____TXS2">[3]MAIN!$A$680:$IV$680</definedName>
    <definedName name="_____TXS21">[3]MAIN!$A$1111:$IV$1111</definedName>
    <definedName name="_____VC1">[3]MAIN!$F$1249:$AL$1249</definedName>
    <definedName name="_____VC2">[3]MAIN!$F$1250:$AL$1250</definedName>
    <definedName name="_____vp1" localSheetId="8">#REF!</definedName>
    <definedName name="_____vp1" localSheetId="7">#REF!</definedName>
    <definedName name="_____vp1" localSheetId="9">#REF!</definedName>
    <definedName name="_____vp1">#REF!</definedName>
    <definedName name="_____vpp1" localSheetId="7">#REF!</definedName>
    <definedName name="_____vpp1" localSheetId="9">#REF!</definedName>
    <definedName name="_____vpp1">#REF!</definedName>
    <definedName name="_____vpp2" localSheetId="7">#REF!</definedName>
    <definedName name="_____vpp2" localSheetId="9">#REF!</definedName>
    <definedName name="_____vpp2">#REF!</definedName>
    <definedName name="_____vpp3" localSheetId="7">#REF!</definedName>
    <definedName name="_____vpp3" localSheetId="9">#REF!</definedName>
    <definedName name="_____vpp3">#REF!</definedName>
    <definedName name="_____vpp4" localSheetId="7">#REF!</definedName>
    <definedName name="_____vpp4" localSheetId="9">#REF!</definedName>
    <definedName name="_____vpp4">#REF!</definedName>
    <definedName name="_____vpp5" localSheetId="7">#REF!</definedName>
    <definedName name="_____vpp5" localSheetId="9">#REF!</definedName>
    <definedName name="_____vpp5">#REF!</definedName>
    <definedName name="_____vpp6" localSheetId="7">#REF!</definedName>
    <definedName name="_____vpp6" localSheetId="9">#REF!</definedName>
    <definedName name="_____vpp6">#REF!</definedName>
    <definedName name="_____vpp7" localSheetId="7">#REF!</definedName>
    <definedName name="_____vpp7" localSheetId="9">#REF!</definedName>
    <definedName name="_____vpp7">#REF!</definedName>
    <definedName name="____CST11">[3]MAIN!$A$106:$IV$106</definedName>
    <definedName name="____CST12">[3]MAIN!$A$116:$IV$116</definedName>
    <definedName name="____CST13">[3]MAIN!$A$126:$IV$126</definedName>
    <definedName name="____CST14">[3]MAIN!$A$346:$IV$346</definedName>
    <definedName name="____CST15">[3]MAIN!$A$1198:$IV$1198</definedName>
    <definedName name="____CST21">[3]MAIN!$A$109:$IV$109</definedName>
    <definedName name="____CST22">[3]MAIN!$A$119:$IV$119</definedName>
    <definedName name="____CST23">[3]MAIN!$A$129:$IV$129</definedName>
    <definedName name="____CST24">[3]MAIN!$A$349:$IV$349</definedName>
    <definedName name="____CST25">[3]MAIN!$A$1200:$IV$1200</definedName>
    <definedName name="____FXA1">[3]MAIN!$A$261:$IV$261</definedName>
    <definedName name="____FXA11">[3]MAIN!$A$1204:$IV$1204</definedName>
    <definedName name="____FXA2">[3]MAIN!$A$280:$IV$280</definedName>
    <definedName name="____FXA21">[3]MAIN!$A$1206:$IV$1206</definedName>
    <definedName name="____FY1" localSheetId="8">[4]!____FY1</definedName>
    <definedName name="____FY1" localSheetId="7">[4]!____FY1</definedName>
    <definedName name="____FY1" localSheetId="9">'приложение 7+'!____FY1</definedName>
    <definedName name="____FY1">____FY1</definedName>
    <definedName name="____IRR1">[3]MAIN!$D$1013</definedName>
    <definedName name="____KRD1">[3]MAIN!$A$524:$IV$524</definedName>
    <definedName name="____KRD2">[3]MAIN!$A$552:$IV$552</definedName>
    <definedName name="____LIS1">[3]MAIN!$A$325:$IV$325</definedName>
    <definedName name="____M8" localSheetId="8">[4]!____M8</definedName>
    <definedName name="____M8" localSheetId="7">[4]!____M8</definedName>
    <definedName name="____M8" localSheetId="9">'приложение 7+'!____M8</definedName>
    <definedName name="____M8">____M8</definedName>
    <definedName name="____M9" localSheetId="8">[4]!____M9</definedName>
    <definedName name="____M9" localSheetId="7">[4]!____M9</definedName>
    <definedName name="____M9" localSheetId="9">'приложение 7+'!____M9</definedName>
    <definedName name="____M9">____M9</definedName>
    <definedName name="____NPV1">[3]MAIN!$D$1004</definedName>
    <definedName name="____Num2" localSheetId="7">#REF!</definedName>
    <definedName name="____Num2" localSheetId="9">#REF!</definedName>
    <definedName name="____Num2">#REF!</definedName>
    <definedName name="____PR11">[3]MAIN!$A$66:$IV$66</definedName>
    <definedName name="____PR12">[3]MAIN!$A$76:$IV$76</definedName>
    <definedName name="____PR13">[3]MAIN!$A$86:$IV$86</definedName>
    <definedName name="____PR14">[3]MAIN!$A$1194:$IV$1194</definedName>
    <definedName name="____PR21">[3]MAIN!$A$69:$IV$69</definedName>
    <definedName name="____PR22">[3]MAIN!$A$79:$IV$79</definedName>
    <definedName name="____PR23">[3]MAIN!$A$89:$IV$89</definedName>
    <definedName name="____PR24">[3]MAIN!$A$1196:$IV$1196</definedName>
    <definedName name="____q11" localSheetId="8">[4]!____q11</definedName>
    <definedName name="____q11" localSheetId="7">[4]!____q11</definedName>
    <definedName name="____q11" localSheetId="9">'приложение 7+'!____q11</definedName>
    <definedName name="____q11">____q11</definedName>
    <definedName name="____q15" localSheetId="8">[4]!____q15</definedName>
    <definedName name="____q15" localSheetId="7">[4]!____q15</definedName>
    <definedName name="____q15" localSheetId="9">'приложение 7+'!____q15</definedName>
    <definedName name="____q15">____q15</definedName>
    <definedName name="____q17" localSheetId="8">[4]!____q17</definedName>
    <definedName name="____q17" localSheetId="7">[4]!____q17</definedName>
    <definedName name="____q17" localSheetId="9">'приложение 7+'!____q17</definedName>
    <definedName name="____q17">____q17</definedName>
    <definedName name="____q2" localSheetId="8">[4]!____q2</definedName>
    <definedName name="____q2" localSheetId="7">[4]!____q2</definedName>
    <definedName name="____q2" localSheetId="9">'приложение 7+'!____q2</definedName>
    <definedName name="____q2">____q2</definedName>
    <definedName name="____q3" localSheetId="8">[4]!____q3</definedName>
    <definedName name="____q3" localSheetId="7">[4]!____q3</definedName>
    <definedName name="____q3" localSheetId="9">'приложение 7+'!____q3</definedName>
    <definedName name="____q3">____q3</definedName>
    <definedName name="____q4" localSheetId="8">[4]!____q4</definedName>
    <definedName name="____q4" localSheetId="7">[4]!____q4</definedName>
    <definedName name="____q4" localSheetId="9">'приложение 7+'!____q4</definedName>
    <definedName name="____q4">____q4</definedName>
    <definedName name="____q5" localSheetId="8">[4]!____q5</definedName>
    <definedName name="____q5" localSheetId="7">[4]!____q5</definedName>
    <definedName name="____q5" localSheetId="9">'приложение 7+'!____q5</definedName>
    <definedName name="____q5">____q5</definedName>
    <definedName name="____q6" localSheetId="8">[4]!____q6</definedName>
    <definedName name="____q6" localSheetId="7">[4]!____q6</definedName>
    <definedName name="____q6" localSheetId="9">'приложение 7+'!____q6</definedName>
    <definedName name="____q6">____q6</definedName>
    <definedName name="____q7" localSheetId="8">[4]!____q7</definedName>
    <definedName name="____q7" localSheetId="7">[4]!____q7</definedName>
    <definedName name="____q7" localSheetId="9">'приложение 7+'!____q7</definedName>
    <definedName name="____q7">____q7</definedName>
    <definedName name="____q8" localSheetId="8">[4]!____q8</definedName>
    <definedName name="____q8" localSheetId="7">[4]!____q8</definedName>
    <definedName name="____q8" localSheetId="9">'приложение 7+'!____q8</definedName>
    <definedName name="____q8">____q8</definedName>
    <definedName name="____q9" localSheetId="8">[4]!____q9</definedName>
    <definedName name="____q9" localSheetId="7">[4]!____q9</definedName>
    <definedName name="____q9" localSheetId="9">'приложение 7+'!____q9</definedName>
    <definedName name="____q9">____q9</definedName>
    <definedName name="____RAZ1" localSheetId="8">#REF!</definedName>
    <definedName name="____RAZ1" localSheetId="7">#REF!</definedName>
    <definedName name="____RAZ1" localSheetId="9">#REF!</definedName>
    <definedName name="____RAZ1">#REF!</definedName>
    <definedName name="____RAZ2" localSheetId="7">#REF!</definedName>
    <definedName name="____RAZ2" localSheetId="9">#REF!</definedName>
    <definedName name="____RAZ2">#REF!</definedName>
    <definedName name="____RAZ3" localSheetId="7">#REF!</definedName>
    <definedName name="____RAZ3" localSheetId="9">#REF!</definedName>
    <definedName name="____RAZ3">#REF!</definedName>
    <definedName name="____SAL1">[3]MAIN!$A$151:$IV$151</definedName>
    <definedName name="____SAL2">[3]MAIN!$A$161:$IV$161</definedName>
    <definedName name="____SAL3">[3]MAIN!$A$171:$IV$171</definedName>
    <definedName name="____SAL4">[3]MAIN!$A$181:$IV$181</definedName>
    <definedName name="____SP1" localSheetId="8">[2]FES!#REF!</definedName>
    <definedName name="____SP1" localSheetId="7">[2]FES!#REF!</definedName>
    <definedName name="____SP1">[2]FES!#REF!</definedName>
    <definedName name="____SP10" localSheetId="8">[2]FES!#REF!</definedName>
    <definedName name="____SP10" localSheetId="7">[2]FES!#REF!</definedName>
    <definedName name="____SP10">[2]FES!#REF!</definedName>
    <definedName name="____SP11" localSheetId="8">[2]FES!#REF!</definedName>
    <definedName name="____SP11" localSheetId="7">[2]FES!#REF!</definedName>
    <definedName name="____SP11">[2]FES!#REF!</definedName>
    <definedName name="____SP12" localSheetId="8">[2]FES!#REF!</definedName>
    <definedName name="____SP12" localSheetId="7">[2]FES!#REF!</definedName>
    <definedName name="____SP12">[2]FES!#REF!</definedName>
    <definedName name="____SP13" localSheetId="7">[2]FES!#REF!</definedName>
    <definedName name="____SP13">[2]FES!#REF!</definedName>
    <definedName name="____SP14" localSheetId="7">[2]FES!#REF!</definedName>
    <definedName name="____SP14">[2]FES!#REF!</definedName>
    <definedName name="____SP15" localSheetId="7">[2]FES!#REF!</definedName>
    <definedName name="____SP15">[2]FES!#REF!</definedName>
    <definedName name="____SP16" localSheetId="7">[2]FES!#REF!</definedName>
    <definedName name="____SP16">[2]FES!#REF!</definedName>
    <definedName name="____SP17" localSheetId="7">[2]FES!#REF!</definedName>
    <definedName name="____SP17">[2]FES!#REF!</definedName>
    <definedName name="____SP18" localSheetId="7">[2]FES!#REF!</definedName>
    <definedName name="____SP18">[2]FES!#REF!</definedName>
    <definedName name="____SP19" localSheetId="7">[2]FES!#REF!</definedName>
    <definedName name="____SP19">[2]FES!#REF!</definedName>
    <definedName name="____SP2" localSheetId="7">[2]FES!#REF!</definedName>
    <definedName name="____SP2">[2]FES!#REF!</definedName>
    <definedName name="____SP20" localSheetId="7">[2]FES!#REF!</definedName>
    <definedName name="____SP20">[2]FES!#REF!</definedName>
    <definedName name="____SP3" localSheetId="7">[2]FES!#REF!</definedName>
    <definedName name="____SP3">[2]FES!#REF!</definedName>
    <definedName name="____SP4" localSheetId="7">[2]FES!#REF!</definedName>
    <definedName name="____SP4">[2]FES!#REF!</definedName>
    <definedName name="____SP5" localSheetId="7">[2]FES!#REF!</definedName>
    <definedName name="____SP5">[2]FES!#REF!</definedName>
    <definedName name="____SP7" localSheetId="7">[2]FES!#REF!</definedName>
    <definedName name="____SP7">[2]FES!#REF!</definedName>
    <definedName name="____SP8" localSheetId="7">[2]FES!#REF!</definedName>
    <definedName name="____SP8">[2]FES!#REF!</definedName>
    <definedName name="____SP9" localSheetId="7">[2]FES!#REF!</definedName>
    <definedName name="____SP9">[2]FES!#REF!</definedName>
    <definedName name="____tab1">[3]MAIN!$A$33:$AL$60</definedName>
    <definedName name="____tab10">[3]MAIN!$A$241:$AL$299</definedName>
    <definedName name="____tab11">[3]MAIN!$A$301:$AL$337</definedName>
    <definedName name="____tab12">[3]MAIN!$A$339:$AL$401</definedName>
    <definedName name="____tab13">[3]MAIN!$A$403:$AL$437</definedName>
    <definedName name="____tab14">[3]MAIN!$A$439:$AL$481</definedName>
    <definedName name="____tab15">[3]MAIN!$A$483:$AL$528</definedName>
    <definedName name="____tab16">[3]MAIN!$A$530:$AL$556</definedName>
    <definedName name="____tab17">[3]MAIN!$A$558:$AL$588</definedName>
    <definedName name="____tab18">[3]MAIN!$A$590:$AL$701</definedName>
    <definedName name="____tab19">[3]MAIN!$A$703:$AL$727</definedName>
    <definedName name="____tab2">[3]MAIN!$A$62:$AL$70</definedName>
    <definedName name="____tab20">[3]MAIN!$A$729:$AL$774</definedName>
    <definedName name="____tab21">[3]MAIN!$A$776:$AL$807</definedName>
    <definedName name="____tab22">[3]MAIN!$A$809:$AL$822</definedName>
    <definedName name="____tab23">[3]MAIN!$A$824:$AL$847</definedName>
    <definedName name="____tab24">[3]MAIN!$A$849:$AL$878</definedName>
    <definedName name="____tab25">[3]MAIN!$A$880:$AK$929</definedName>
    <definedName name="____tab26">[3]MAIN!$A$932:$AK$956</definedName>
    <definedName name="____tab27">[3]MAIN!$A$958:$AL$1027</definedName>
    <definedName name="____tab28">[3]MAIN!$A$1029:$AL$1088</definedName>
    <definedName name="____tab29">[3]MAIN!$A$1090:$AL$1139</definedName>
    <definedName name="____tab3">[3]MAIN!$A$72:$AL$80</definedName>
    <definedName name="____tab30">[3]MAIN!$A$1141:$AL$1184</definedName>
    <definedName name="____tab31">[3]MAIN!$A$1186:$AK$1206</definedName>
    <definedName name="____tab4">[3]MAIN!$A$82:$AL$100</definedName>
    <definedName name="____tab5">[3]MAIN!$A$102:$AL$110</definedName>
    <definedName name="____tab6">[3]MAIN!$A$112:$AL$120</definedName>
    <definedName name="____tab7">[3]MAIN!$A$122:$AL$140</definedName>
    <definedName name="____tab8">[3]MAIN!$A$142:$AL$190</definedName>
    <definedName name="____tab9">[3]MAIN!$A$192:$AL$239</definedName>
    <definedName name="____TXS1">[3]MAIN!$A$647:$IV$647</definedName>
    <definedName name="____TXS11">[3]MAIN!$A$1105:$IV$1105</definedName>
    <definedName name="____TXS2">[3]MAIN!$A$680:$IV$680</definedName>
    <definedName name="____TXS21">[3]MAIN!$A$1111:$IV$1111</definedName>
    <definedName name="____VC1">[3]MAIN!$F$1249:$AL$1249</definedName>
    <definedName name="____VC2">[3]MAIN!$F$1250:$AL$1250</definedName>
    <definedName name="____vp1" localSheetId="8">#REF!</definedName>
    <definedName name="____vp1" localSheetId="7">#REF!</definedName>
    <definedName name="____vp1" localSheetId="9">#REF!</definedName>
    <definedName name="____vp1">#REF!</definedName>
    <definedName name="____vpp1" localSheetId="7">#REF!</definedName>
    <definedName name="____vpp1" localSheetId="9">#REF!</definedName>
    <definedName name="____vpp1">#REF!</definedName>
    <definedName name="____vpp2" localSheetId="7">#REF!</definedName>
    <definedName name="____vpp2" localSheetId="9">#REF!</definedName>
    <definedName name="____vpp2">#REF!</definedName>
    <definedName name="____vpp3" localSheetId="7">#REF!</definedName>
    <definedName name="____vpp3" localSheetId="9">#REF!</definedName>
    <definedName name="____vpp3">#REF!</definedName>
    <definedName name="____vpp4" localSheetId="7">#REF!</definedName>
    <definedName name="____vpp4" localSheetId="9">#REF!</definedName>
    <definedName name="____vpp4">#REF!</definedName>
    <definedName name="____vpp5" localSheetId="7">#REF!</definedName>
    <definedName name="____vpp5" localSheetId="9">#REF!</definedName>
    <definedName name="____vpp5">#REF!</definedName>
    <definedName name="____vpp6" localSheetId="7">#REF!</definedName>
    <definedName name="____vpp6" localSheetId="9">#REF!</definedName>
    <definedName name="____vpp6">#REF!</definedName>
    <definedName name="____vpp7" localSheetId="7">#REF!</definedName>
    <definedName name="____vpp7" localSheetId="9">#REF!</definedName>
    <definedName name="____vpp7">#REF!</definedName>
    <definedName name="___CST11">[3]MAIN!$A$106:$IV$106</definedName>
    <definedName name="___CST12">[3]MAIN!$A$116:$IV$116</definedName>
    <definedName name="___CST13">[3]MAIN!$A$126:$IV$126</definedName>
    <definedName name="___CST14">[3]MAIN!$A$346:$IV$346</definedName>
    <definedName name="___CST15">[3]MAIN!$A$1198:$IV$1198</definedName>
    <definedName name="___CST21">[3]MAIN!$A$109:$IV$109</definedName>
    <definedName name="___CST22">[3]MAIN!$A$119:$IV$119</definedName>
    <definedName name="___CST23">[3]MAIN!$A$129:$IV$129</definedName>
    <definedName name="___CST24">[3]MAIN!$A$349:$IV$349</definedName>
    <definedName name="___CST25">[3]MAIN!$A$1200:$IV$1200</definedName>
    <definedName name="___FXA1">[3]MAIN!$A$261:$IV$261</definedName>
    <definedName name="___FXA11">[3]MAIN!$A$1204:$IV$1204</definedName>
    <definedName name="___FXA2">[3]MAIN!$A$280:$IV$280</definedName>
    <definedName name="___FXA21">[3]MAIN!$A$1206:$IV$1206</definedName>
    <definedName name="___FY1" localSheetId="8">[4]!___FY1</definedName>
    <definedName name="___FY1" localSheetId="7">[4]!___FY1</definedName>
    <definedName name="___FY1" localSheetId="9">'приложение 7+'!___FY1</definedName>
    <definedName name="___FY1">___FY1</definedName>
    <definedName name="___IRR1">[3]MAIN!$D$1013</definedName>
    <definedName name="___KRD1">[3]MAIN!$A$524:$IV$524</definedName>
    <definedName name="___KRD2">[3]MAIN!$A$552:$IV$552</definedName>
    <definedName name="___LIS1">[3]MAIN!$A$325:$IV$325</definedName>
    <definedName name="___M8">#N/A</definedName>
    <definedName name="___M9">#N/A</definedName>
    <definedName name="___NPV1">[3]MAIN!$D$1004</definedName>
    <definedName name="___Num2" localSheetId="8">#REF!</definedName>
    <definedName name="___Num2" localSheetId="7">#REF!</definedName>
    <definedName name="___Num2" localSheetId="9">#REF!</definedName>
    <definedName name="___Num2">#REF!</definedName>
    <definedName name="___PR11">[3]MAIN!$A$66:$IV$66</definedName>
    <definedName name="___PR12">[3]MAIN!$A$76:$IV$76</definedName>
    <definedName name="___PR13">[3]MAIN!$A$86:$IV$86</definedName>
    <definedName name="___PR14">[3]MAIN!$A$1194:$IV$1194</definedName>
    <definedName name="___PR21">[3]MAIN!$A$69:$IV$69</definedName>
    <definedName name="___PR22">[3]MAIN!$A$79:$IV$79</definedName>
    <definedName name="___PR23">[3]MAIN!$A$89:$IV$89</definedName>
    <definedName name="___PR24">[3]MAIN!$A$1196:$IV$1196</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AZ1" localSheetId="8">#REF!</definedName>
    <definedName name="___RAZ1" localSheetId="7">#REF!</definedName>
    <definedName name="___RAZ1" localSheetId="9">#REF!</definedName>
    <definedName name="___RAZ1">#REF!</definedName>
    <definedName name="___RAZ2" localSheetId="7">#REF!</definedName>
    <definedName name="___RAZ2" localSheetId="9">#REF!</definedName>
    <definedName name="___RAZ2">#REF!</definedName>
    <definedName name="___RAZ3" localSheetId="7">#REF!</definedName>
    <definedName name="___RAZ3" localSheetId="9">#REF!</definedName>
    <definedName name="___RAZ3">#REF!</definedName>
    <definedName name="___SAL1">[3]MAIN!$A$151:$IV$151</definedName>
    <definedName name="___SAL2">[3]MAIN!$A$161:$IV$161</definedName>
    <definedName name="___SAL3">[3]MAIN!$A$171:$IV$171</definedName>
    <definedName name="___SAL4">[3]MAIN!$A$181:$IV$181</definedName>
    <definedName name="___SP1" localSheetId="8">[2]FES!#REF!</definedName>
    <definedName name="___SP1" localSheetId="7">[2]FES!#REF!</definedName>
    <definedName name="___SP1">[2]FES!#REF!</definedName>
    <definedName name="___SP10" localSheetId="8">[2]FES!#REF!</definedName>
    <definedName name="___SP10" localSheetId="7">[2]FES!#REF!</definedName>
    <definedName name="___SP10">[2]FES!#REF!</definedName>
    <definedName name="___SP11" localSheetId="8">[2]FES!#REF!</definedName>
    <definedName name="___SP11" localSheetId="7">[2]FES!#REF!</definedName>
    <definedName name="___SP11">[2]FES!#REF!</definedName>
    <definedName name="___SP12" localSheetId="8">[2]FES!#REF!</definedName>
    <definedName name="___SP12" localSheetId="7">[2]FES!#REF!</definedName>
    <definedName name="___SP12">[2]FES!#REF!</definedName>
    <definedName name="___SP13" localSheetId="7">[2]FES!#REF!</definedName>
    <definedName name="___SP13">[2]FES!#REF!</definedName>
    <definedName name="___SP14" localSheetId="7">[2]FES!#REF!</definedName>
    <definedName name="___SP14">[2]FES!#REF!</definedName>
    <definedName name="___SP15" localSheetId="7">[2]FES!#REF!</definedName>
    <definedName name="___SP15">[2]FES!#REF!</definedName>
    <definedName name="___SP16" localSheetId="7">[2]FES!#REF!</definedName>
    <definedName name="___SP16">[2]FES!#REF!</definedName>
    <definedName name="___SP17" localSheetId="7">[2]FES!#REF!</definedName>
    <definedName name="___SP17">[2]FES!#REF!</definedName>
    <definedName name="___SP18" localSheetId="7">[2]FES!#REF!</definedName>
    <definedName name="___SP18">[2]FES!#REF!</definedName>
    <definedName name="___SP19" localSheetId="7">[2]FES!#REF!</definedName>
    <definedName name="___SP19">[2]FES!#REF!</definedName>
    <definedName name="___SP2" localSheetId="7">[2]FES!#REF!</definedName>
    <definedName name="___SP2">[2]FES!#REF!</definedName>
    <definedName name="___SP20" localSheetId="7">[2]FES!#REF!</definedName>
    <definedName name="___SP20">[2]FES!#REF!</definedName>
    <definedName name="___SP3" localSheetId="7">[2]FES!#REF!</definedName>
    <definedName name="___SP3">[2]FES!#REF!</definedName>
    <definedName name="___SP4" localSheetId="7">[2]FES!#REF!</definedName>
    <definedName name="___SP4">[2]FES!#REF!</definedName>
    <definedName name="___SP5" localSheetId="7">[2]FES!#REF!</definedName>
    <definedName name="___SP5">[2]FES!#REF!</definedName>
    <definedName name="___SP7" localSheetId="7">[2]FES!#REF!</definedName>
    <definedName name="___SP7">[2]FES!#REF!</definedName>
    <definedName name="___SP8" localSheetId="7">[2]FES!#REF!</definedName>
    <definedName name="___SP8">[2]FES!#REF!</definedName>
    <definedName name="___SP9" localSheetId="7">[2]FES!#REF!</definedName>
    <definedName name="___SP9">[2]FES!#REF!</definedName>
    <definedName name="___tab1">[3]MAIN!$A$33:$AL$60</definedName>
    <definedName name="___tab10">[3]MAIN!$A$241:$AL$299</definedName>
    <definedName name="___tab11">[3]MAIN!$A$301:$AL$337</definedName>
    <definedName name="___tab12">[3]MAIN!$A$339:$AL$401</definedName>
    <definedName name="___tab13">[3]MAIN!$A$403:$AL$437</definedName>
    <definedName name="___tab14">[3]MAIN!$A$439:$AL$481</definedName>
    <definedName name="___tab15">[3]MAIN!$A$483:$AL$528</definedName>
    <definedName name="___tab16">[3]MAIN!$A$530:$AL$556</definedName>
    <definedName name="___tab17">[3]MAIN!$A$558:$AL$588</definedName>
    <definedName name="___tab18">[3]MAIN!$A$590:$AL$701</definedName>
    <definedName name="___tab19">[3]MAIN!$A$703:$AL$727</definedName>
    <definedName name="___tab2">[3]MAIN!$A$62:$AL$70</definedName>
    <definedName name="___tab20">[3]MAIN!$A$729:$AL$774</definedName>
    <definedName name="___tab21">[3]MAIN!$A$776:$AL$807</definedName>
    <definedName name="___tab22">[3]MAIN!$A$809:$AL$822</definedName>
    <definedName name="___tab23">[3]MAIN!$A$824:$AL$847</definedName>
    <definedName name="___tab24">[3]MAIN!$A$849:$AL$878</definedName>
    <definedName name="___tab25">[3]MAIN!$A$880:$AK$929</definedName>
    <definedName name="___tab26">[3]MAIN!$A$932:$AK$956</definedName>
    <definedName name="___tab27">[3]MAIN!$A$958:$AL$1027</definedName>
    <definedName name="___tab28">[3]MAIN!$A$1029:$AL$1088</definedName>
    <definedName name="___tab29">[3]MAIN!$A$1090:$AL$1139</definedName>
    <definedName name="___tab3">[3]MAIN!$A$72:$AL$80</definedName>
    <definedName name="___tab30">[3]MAIN!$A$1141:$AL$1184</definedName>
    <definedName name="___tab31">[3]MAIN!$A$1186:$AK$1206</definedName>
    <definedName name="___tab4">[3]MAIN!$A$82:$AL$100</definedName>
    <definedName name="___tab5">[3]MAIN!$A$102:$AL$110</definedName>
    <definedName name="___tab6">[3]MAIN!$A$112:$AL$120</definedName>
    <definedName name="___tab7">[3]MAIN!$A$122:$AL$140</definedName>
    <definedName name="___tab8">[3]MAIN!$A$142:$AL$190</definedName>
    <definedName name="___tab9">[3]MAIN!$A$192:$AL$239</definedName>
    <definedName name="___TXS1">[3]MAIN!$A$647:$IV$647</definedName>
    <definedName name="___TXS11">[3]MAIN!$A$1105:$IV$1105</definedName>
    <definedName name="___TXS2">[3]MAIN!$A$680:$IV$680</definedName>
    <definedName name="___TXS21">[3]MAIN!$A$1111:$IV$1111</definedName>
    <definedName name="___VC1">[3]MAIN!$F$1249:$AL$1249</definedName>
    <definedName name="___VC2">[3]MAIN!$F$1250:$AL$1250</definedName>
    <definedName name="___vp1" localSheetId="8">#REF!</definedName>
    <definedName name="___vp1" localSheetId="7">#REF!</definedName>
    <definedName name="___vp1" localSheetId="9">#REF!</definedName>
    <definedName name="___vp1">#REF!</definedName>
    <definedName name="___vpp1" localSheetId="7">#REF!</definedName>
    <definedName name="___vpp1" localSheetId="9">#REF!</definedName>
    <definedName name="___vpp1">#REF!</definedName>
    <definedName name="___vpp2" localSheetId="7">#REF!</definedName>
    <definedName name="___vpp2" localSheetId="9">#REF!</definedName>
    <definedName name="___vpp2">#REF!</definedName>
    <definedName name="___vpp3" localSheetId="7">#REF!</definedName>
    <definedName name="___vpp3" localSheetId="9">#REF!</definedName>
    <definedName name="___vpp3">#REF!</definedName>
    <definedName name="___vpp4" localSheetId="7">#REF!</definedName>
    <definedName name="___vpp4" localSheetId="9">#REF!</definedName>
    <definedName name="___vpp4">#REF!</definedName>
    <definedName name="___vpp5" localSheetId="7">#REF!</definedName>
    <definedName name="___vpp5" localSheetId="9">#REF!</definedName>
    <definedName name="___vpp5">#REF!</definedName>
    <definedName name="___vpp6" localSheetId="7">#REF!</definedName>
    <definedName name="___vpp6" localSheetId="9">#REF!</definedName>
    <definedName name="___vpp6">#REF!</definedName>
    <definedName name="___vpp7" localSheetId="7">#REF!</definedName>
    <definedName name="___vpp7" localSheetId="9">#REF!</definedName>
    <definedName name="___vpp7">#REF!</definedName>
    <definedName name="__123Graph_AGRAPH1" localSheetId="7" hidden="1">'[5]на 1 тут'!#REF!</definedName>
    <definedName name="__123Graph_AGRAPH1" localSheetId="9" hidden="1">'[5]на 1 тут'!#REF!</definedName>
    <definedName name="__123Graph_AGRAPH1" hidden="1">'[5]на 1 тут'!#REF!</definedName>
    <definedName name="__123Graph_AGRAPH2" localSheetId="7" hidden="1">'[5]на 1 тут'!#REF!</definedName>
    <definedName name="__123Graph_AGRAPH2" localSheetId="9" hidden="1">'[5]на 1 тут'!#REF!</definedName>
    <definedName name="__123Graph_AGRAPH2" hidden="1">'[5]на 1 тут'!#REF!</definedName>
    <definedName name="__123Graph_BGRAPH1" localSheetId="7" hidden="1">'[5]на 1 тут'!#REF!</definedName>
    <definedName name="__123Graph_BGRAPH1" hidden="1">'[5]на 1 тут'!#REF!</definedName>
    <definedName name="__123Graph_BGRAPH2" localSheetId="7" hidden="1">'[5]на 1 тут'!#REF!</definedName>
    <definedName name="__123Graph_BGRAPH2" hidden="1">'[5]на 1 тут'!#REF!</definedName>
    <definedName name="__123Graph_CGRAPH1" localSheetId="7" hidden="1">'[5]на 1 тут'!#REF!</definedName>
    <definedName name="__123Graph_CGRAPH1" hidden="1">'[5]на 1 тут'!#REF!</definedName>
    <definedName name="__123Graph_CGRAPH2" localSheetId="7" hidden="1">'[5]на 1 тут'!#REF!</definedName>
    <definedName name="__123Graph_CGRAPH2" hidden="1">'[5]на 1 тут'!#REF!</definedName>
    <definedName name="__123Graph_LBL_AGRAPH1" localSheetId="7" hidden="1">'[5]на 1 тут'!#REF!</definedName>
    <definedName name="__123Graph_LBL_AGRAPH1" hidden="1">'[5]на 1 тут'!#REF!</definedName>
    <definedName name="__123Graph_XGRAPH1" localSheetId="7" hidden="1">'[5]на 1 тут'!#REF!</definedName>
    <definedName name="__123Graph_XGRAPH1" hidden="1">'[5]на 1 тут'!#REF!</definedName>
    <definedName name="__123Graph_XGRAPH2" localSheetId="7" hidden="1">'[5]на 1 тут'!#REF!</definedName>
    <definedName name="__123Graph_XGRAPH2" hidden="1">'[5]на 1 тут'!#REF!</definedName>
    <definedName name="__CST11">[3]MAIN!$A$106:$IV$106</definedName>
    <definedName name="__CST12">[3]MAIN!$A$116:$IV$116</definedName>
    <definedName name="__CST13">[3]MAIN!$A$126:$IV$126</definedName>
    <definedName name="__CST14">[3]MAIN!$A$346:$IV$346</definedName>
    <definedName name="__CST15">[3]MAIN!$A$1198:$IV$1198</definedName>
    <definedName name="__CST21">[3]MAIN!$A$109:$IV$109</definedName>
    <definedName name="__CST22">[3]MAIN!$A$119:$IV$119</definedName>
    <definedName name="__CST23">[3]MAIN!$A$129:$IV$129</definedName>
    <definedName name="__CST24">[3]MAIN!$A$349:$IV$349</definedName>
    <definedName name="__CST25">[3]MAIN!$A$1200:$IV$1200</definedName>
    <definedName name="__DAT1" localSheetId="8">#REF!</definedName>
    <definedName name="__DAT1" localSheetId="7">#REF!</definedName>
    <definedName name="__DAT1" localSheetId="9">#REF!</definedName>
    <definedName name="__DAT1">#REF!</definedName>
    <definedName name="__DAT2" localSheetId="7">#REF!</definedName>
    <definedName name="__DAT2" localSheetId="9">#REF!</definedName>
    <definedName name="__DAT2">#REF!</definedName>
    <definedName name="__DAT3" localSheetId="7">#REF!</definedName>
    <definedName name="__DAT3" localSheetId="9">#REF!</definedName>
    <definedName name="__DAT3">#REF!</definedName>
    <definedName name="__DAT4" localSheetId="7">#REF!</definedName>
    <definedName name="__DAT4" localSheetId="9">#REF!</definedName>
    <definedName name="__DAT4">#REF!</definedName>
    <definedName name="__DAT5" localSheetId="7">#REF!</definedName>
    <definedName name="__DAT5" localSheetId="9">#REF!</definedName>
    <definedName name="__DAT5">#REF!</definedName>
    <definedName name="__DAT6" localSheetId="7">#REF!</definedName>
    <definedName name="__DAT6" localSheetId="9">#REF!</definedName>
    <definedName name="__DAT6">#REF!</definedName>
    <definedName name="__DAT7" localSheetId="7">#REF!</definedName>
    <definedName name="__DAT7" localSheetId="9">#REF!</definedName>
    <definedName name="__DAT7">#REF!</definedName>
    <definedName name="__ew1" localSheetId="8">[4]!__ew1</definedName>
    <definedName name="__ew1" localSheetId="7">[4]!__ew1</definedName>
    <definedName name="__ew1" localSheetId="9">'приложение 7+'!__ew1</definedName>
    <definedName name="__ew1">__ew1</definedName>
    <definedName name="__fg1" localSheetId="8">[4]!__fg1</definedName>
    <definedName name="__fg1" localSheetId="7">[4]!__fg1</definedName>
    <definedName name="__fg1" localSheetId="9">'приложение 7+'!__fg1</definedName>
    <definedName name="__fg1">__fg1</definedName>
    <definedName name="__FXA1">[3]MAIN!$A$261:$IV$261</definedName>
    <definedName name="__FXA11">[3]MAIN!$A$1204:$IV$1204</definedName>
    <definedName name="__FXA2">[3]MAIN!$A$280:$IV$280</definedName>
    <definedName name="__FXA21">[3]MAIN!$A$1206:$IV$1206</definedName>
    <definedName name="__FY1" localSheetId="8">[4]!__FY1</definedName>
    <definedName name="__FY1" localSheetId="7">[4]!__FY1</definedName>
    <definedName name="__FY1" localSheetId="9">'приложение 7+'!__FY1</definedName>
    <definedName name="__FY1">__FY1</definedName>
    <definedName name="__IRR1">[3]MAIN!$D$1013</definedName>
    <definedName name="__k1" localSheetId="8">[4]!__k1</definedName>
    <definedName name="__k1" localSheetId="7">[4]!__k1</definedName>
    <definedName name="__k1" localSheetId="9">'приложение 7+'!__k1</definedName>
    <definedName name="__k1">__k1</definedName>
    <definedName name="__KRD1">[3]MAIN!$A$524:$IV$524</definedName>
    <definedName name="__KRD2">[3]MAIN!$A$552:$IV$552</definedName>
    <definedName name="__LIS1">[3]MAIN!$A$325:$IV$325</definedName>
    <definedName name="__M8" localSheetId="8">[4]!__M8</definedName>
    <definedName name="__M8" localSheetId="7">[4]!__M8</definedName>
    <definedName name="__M8" localSheetId="9">'приложение 7+'!__M8</definedName>
    <definedName name="__M8">__M8</definedName>
    <definedName name="__M9" localSheetId="8">[4]!__M9</definedName>
    <definedName name="__M9" localSheetId="7">[4]!__M9</definedName>
    <definedName name="__M9" localSheetId="9">'приложение 7+'!__M9</definedName>
    <definedName name="__M9">__M9</definedName>
    <definedName name="__NPV1">[3]MAIN!$D$1004</definedName>
    <definedName name="__Num2" localSheetId="8">#REF!</definedName>
    <definedName name="__Num2" localSheetId="7">#REF!</definedName>
    <definedName name="__Num2" localSheetId="9">#REF!</definedName>
    <definedName name="__Num2">#REF!</definedName>
    <definedName name="__PR11">[3]MAIN!$A$66:$IV$66</definedName>
    <definedName name="__PR12">[3]MAIN!$A$76:$IV$76</definedName>
    <definedName name="__PR13">[3]MAIN!$A$86:$IV$86</definedName>
    <definedName name="__PR14">[3]MAIN!$A$1194:$IV$1194</definedName>
    <definedName name="__PR21">[3]MAIN!$A$69:$IV$69</definedName>
    <definedName name="__PR22">[3]MAIN!$A$79:$IV$79</definedName>
    <definedName name="__PR23">[3]MAIN!$A$89:$IV$89</definedName>
    <definedName name="__PR24">[3]MAIN!$A$1196:$IV$1196</definedName>
    <definedName name="__q11" localSheetId="8">[4]!__q11</definedName>
    <definedName name="__q11" localSheetId="7">[4]!__q11</definedName>
    <definedName name="__q11" localSheetId="9">'приложение 7+'!__q11</definedName>
    <definedName name="__q11">__q11</definedName>
    <definedName name="__q15" localSheetId="8">[4]!__q15</definedName>
    <definedName name="__q15" localSheetId="7">[4]!__q15</definedName>
    <definedName name="__q15" localSheetId="9">'приложение 7+'!__q15</definedName>
    <definedName name="__q15">__q15</definedName>
    <definedName name="__q17" localSheetId="8">[4]!__q17</definedName>
    <definedName name="__q17" localSheetId="7">[4]!__q17</definedName>
    <definedName name="__q17" localSheetId="9">'приложение 7+'!__q17</definedName>
    <definedName name="__q17">__q17</definedName>
    <definedName name="__q2" localSheetId="8">[4]!__q2</definedName>
    <definedName name="__q2" localSheetId="7">[4]!__q2</definedName>
    <definedName name="__q2" localSheetId="9">'приложение 7+'!__q2</definedName>
    <definedName name="__q2">__q2</definedName>
    <definedName name="__q3" localSheetId="8">[4]!__q3</definedName>
    <definedName name="__q3" localSheetId="7">[4]!__q3</definedName>
    <definedName name="__q3" localSheetId="9">'приложение 7+'!__q3</definedName>
    <definedName name="__q3">__q3</definedName>
    <definedName name="__q4" localSheetId="8">[4]!__q4</definedName>
    <definedName name="__q4" localSheetId="7">[4]!__q4</definedName>
    <definedName name="__q4" localSheetId="9">'приложение 7+'!__q4</definedName>
    <definedName name="__q4">__q4</definedName>
    <definedName name="__q5" localSheetId="8">[4]!__q5</definedName>
    <definedName name="__q5" localSheetId="7">[4]!__q5</definedName>
    <definedName name="__q5" localSheetId="9">'приложение 7+'!__q5</definedName>
    <definedName name="__q5">__q5</definedName>
    <definedName name="__q6" localSheetId="8">[4]!__q6</definedName>
    <definedName name="__q6" localSheetId="7">[4]!__q6</definedName>
    <definedName name="__q6" localSheetId="9">'приложение 7+'!__q6</definedName>
    <definedName name="__q6">__q6</definedName>
    <definedName name="__q7" localSheetId="8">[4]!__q7</definedName>
    <definedName name="__q7" localSheetId="7">[4]!__q7</definedName>
    <definedName name="__q7" localSheetId="9">'приложение 7+'!__q7</definedName>
    <definedName name="__q7">__q7</definedName>
    <definedName name="__q8" localSheetId="8">[4]!__q8</definedName>
    <definedName name="__q8" localSheetId="7">[4]!__q8</definedName>
    <definedName name="__q8" localSheetId="9">'приложение 7+'!__q8</definedName>
    <definedName name="__q8">__q8</definedName>
    <definedName name="__q9" localSheetId="8">[4]!__q9</definedName>
    <definedName name="__q9" localSheetId="7">[4]!__q9</definedName>
    <definedName name="__q9" localSheetId="9">'приложение 7+'!__q9</definedName>
    <definedName name="__q9">__q9</definedName>
    <definedName name="__RAZ1" localSheetId="8">#REF!</definedName>
    <definedName name="__RAZ1" localSheetId="7">#REF!</definedName>
    <definedName name="__RAZ1" localSheetId="9">#REF!</definedName>
    <definedName name="__RAZ1">#REF!</definedName>
    <definedName name="__RAZ2" localSheetId="7">#REF!</definedName>
    <definedName name="__RAZ2" localSheetId="9">#REF!</definedName>
    <definedName name="__RAZ2">#REF!</definedName>
    <definedName name="__RAZ3" localSheetId="7">#REF!</definedName>
    <definedName name="__RAZ3" localSheetId="9">#REF!</definedName>
    <definedName name="__RAZ3">#REF!</definedName>
    <definedName name="__SAL1">[3]MAIN!$A$151:$IV$151</definedName>
    <definedName name="__SAL2">[3]MAIN!$A$161:$IV$161</definedName>
    <definedName name="__SAL3">[3]MAIN!$A$171:$IV$171</definedName>
    <definedName name="__SAL4">[3]MAIN!$A$181:$IV$181</definedName>
    <definedName name="__SP1" localSheetId="8">[6]FES!#REF!</definedName>
    <definedName name="__SP1" localSheetId="7">[6]FES!#REF!</definedName>
    <definedName name="__SP1" localSheetId="9">[6]FES!#REF!</definedName>
    <definedName name="__SP1">[6]FES!#REF!</definedName>
    <definedName name="__SP10" localSheetId="8">[6]FES!#REF!</definedName>
    <definedName name="__SP10" localSheetId="7">[6]FES!#REF!</definedName>
    <definedName name="__SP10" localSheetId="9">[6]FES!#REF!</definedName>
    <definedName name="__SP10">[6]FES!#REF!</definedName>
    <definedName name="__SP11" localSheetId="7">[6]FES!#REF!</definedName>
    <definedName name="__SP11">[6]FES!#REF!</definedName>
    <definedName name="__SP12" localSheetId="7">[6]FES!#REF!</definedName>
    <definedName name="__SP12">[6]FES!#REF!</definedName>
    <definedName name="__SP13" localSheetId="7">[6]FES!#REF!</definedName>
    <definedName name="__SP13">[6]FES!#REF!</definedName>
    <definedName name="__SP14" localSheetId="7">[6]FES!#REF!</definedName>
    <definedName name="__SP14">[6]FES!#REF!</definedName>
    <definedName name="__SP15" localSheetId="7">[6]FES!#REF!</definedName>
    <definedName name="__SP15">[6]FES!#REF!</definedName>
    <definedName name="__SP16" localSheetId="7">[6]FES!#REF!</definedName>
    <definedName name="__SP16">[6]FES!#REF!</definedName>
    <definedName name="__SP17" localSheetId="7">[6]FES!#REF!</definedName>
    <definedName name="__SP17">[6]FES!#REF!</definedName>
    <definedName name="__SP18" localSheetId="7">[6]FES!#REF!</definedName>
    <definedName name="__SP18">[6]FES!#REF!</definedName>
    <definedName name="__SP19" localSheetId="7">[6]FES!#REF!</definedName>
    <definedName name="__SP19">[6]FES!#REF!</definedName>
    <definedName name="__SP2" localSheetId="7">[6]FES!#REF!</definedName>
    <definedName name="__SP2">[6]FES!#REF!</definedName>
    <definedName name="__SP20" localSheetId="7">[6]FES!#REF!</definedName>
    <definedName name="__SP20">[6]FES!#REF!</definedName>
    <definedName name="__SP3" localSheetId="7">[6]FES!#REF!</definedName>
    <definedName name="__SP3">[6]FES!#REF!</definedName>
    <definedName name="__SP4" localSheetId="7">[6]FES!#REF!</definedName>
    <definedName name="__SP4">[6]FES!#REF!</definedName>
    <definedName name="__SP5" localSheetId="7">[6]FES!#REF!</definedName>
    <definedName name="__SP5">[6]FES!#REF!</definedName>
    <definedName name="__SP7" localSheetId="7">[6]FES!#REF!</definedName>
    <definedName name="__SP7">[6]FES!#REF!</definedName>
    <definedName name="__SP8" localSheetId="7">[6]FES!#REF!</definedName>
    <definedName name="__SP8">[6]FES!#REF!</definedName>
    <definedName name="__SP9" localSheetId="7">[6]FES!#REF!</definedName>
    <definedName name="__SP9">[6]FES!#REF!</definedName>
    <definedName name="__tab1">[3]MAIN!$A$33:$AL$60</definedName>
    <definedName name="__tab10">[3]MAIN!$A$241:$AL$299</definedName>
    <definedName name="__tab11">[3]MAIN!$A$301:$AL$337</definedName>
    <definedName name="__tab12">[3]MAIN!$A$339:$AL$401</definedName>
    <definedName name="__tab13">[3]MAIN!$A$403:$AL$437</definedName>
    <definedName name="__tab14">[3]MAIN!$A$439:$AL$481</definedName>
    <definedName name="__tab15">[3]MAIN!$A$483:$AL$528</definedName>
    <definedName name="__tab16">[3]MAIN!$A$530:$AL$556</definedName>
    <definedName name="__tab17">[3]MAIN!$A$558:$AL$588</definedName>
    <definedName name="__tab18">[3]MAIN!$A$590:$AL$701</definedName>
    <definedName name="__tab19">[3]MAIN!$A$703:$AL$727</definedName>
    <definedName name="__tab2">[3]MAIN!$A$62:$AL$70</definedName>
    <definedName name="__tab20">[3]MAIN!$A$729:$AL$774</definedName>
    <definedName name="__tab21">[3]MAIN!$A$776:$AL$807</definedName>
    <definedName name="__tab22">[3]MAIN!$A$809:$AL$822</definedName>
    <definedName name="__tab23">[3]MAIN!$A$824:$AL$847</definedName>
    <definedName name="__tab24">[3]MAIN!$A$849:$AL$878</definedName>
    <definedName name="__tab25">[3]MAIN!$A$880:$AK$929</definedName>
    <definedName name="__tab26">[3]MAIN!$A$932:$AK$956</definedName>
    <definedName name="__tab27">[3]MAIN!$A$958:$AL$1027</definedName>
    <definedName name="__tab28">[3]MAIN!$A$1029:$AL$1088</definedName>
    <definedName name="__tab29">[3]MAIN!$A$1090:$AL$1139</definedName>
    <definedName name="__tab3">[3]MAIN!$A$72:$AL$80</definedName>
    <definedName name="__tab30">[3]MAIN!$A$1141:$AL$1184</definedName>
    <definedName name="__tab31">[3]MAIN!$A$1186:$AK$1206</definedName>
    <definedName name="__tab4">[3]MAIN!$A$82:$AL$100</definedName>
    <definedName name="__tab5">[3]MAIN!$A$102:$AL$110</definedName>
    <definedName name="__tab6">[3]MAIN!$A$112:$AL$120</definedName>
    <definedName name="__tab7">[3]MAIN!$A$122:$AL$140</definedName>
    <definedName name="__tab8">[3]MAIN!$A$142:$AL$190</definedName>
    <definedName name="__tab9">[3]MAIN!$A$192:$AL$239</definedName>
    <definedName name="__TXS1">[3]MAIN!$A$647:$IV$647</definedName>
    <definedName name="__TXS11">[3]MAIN!$A$1105:$IV$1105</definedName>
    <definedName name="__TXS2">[3]MAIN!$A$680:$IV$680</definedName>
    <definedName name="__TXS21">[3]MAIN!$A$1111:$IV$1111</definedName>
    <definedName name="__VC1">[3]MAIN!$F$1249:$AL$1249</definedName>
    <definedName name="__VC2">[3]MAIN!$F$1250:$AL$1250</definedName>
    <definedName name="__vp1" localSheetId="8">#REF!</definedName>
    <definedName name="__vp1" localSheetId="7">#REF!</definedName>
    <definedName name="__vp1" localSheetId="9">#REF!</definedName>
    <definedName name="__vp1">#REF!</definedName>
    <definedName name="__vpp1" localSheetId="7">#REF!</definedName>
    <definedName name="__vpp1" localSheetId="9">#REF!</definedName>
    <definedName name="__vpp1">#REF!</definedName>
    <definedName name="__vpp2" localSheetId="7">#REF!</definedName>
    <definedName name="__vpp2" localSheetId="9">#REF!</definedName>
    <definedName name="__vpp2">#REF!</definedName>
    <definedName name="__vpp3" localSheetId="7">#REF!</definedName>
    <definedName name="__vpp3" localSheetId="9">#REF!</definedName>
    <definedName name="__vpp3">#REF!</definedName>
    <definedName name="__vpp4" localSheetId="7">#REF!</definedName>
    <definedName name="__vpp4" localSheetId="9">#REF!</definedName>
    <definedName name="__vpp4">#REF!</definedName>
    <definedName name="__vpp5" localSheetId="7">#REF!</definedName>
    <definedName name="__vpp5" localSheetId="9">#REF!</definedName>
    <definedName name="__vpp5">#REF!</definedName>
    <definedName name="__vpp6" localSheetId="7">#REF!</definedName>
    <definedName name="__vpp6" localSheetId="9">#REF!</definedName>
    <definedName name="__vpp6">#REF!</definedName>
    <definedName name="__vpp7" localSheetId="7">#REF!</definedName>
    <definedName name="__vpp7" localSheetId="9">#REF!</definedName>
    <definedName name="__vpp7">#REF!</definedName>
    <definedName name="__xlnm.Criteria">"#REF!"</definedName>
    <definedName name="__xlnm.Database">"#REF!"</definedName>
    <definedName name="__xlnm.Extract">"#REF!"</definedName>
    <definedName name="__xlnm.Print_Area_5" localSheetId="7">#REF!</definedName>
    <definedName name="__xlnm.Print_Area_5" localSheetId="9">#REF!</definedName>
    <definedName name="__xlnm.Print_Area_5">#REF!</definedName>
    <definedName name="__xlnm.Print_Titles" localSheetId="7">#REF!</definedName>
    <definedName name="__xlnm.Print_Titles" localSheetId="9">#REF!</definedName>
    <definedName name="__xlnm.Print_Titles">#REF!</definedName>
    <definedName name="_1Excel_BuiltIn__FilterDatabase_19_1" localSheetId="7">#REF!</definedName>
    <definedName name="_1Excel_BuiltIn__FilterDatabase_19_1" localSheetId="9">#REF!</definedName>
    <definedName name="_1Excel_BuiltIn__FilterDatabase_19_1">#REF!</definedName>
    <definedName name="_3Excel_BuiltIn__FilterDatabase_19_1" localSheetId="7">#REF!</definedName>
    <definedName name="_3Excel_BuiltIn__FilterDatabase_19_1">#REF!</definedName>
    <definedName name="_8Excel_BuiltIn__FilterDatabase_19_1" localSheetId="7">#REF!</definedName>
    <definedName name="_8Excel_BuiltIn__FilterDatabase_19_1" localSheetId="9">#REF!</definedName>
    <definedName name="_8Excel_BuiltIn__FilterDatabase_19_1">#REF!</definedName>
    <definedName name="_CST11">[3]MAIN!$A$106:$IV$106</definedName>
    <definedName name="_CST12">[3]MAIN!$A$116:$IV$116</definedName>
    <definedName name="_CST13">[3]MAIN!$A$126:$IV$126</definedName>
    <definedName name="_CST14">[3]MAIN!$A$346:$IV$346</definedName>
    <definedName name="_CST15">[3]MAIN!$A$1198:$IV$1198</definedName>
    <definedName name="_CST21">[3]MAIN!$A$109:$IV$109</definedName>
    <definedName name="_CST22">[3]MAIN!$A$119:$IV$119</definedName>
    <definedName name="_CST23">[3]MAIN!$A$129:$IV$129</definedName>
    <definedName name="_CST24">[3]MAIN!$A$349:$IV$349</definedName>
    <definedName name="_CST25">[3]MAIN!$A$1200:$IV$1200</definedName>
    <definedName name="_DAT1" localSheetId="8">#REF!</definedName>
    <definedName name="_DAT1" localSheetId="7">#REF!</definedName>
    <definedName name="_DAT1" localSheetId="9">#REF!</definedName>
    <definedName name="_DAT1">#REF!</definedName>
    <definedName name="_DAT2" localSheetId="7">#REF!</definedName>
    <definedName name="_DAT2" localSheetId="9">#REF!</definedName>
    <definedName name="_DAT2">#REF!</definedName>
    <definedName name="_DAT3" localSheetId="7">#REF!</definedName>
    <definedName name="_DAT3" localSheetId="9">#REF!</definedName>
    <definedName name="_DAT3">#REF!</definedName>
    <definedName name="_DAT4" localSheetId="7">#REF!</definedName>
    <definedName name="_DAT4" localSheetId="9">#REF!</definedName>
    <definedName name="_DAT4">#REF!</definedName>
    <definedName name="_DAT5" localSheetId="7">#REF!</definedName>
    <definedName name="_DAT5" localSheetId="9">#REF!</definedName>
    <definedName name="_DAT5">#REF!</definedName>
    <definedName name="_DAT6" localSheetId="7">#REF!</definedName>
    <definedName name="_DAT6" localSheetId="9">#REF!</definedName>
    <definedName name="_DAT6">#REF!</definedName>
    <definedName name="_DAT7" localSheetId="7">#REF!</definedName>
    <definedName name="_DAT7" localSheetId="9">#REF!</definedName>
    <definedName name="_DAT7">#REF!</definedName>
    <definedName name="_ew1" localSheetId="8">[4]!_ew1</definedName>
    <definedName name="_ew1" localSheetId="7">[4]!_ew1</definedName>
    <definedName name="_ew1" localSheetId="9">'приложение 7+'!_ew1</definedName>
    <definedName name="_ew1">_ew1</definedName>
    <definedName name="_fg1" localSheetId="8">[4]!_fg1</definedName>
    <definedName name="_fg1" localSheetId="7">[4]!_fg1</definedName>
    <definedName name="_fg1" localSheetId="9">'приложение 7+'!_fg1</definedName>
    <definedName name="_fg1">_fg1</definedName>
    <definedName name="_FXA1">[3]MAIN!$A$261:$IV$261</definedName>
    <definedName name="_FXA11">[3]MAIN!$A$1204:$IV$1204</definedName>
    <definedName name="_FXA2">[3]MAIN!$A$280:$IV$280</definedName>
    <definedName name="_FXA21">[3]MAIN!$A$1206:$IV$1206</definedName>
    <definedName name="_FY1">#N/A</definedName>
    <definedName name="_IRR1">[3]MAIN!$D$1013</definedName>
    <definedName name="_k1" localSheetId="8">[4]!_k1</definedName>
    <definedName name="_k1" localSheetId="7">[4]!_k1</definedName>
    <definedName name="_k1" localSheetId="9">'приложение 7+'!_k1</definedName>
    <definedName name="_k1">_k1</definedName>
    <definedName name="_KRD1">[3]MAIN!$A$524:$IV$524</definedName>
    <definedName name="_KRD2">[3]MAIN!$A$552:$IV$552</definedName>
    <definedName name="_LIS1">[3]MAIN!$A$325:$IV$325</definedName>
    <definedName name="_M8" localSheetId="8">[4]!_M8</definedName>
    <definedName name="_M8" localSheetId="7">[4]!_M8</definedName>
    <definedName name="_M8" localSheetId="9">'приложение 7+'!_M8</definedName>
    <definedName name="_M8">_M8</definedName>
    <definedName name="_M8_4">"'рт-передача'!_m8"</definedName>
    <definedName name="_M9" localSheetId="8">[4]!_M9</definedName>
    <definedName name="_M9" localSheetId="7">[4]!_M9</definedName>
    <definedName name="_M9" localSheetId="9">'приложение 7+'!_M9</definedName>
    <definedName name="_M9">_M9</definedName>
    <definedName name="_M9_4">"'рт-передача'!_m9"</definedName>
    <definedName name="_NPV1">[3]MAIN!$D$1004</definedName>
    <definedName name="_Num2" localSheetId="8">#REF!</definedName>
    <definedName name="_Num2" localSheetId="7">#REF!</definedName>
    <definedName name="_Num2" localSheetId="9">#REF!</definedName>
    <definedName name="_Num2">#REF!</definedName>
    <definedName name="_Num2_4">"#REF!"</definedName>
    <definedName name="_Order1" hidden="1">255</definedName>
    <definedName name="_PR11">[3]MAIN!$A$66:$IV$66</definedName>
    <definedName name="_PR12">[3]MAIN!$A$76:$IV$76</definedName>
    <definedName name="_PR13">[3]MAIN!$A$86:$IV$86</definedName>
    <definedName name="_PR14">[3]MAIN!$A$1194:$IV$1194</definedName>
    <definedName name="_PR21">[3]MAIN!$A$69:$IV$69</definedName>
    <definedName name="_PR22">[3]MAIN!$A$79:$IV$79</definedName>
    <definedName name="_PR23">[3]MAIN!$A$89:$IV$89</definedName>
    <definedName name="_PR24">[3]MAIN!$A$1196:$IV$1196</definedName>
    <definedName name="_q11" localSheetId="8">[4]!_q11</definedName>
    <definedName name="_q11" localSheetId="7">[4]!_q11</definedName>
    <definedName name="_q11" localSheetId="9">'приложение 7+'!_q11</definedName>
    <definedName name="_q11">_q11</definedName>
    <definedName name="_q11_4">"'рт-передача'!_q11"</definedName>
    <definedName name="_q15" localSheetId="8">[4]!_q15</definedName>
    <definedName name="_q15" localSheetId="7">[4]!_q15</definedName>
    <definedName name="_q15" localSheetId="9">'приложение 7+'!_q15</definedName>
    <definedName name="_q15">_q15</definedName>
    <definedName name="_q15_4">"'рт-передача'!_q15"</definedName>
    <definedName name="_q17" localSheetId="8">[4]!_q17</definedName>
    <definedName name="_q17" localSheetId="7">[4]!_q17</definedName>
    <definedName name="_q17" localSheetId="9">'приложение 7+'!_q17</definedName>
    <definedName name="_q17">_q17</definedName>
    <definedName name="_q17_4">"'рт-передача'!_q17"</definedName>
    <definedName name="_q2" localSheetId="8">[4]!_q2</definedName>
    <definedName name="_q2" localSheetId="7">[4]!_q2</definedName>
    <definedName name="_q2" localSheetId="9">'приложение 7+'!_q2</definedName>
    <definedName name="_q2">_q2</definedName>
    <definedName name="_q2_4">"'рт-передача'!_q2"</definedName>
    <definedName name="_q3" localSheetId="8">[4]!_q3</definedName>
    <definedName name="_q3" localSheetId="7">[4]!_q3</definedName>
    <definedName name="_q3" localSheetId="9">'приложение 7+'!_q3</definedName>
    <definedName name="_q3">_q3</definedName>
    <definedName name="_q3_4">"'рт-передача'!_q3"</definedName>
    <definedName name="_q4" localSheetId="8">[4]!_q4</definedName>
    <definedName name="_q4" localSheetId="7">[4]!_q4</definedName>
    <definedName name="_q4" localSheetId="9">'приложение 7+'!_q4</definedName>
    <definedName name="_q4">_q4</definedName>
    <definedName name="_q4_4">"'рт-передача'!_q4"</definedName>
    <definedName name="_q5" localSheetId="8">[4]!_q5</definedName>
    <definedName name="_q5" localSheetId="7">[4]!_q5</definedName>
    <definedName name="_q5" localSheetId="9">'приложение 7+'!_q5</definedName>
    <definedName name="_q5">_q5</definedName>
    <definedName name="_q5_4">"'рт-передача'!_q5"</definedName>
    <definedName name="_q6" localSheetId="8">[4]!_q6</definedName>
    <definedName name="_q6" localSheetId="7">[4]!_q6</definedName>
    <definedName name="_q6" localSheetId="9">'приложение 7+'!_q6</definedName>
    <definedName name="_q6">_q6</definedName>
    <definedName name="_q6_4">"'рт-передача'!_q6"</definedName>
    <definedName name="_q7" localSheetId="8">[4]!_q7</definedName>
    <definedName name="_q7" localSheetId="7">[4]!_q7</definedName>
    <definedName name="_q7" localSheetId="9">'приложение 7+'!_q7</definedName>
    <definedName name="_q7">_q7</definedName>
    <definedName name="_q7_4">"'рт-передача'!_q7"</definedName>
    <definedName name="_q8" localSheetId="8">[4]!_q8</definedName>
    <definedName name="_q8" localSheetId="7">[4]!_q8</definedName>
    <definedName name="_q8" localSheetId="9">'приложение 7+'!_q8</definedName>
    <definedName name="_q8">_q8</definedName>
    <definedName name="_q8_4">"'рт-передача'!_q8"</definedName>
    <definedName name="_q9" localSheetId="8">[4]!_q9</definedName>
    <definedName name="_q9" localSheetId="7">[4]!_q9</definedName>
    <definedName name="_q9" localSheetId="9">'приложение 7+'!_q9</definedName>
    <definedName name="_q9">_q9</definedName>
    <definedName name="_q9_4">"'рт-передача'!_q9"</definedName>
    <definedName name="_RAZ1" localSheetId="8">#REF!</definedName>
    <definedName name="_RAZ1" localSheetId="7">#REF!</definedName>
    <definedName name="_RAZ1" localSheetId="9">#REF!</definedName>
    <definedName name="_RAZ1">#REF!</definedName>
    <definedName name="_RAZ2" localSheetId="7">#REF!</definedName>
    <definedName name="_RAZ2" localSheetId="9">#REF!</definedName>
    <definedName name="_RAZ2">#REF!</definedName>
    <definedName name="_RAZ3" localSheetId="7">#REF!</definedName>
    <definedName name="_RAZ3" localSheetId="9">#REF!</definedName>
    <definedName name="_RAZ3">#REF!</definedName>
    <definedName name="_SAL1">[3]MAIN!$A$151:$IV$151</definedName>
    <definedName name="_SAL2">[3]MAIN!$A$161:$IV$161</definedName>
    <definedName name="_SAL3">[3]MAIN!$A$171:$IV$171</definedName>
    <definedName name="_SAL4">[3]MAIN!$A$181:$IV$181</definedName>
    <definedName name="_Sort" localSheetId="8" hidden="1">#REF!</definedName>
    <definedName name="_Sort" localSheetId="7" hidden="1">#REF!</definedName>
    <definedName name="_Sort" localSheetId="9" hidden="1">#REF!</definedName>
    <definedName name="_Sort" hidden="1">#REF!</definedName>
    <definedName name="_SP1" localSheetId="8">[7]FES!#REF!</definedName>
    <definedName name="_SP1" localSheetId="7">[7]FES!#REF!</definedName>
    <definedName name="_SP1" localSheetId="9">[7]FES!#REF!</definedName>
    <definedName name="_SP1">[7]FES!#REF!</definedName>
    <definedName name="_SP10" localSheetId="8">[7]FES!#REF!</definedName>
    <definedName name="_SP10" localSheetId="7">[7]FES!#REF!</definedName>
    <definedName name="_SP10" localSheetId="9">[7]FES!#REF!</definedName>
    <definedName name="_SP10">[7]FES!#REF!</definedName>
    <definedName name="_SP11" localSheetId="7">[7]FES!#REF!</definedName>
    <definedName name="_SP11" localSheetId="9">[7]FES!#REF!</definedName>
    <definedName name="_SP11">[7]FES!#REF!</definedName>
    <definedName name="_SP12" localSheetId="7">[7]FES!#REF!</definedName>
    <definedName name="_SP12" localSheetId="9">[7]FES!#REF!</definedName>
    <definedName name="_SP12">[7]FES!#REF!</definedName>
    <definedName name="_SP13" localSheetId="7">[7]FES!#REF!</definedName>
    <definedName name="_SP13" localSheetId="9">[7]FES!#REF!</definedName>
    <definedName name="_SP13">[7]FES!#REF!</definedName>
    <definedName name="_SP14" localSheetId="7">[7]FES!#REF!</definedName>
    <definedName name="_SP14" localSheetId="9">[7]FES!#REF!</definedName>
    <definedName name="_SP14">[7]FES!#REF!</definedName>
    <definedName name="_SP15" localSheetId="7">[7]FES!#REF!</definedName>
    <definedName name="_SP15" localSheetId="9">[7]FES!#REF!</definedName>
    <definedName name="_SP15">[7]FES!#REF!</definedName>
    <definedName name="_SP16" localSheetId="7">[7]FES!#REF!</definedName>
    <definedName name="_SP16" localSheetId="9">[7]FES!#REF!</definedName>
    <definedName name="_SP16">[7]FES!#REF!</definedName>
    <definedName name="_SP17" localSheetId="7">[7]FES!#REF!</definedName>
    <definedName name="_SP17" localSheetId="9">[7]FES!#REF!</definedName>
    <definedName name="_SP17">[7]FES!#REF!</definedName>
    <definedName name="_SP18" localSheetId="7">[7]FES!#REF!</definedName>
    <definedName name="_SP18" localSheetId="9">[7]FES!#REF!</definedName>
    <definedName name="_SP18">[7]FES!#REF!</definedName>
    <definedName name="_SP19" localSheetId="7">[7]FES!#REF!</definedName>
    <definedName name="_SP19" localSheetId="9">[7]FES!#REF!</definedName>
    <definedName name="_SP19">[7]FES!#REF!</definedName>
    <definedName name="_SP2" localSheetId="7">[7]FES!#REF!</definedName>
    <definedName name="_SP2" localSheetId="9">[7]FES!#REF!</definedName>
    <definedName name="_SP2">[7]FES!#REF!</definedName>
    <definedName name="_SP20" localSheetId="7">[7]FES!#REF!</definedName>
    <definedName name="_SP20" localSheetId="9">[7]FES!#REF!</definedName>
    <definedName name="_SP20">[7]FES!#REF!</definedName>
    <definedName name="_SP3" localSheetId="7">[7]FES!#REF!</definedName>
    <definedName name="_SP3" localSheetId="9">[7]FES!#REF!</definedName>
    <definedName name="_SP3">[7]FES!#REF!</definedName>
    <definedName name="_SP4" localSheetId="7">[7]FES!#REF!</definedName>
    <definedName name="_SP4" localSheetId="9">[7]FES!#REF!</definedName>
    <definedName name="_SP4">[7]FES!#REF!</definedName>
    <definedName name="_SP5" localSheetId="7">[7]FES!#REF!</definedName>
    <definedName name="_SP5" localSheetId="9">[7]FES!#REF!</definedName>
    <definedName name="_SP5">[7]FES!#REF!</definedName>
    <definedName name="_SP7" localSheetId="7">[7]FES!#REF!</definedName>
    <definedName name="_SP7" localSheetId="9">[7]FES!#REF!</definedName>
    <definedName name="_SP7">[7]FES!#REF!</definedName>
    <definedName name="_SP8" localSheetId="7">[7]FES!#REF!</definedName>
    <definedName name="_SP8" localSheetId="9">[7]FES!#REF!</definedName>
    <definedName name="_SP8">[7]FES!#REF!</definedName>
    <definedName name="_SP9" localSheetId="7">[7]FES!#REF!</definedName>
    <definedName name="_SP9" localSheetId="9">[7]FES!#REF!</definedName>
    <definedName name="_SP9">[7]FES!#REF!</definedName>
    <definedName name="_tab1">[3]MAIN!$A$33:$AL$60</definedName>
    <definedName name="_tab10">[3]MAIN!$A$241:$AL$299</definedName>
    <definedName name="_tab11">[3]MAIN!$A$301:$AL$337</definedName>
    <definedName name="_tab12">[3]MAIN!$A$339:$AL$401</definedName>
    <definedName name="_tab13">[3]MAIN!$A$403:$AL$437</definedName>
    <definedName name="_tab14">[3]MAIN!$A$439:$AL$481</definedName>
    <definedName name="_tab15">[3]MAIN!$A$483:$AL$528</definedName>
    <definedName name="_tab16">[3]MAIN!$A$530:$AL$556</definedName>
    <definedName name="_tab17">[3]MAIN!$A$558:$AL$588</definedName>
    <definedName name="_tab18">[3]MAIN!$A$590:$AL$701</definedName>
    <definedName name="_tab19">[3]MAIN!$A$703:$AL$727</definedName>
    <definedName name="_tab2">[3]MAIN!$A$62:$AL$70</definedName>
    <definedName name="_tab20">[3]MAIN!$A$729:$AL$774</definedName>
    <definedName name="_tab21">[3]MAIN!$A$776:$AL$807</definedName>
    <definedName name="_tab22">[3]MAIN!$A$809:$AL$822</definedName>
    <definedName name="_tab23">[3]MAIN!$A$824:$AL$847</definedName>
    <definedName name="_tab24">[3]MAIN!$A$849:$AL$878</definedName>
    <definedName name="_tab25">[3]MAIN!$A$880:$AK$929</definedName>
    <definedName name="_tab26">[3]MAIN!$A$932:$AK$956</definedName>
    <definedName name="_tab27">[3]MAIN!$A$958:$AL$1027</definedName>
    <definedName name="_tab28">[3]MAIN!$A$1029:$AL$1088</definedName>
    <definedName name="_tab29">[3]MAIN!$A$1090:$AL$1139</definedName>
    <definedName name="_tab3">[3]MAIN!$A$72:$AL$80</definedName>
    <definedName name="_tab30">[3]MAIN!$A$1141:$AL$1184</definedName>
    <definedName name="_tab31">[3]MAIN!$A$1186:$AK$1206</definedName>
    <definedName name="_tab4">[3]MAIN!$A$82:$AL$100</definedName>
    <definedName name="_tab5">[3]MAIN!$A$102:$AL$110</definedName>
    <definedName name="_tab6">[3]MAIN!$A$112:$AL$120</definedName>
    <definedName name="_tab7">[3]MAIN!$A$122:$AL$140</definedName>
    <definedName name="_tab8">[3]MAIN!$A$142:$AL$190</definedName>
    <definedName name="_tab9">[3]MAIN!$A$192:$AL$239</definedName>
    <definedName name="_TXS1">[3]MAIN!$A$647:$IV$647</definedName>
    <definedName name="_TXS11">[3]MAIN!$A$1105:$IV$1105</definedName>
    <definedName name="_TXS2">[3]MAIN!$A$680:$IV$680</definedName>
    <definedName name="_TXS21">[3]MAIN!$A$1111:$IV$1111</definedName>
    <definedName name="_VC1">[3]MAIN!$F$1249:$AL$1249</definedName>
    <definedName name="_VC2">[3]MAIN!$F$1250:$AL$1250</definedName>
    <definedName name="_vp1" localSheetId="8">#REF!</definedName>
    <definedName name="_vp1" localSheetId="7">#REF!</definedName>
    <definedName name="_vp1" localSheetId="9">#REF!</definedName>
    <definedName name="_vp1">#REF!</definedName>
    <definedName name="_vpp1" localSheetId="7">#REF!</definedName>
    <definedName name="_vpp1" localSheetId="9">#REF!</definedName>
    <definedName name="_vpp1">#REF!</definedName>
    <definedName name="_vpp2" localSheetId="7">#REF!</definedName>
    <definedName name="_vpp2" localSheetId="9">#REF!</definedName>
    <definedName name="_vpp2">#REF!</definedName>
    <definedName name="_vpp3" localSheetId="7">#REF!</definedName>
    <definedName name="_vpp3" localSheetId="9">#REF!</definedName>
    <definedName name="_vpp3">#REF!</definedName>
    <definedName name="_vpp4" localSheetId="7">#REF!</definedName>
    <definedName name="_vpp4" localSheetId="9">#REF!</definedName>
    <definedName name="_vpp4">#REF!</definedName>
    <definedName name="_vpp5" localSheetId="7">#REF!</definedName>
    <definedName name="_vpp5" localSheetId="9">#REF!</definedName>
    <definedName name="_vpp5">#REF!</definedName>
    <definedName name="_vpp6" localSheetId="7">#REF!</definedName>
    <definedName name="_vpp6" localSheetId="9">#REF!</definedName>
    <definedName name="_vpp6">#REF!</definedName>
    <definedName name="_vpp7" localSheetId="7">#REF!</definedName>
    <definedName name="_vpp7" localSheetId="9">#REF!</definedName>
    <definedName name="_vpp7">#REF!</definedName>
    <definedName name="_xlnm._FilterDatabase" localSheetId="1" hidden="1">'Приложение 1 МУ 1135'!$A$274:$XCW$1414</definedName>
    <definedName name="_xlnm._FilterDatabase" localSheetId="0" hidden="1">'приложение 1 МУ 1135+'!$A$13:$H$1084</definedName>
    <definedName name="_xlnm._FilterDatabase" localSheetId="4" hidden="1">'Приложение 5 МУ 1135'!$B$9:$AE$9</definedName>
    <definedName name="_xlnm._FilterDatabase" localSheetId="9" hidden="1">'приложение 7+'!$A$1:$E$78</definedName>
    <definedName name="÷ĺňâĺđňűé" localSheetId="8">#REF!</definedName>
    <definedName name="÷ĺňâĺđňűé" localSheetId="7">#REF!</definedName>
    <definedName name="÷ĺňâĺđňűé" localSheetId="9">#REF!</definedName>
    <definedName name="÷ĺňâĺđňűé">#REF!</definedName>
    <definedName name="a" localSheetId="8">#REF!</definedName>
    <definedName name="a" localSheetId="7">#REF!</definedName>
    <definedName name="a" localSheetId="9">#REF!</definedName>
    <definedName name="a">#REF!</definedName>
    <definedName name="AccessDatabase" hidden="1">"C:\Мои документы\Документы\Работа\Модель_1_2.mdb"</definedName>
    <definedName name="AES" localSheetId="8">#REF!</definedName>
    <definedName name="AES" localSheetId="7">#REF!</definedName>
    <definedName name="AES" localSheetId="9">#REF!</definedName>
    <definedName name="AES">#REF!</definedName>
    <definedName name="AES_4">"#REF!"</definedName>
    <definedName name="àî" localSheetId="8">[4]!àî</definedName>
    <definedName name="àî" localSheetId="7">[4]!àî</definedName>
    <definedName name="àî" localSheetId="9">'приложение 7+'!àî</definedName>
    <definedName name="àî">àî</definedName>
    <definedName name="àî_4">"'рт-передача'!àî"</definedName>
    <definedName name="ALL_ORG" localSheetId="8">#REF!</definedName>
    <definedName name="ALL_ORG" localSheetId="7">#REF!</definedName>
    <definedName name="ALL_ORG" localSheetId="9">#REF!</definedName>
    <definedName name="ALL_ORG">#REF!</definedName>
    <definedName name="ALL_ORG_5">"#REF!"</definedName>
    <definedName name="ALL_SET" localSheetId="7">#REF!</definedName>
    <definedName name="ALL_SET" localSheetId="9">#REF!</definedName>
    <definedName name="ALL_SET">#REF!</definedName>
    <definedName name="AN">#N/A</definedName>
    <definedName name="âňîđîé" localSheetId="8">#REF!</definedName>
    <definedName name="âňîđîé" localSheetId="7">#REF!</definedName>
    <definedName name="âňîđîé" localSheetId="9">#REF!</definedName>
    <definedName name="âňîđîé">#REF!</definedName>
    <definedName name="AOE" localSheetId="7">#REF!</definedName>
    <definedName name="AOE" localSheetId="9">#REF!</definedName>
    <definedName name="AOE">#REF!</definedName>
    <definedName name="AOE_4">"#REF!"</definedName>
    <definedName name="APR" localSheetId="8">#REF!</definedName>
    <definedName name="APR" localSheetId="7">#REF!</definedName>
    <definedName name="APR" localSheetId="9">#REF!</definedName>
    <definedName name="APR">#REF!</definedName>
    <definedName name="APR_4">"#REF!"</definedName>
    <definedName name="AR_3" localSheetId="8">'[8]10'!#REF!</definedName>
    <definedName name="AR_3" localSheetId="7">'[8]10'!#REF!</definedName>
    <definedName name="AR_3" localSheetId="9">'[8]10'!#REF!</definedName>
    <definedName name="AR_3">'[8]10'!#REF!</definedName>
    <definedName name="as">[9]!as</definedName>
    <definedName name="asd">[9]!asd</definedName>
    <definedName name="asdfasdfasdf">[9]!asdfasdfasdf</definedName>
    <definedName name="AUG" localSheetId="8">#REF!</definedName>
    <definedName name="AUG" localSheetId="7">#REF!</definedName>
    <definedName name="AUG" localSheetId="9">#REF!</definedName>
    <definedName name="AUG">#REF!</definedName>
    <definedName name="AUG_4">"#REF!"</definedName>
    <definedName name="b">[10]Параметры!$F$37</definedName>
    <definedName name="B490_02" localSheetId="7">'[11]УФ-61'!#REF!</definedName>
    <definedName name="B490_02">'[11]УФ-61'!#REF!</definedName>
    <definedName name="BALEE_FLOAD" localSheetId="8">#REF!</definedName>
    <definedName name="BALEE_FLOAD" localSheetId="7">#REF!</definedName>
    <definedName name="BALEE_FLOAD" localSheetId="9">#REF!</definedName>
    <definedName name="BALEE_FLOAD">#REF!</definedName>
    <definedName name="BALEE_FLOAD_4">"#REF!"</definedName>
    <definedName name="BALEE_PROT" localSheetId="8">#REF!,#REF!,#REF!,#REF!</definedName>
    <definedName name="BALEE_PROT" localSheetId="7">#REF!,#REF!,#REF!,#REF!</definedName>
    <definedName name="BALEE_PROT" localSheetId="9">#REF!,#REF!,#REF!,#REF!</definedName>
    <definedName name="BALEE_PROT">#REF!,#REF!,#REF!,#REF!</definedName>
    <definedName name="BALEE_PROT_4">"#REF!,#REF!,#REF!,#REF!"</definedName>
    <definedName name="BALM_FLOAD" localSheetId="8">#REF!</definedName>
    <definedName name="BALM_FLOAD" localSheetId="7">#REF!</definedName>
    <definedName name="BALM_FLOAD" localSheetId="9">#REF!</definedName>
    <definedName name="BALM_FLOAD">#REF!</definedName>
    <definedName name="BALM_FLOAD_4">"#REF!"</definedName>
    <definedName name="BALM_PROT" localSheetId="8">#REF!,#REF!,#REF!,#REF!</definedName>
    <definedName name="BALM_PROT" localSheetId="7">#REF!,#REF!,#REF!,#REF!</definedName>
    <definedName name="BALM_PROT" localSheetId="9">#REF!,#REF!,#REF!,#REF!</definedName>
    <definedName name="BALM_PROT">#REF!,#REF!,#REF!,#REF!</definedName>
    <definedName name="BALM_PROT_4">"#REF!,#REF!,#REF!,#REF!"</definedName>
    <definedName name="BazPotrEEList">[12]Лист!$A$90</definedName>
    <definedName name="BoilList">[12]Лист!$A$270</definedName>
    <definedName name="BoilQnt">[12]Лист!$B$271</definedName>
    <definedName name="BudPotrEE">[12]Параметры!$B$9</definedName>
    <definedName name="BudPotrEEList">[12]Лист!$A$120</definedName>
    <definedName name="BudPotrTE">[12]Лист!$B$311</definedName>
    <definedName name="BudPotrTEList">[12]Лист!$A$310</definedName>
    <definedName name="Button_10">"Модель_1_2_Лист1_Таблица"</definedName>
    <definedName name="BuzPotrEE">[12]Параметры!$B$8</definedName>
    <definedName name="C_STAT" localSheetId="7">[13]TEHSHEET!#REF!</definedName>
    <definedName name="C_STAT">[13]TEHSHEET!#REF!</definedName>
    <definedName name="C_STAT_4">#N/A</definedName>
    <definedName name="cash">[3]MAIN!$F$876:$AL$876</definedName>
    <definedName name="cash1">[3]MAIN!$F$1251:$AJ$1251</definedName>
    <definedName name="cash2">[3]MAIN!$F$1252:$AJ$1252</definedName>
    <definedName name="cashforeign">[3]MAIN!$F$845:$AL$845</definedName>
    <definedName name="cashlocal">[3]MAIN!$F$805:$AL$805</definedName>
    <definedName name="cbv">[9]!cbv</definedName>
    <definedName name="cc">#N/A</definedName>
    <definedName name="cd" localSheetId="8">[4]!cd</definedName>
    <definedName name="cd" localSheetId="7">[4]!cd</definedName>
    <definedName name="cd" localSheetId="9">'приложение 7+'!cd</definedName>
    <definedName name="cd">cd</definedName>
    <definedName name="cd_4">"'рт-передача'!cd"</definedName>
    <definedName name="CH_d">[14]Уравнения!$B$21</definedName>
    <definedName name="CHOK" localSheetId="8">#REF!</definedName>
    <definedName name="CHOK" localSheetId="7">#REF!</definedName>
    <definedName name="CHOK" localSheetId="9">#REF!</definedName>
    <definedName name="CHOK">#REF!</definedName>
    <definedName name="cjv">#N/A</definedName>
    <definedName name="Click_com1">[9]!Click_com1</definedName>
    <definedName name="CoalQnt">[12]Лист!$B$12</definedName>
    <definedName name="com" localSheetId="8">[4]!com</definedName>
    <definedName name="com" localSheetId="7">[4]!com</definedName>
    <definedName name="com" localSheetId="9">'приложение 7+'!com</definedName>
    <definedName name="com">com</definedName>
    <definedName name="com_4">"'рт-передача'!com"</definedName>
    <definedName name="CompOt" localSheetId="9">[15]!CompOt</definedName>
    <definedName name="CompOt">[15]!CompOt</definedName>
    <definedName name="CompOt_4">"'рт-передача'!compot"</definedName>
    <definedName name="compOT1" localSheetId="8">[4]!compOT1</definedName>
    <definedName name="compOT1" localSheetId="7">[4]!compOT1</definedName>
    <definedName name="compOT1" localSheetId="9">'приложение 7+'!compOT1</definedName>
    <definedName name="compOT1">compOT1</definedName>
    <definedName name="CompOt2" localSheetId="8">[4]!CompOt2</definedName>
    <definedName name="CompOt2" localSheetId="7">[4]!CompOt2</definedName>
    <definedName name="CompOt2" localSheetId="9">'приложение 7+'!CompOt2</definedName>
    <definedName name="CompOt2">CompOt2</definedName>
    <definedName name="CompOt2_4">"'рт-передача'!compot2"</definedName>
    <definedName name="CompRas" localSheetId="9">[15]!CompRas</definedName>
    <definedName name="CompRas">[15]!CompRas</definedName>
    <definedName name="CompRas_4">"'рт-передача'!compras"</definedName>
    <definedName name="CompRas1" localSheetId="8">[4]!CompRas1</definedName>
    <definedName name="CompRas1" localSheetId="7">[4]!CompRas1</definedName>
    <definedName name="CompRas1" localSheetId="9">'приложение 7+'!CompRas1</definedName>
    <definedName name="CompRas1">CompRas1</definedName>
    <definedName name="Contents" localSheetId="8">#REF!</definedName>
    <definedName name="Contents" localSheetId="7">#REF!</definedName>
    <definedName name="Contents" localSheetId="9">#REF!</definedName>
    <definedName name="Contents">#REF!</definedName>
    <definedName name="Contents_4">"#REF!"</definedName>
    <definedName name="COPY_DIAP" localSheetId="8">#REF!</definedName>
    <definedName name="COPY_DIAP" localSheetId="7">#REF!</definedName>
    <definedName name="COPY_DIAP" localSheetId="9">#REF!</definedName>
    <definedName name="COPY_DIAP">#REF!</definedName>
    <definedName name="COPY_DIAP_5">"#REF!"</definedName>
    <definedName name="COS_25" localSheetId="8">#REF!</definedName>
    <definedName name="COS_25" localSheetId="7">#REF!</definedName>
    <definedName name="COS_25" localSheetId="9">#REF!</definedName>
    <definedName name="COS_25">#REF!</definedName>
    <definedName name="COST1">[3]MAIN!$A$105:$IV$106</definedName>
    <definedName name="COST2">[3]MAIN!$A$108:$IV$109</definedName>
    <definedName name="ct" localSheetId="8">[4]!ct</definedName>
    <definedName name="ct" localSheetId="7">[4]!ct</definedName>
    <definedName name="ct" localSheetId="9">'приложение 7+'!ct</definedName>
    <definedName name="ct">ct</definedName>
    <definedName name="ct_4">"'рт-передача'!ct"</definedName>
    <definedName name="cur_assets">[3]MAIN!$F$899:$AK$899</definedName>
    <definedName name="cur_liab">[3]MAIN!$F$923:$AK$923</definedName>
    <definedName name="CUR_VER">[16]Заголовок!$B$21</definedName>
    <definedName name="cv" localSheetId="8">[4]!cv</definedName>
    <definedName name="cv" localSheetId="7">[4]!cv</definedName>
    <definedName name="cv" localSheetId="9">'приложение 7+'!cv</definedName>
    <definedName name="cv">cv</definedName>
    <definedName name="CЭ" localSheetId="8">#REF!</definedName>
    <definedName name="CЭ" localSheetId="7">#REF!</definedName>
    <definedName name="CЭ" localSheetId="9">#REF!</definedName>
    <definedName name="CЭ">#REF!</definedName>
    <definedName name="d">[10]Параметры!$G$37</definedName>
    <definedName name="ď" localSheetId="8">[4]!ď</definedName>
    <definedName name="ď" localSheetId="7">[4]!ď</definedName>
    <definedName name="ď" localSheetId="9">'приложение 7+'!ď</definedName>
    <definedName name="ď">ď</definedName>
    <definedName name="ď_4">"'рт-передача'!ď"</definedName>
    <definedName name="DaNet" localSheetId="7">[17]TEHSHEET!#REF!</definedName>
    <definedName name="DaNet">[17]TEHSHEET!#REF!</definedName>
    <definedName name="DATA" localSheetId="8">#REF!</definedName>
    <definedName name="DATA" localSheetId="7">#REF!</definedName>
    <definedName name="DATA" localSheetId="9">#REF!</definedName>
    <definedName name="DATA">#REF!</definedName>
    <definedName name="data_">[3]MAIN!$F$18</definedName>
    <definedName name="DATA_4">"#REF!"</definedName>
    <definedName name="DATA1" localSheetId="8">'[18]ВЫРУЧКА 2 940 378,54 '!#REF!</definedName>
    <definedName name="DATA1" localSheetId="7">'[18]ВЫРУЧКА 2 940 378,54 '!#REF!</definedName>
    <definedName name="DATA1" localSheetId="9">'[18]ВЫРУЧКА 2 940 378,54 '!#REF!</definedName>
    <definedName name="DATA1">'[18]ВЫРУЧКА 2 940 378,54 '!#REF!</definedName>
    <definedName name="DATA10" localSheetId="8">'[18]ВЫРУЧКА 2 940 378,54 '!#REF!</definedName>
    <definedName name="DATA10" localSheetId="7">'[18]ВЫРУЧКА 2 940 378,54 '!#REF!</definedName>
    <definedName name="DATA10" localSheetId="9">'[18]ВЫРУЧКА 2 940 378,54 '!#REF!</definedName>
    <definedName name="DATA10">'[18]ВЫРУЧКА 2 940 378,54 '!#REF!</definedName>
    <definedName name="DATA11" localSheetId="8">#REF!</definedName>
    <definedName name="DATA11" localSheetId="7">#REF!</definedName>
    <definedName name="DATA11" localSheetId="9">#REF!</definedName>
    <definedName name="DATA11">#REF!</definedName>
    <definedName name="DATA12" localSheetId="8">'[18]ВЫРУЧКА 2 940 378,54 '!#REF!</definedName>
    <definedName name="DATA12" localSheetId="7">'[18]ВЫРУЧКА 2 940 378,54 '!#REF!</definedName>
    <definedName name="DATA12" localSheetId="9">'[18]ВЫРУЧКА 2 940 378,54 '!#REF!</definedName>
    <definedName name="DATA12">'[18]ВЫРУЧКА 2 940 378,54 '!#REF!</definedName>
    <definedName name="DATA13" localSheetId="8">'[18]ВЫРУЧКА 2 940 378,54 '!#REF!</definedName>
    <definedName name="DATA13" localSheetId="7">'[18]ВЫРУЧКА 2 940 378,54 '!#REF!</definedName>
    <definedName name="DATA13" localSheetId="9">'[18]ВЫРУЧКА 2 940 378,54 '!#REF!</definedName>
    <definedName name="DATA13">'[18]ВЫРУЧКА 2 940 378,54 '!#REF!</definedName>
    <definedName name="DATA14" localSheetId="7">'[18]ВЫРУЧКА 2 940 378,54 '!#REF!</definedName>
    <definedName name="DATA14" localSheetId="9">'[18]ВЫРУЧКА 2 940 378,54 '!#REF!</definedName>
    <definedName name="DATA14">'[18]ВЫРУЧКА 2 940 378,54 '!#REF!</definedName>
    <definedName name="DATA15" localSheetId="7">'[18]ВЫРУЧКА 2 940 378,54 '!#REF!</definedName>
    <definedName name="DATA15" localSheetId="9">'[18]ВЫРУЧКА 2 940 378,54 '!#REF!</definedName>
    <definedName name="DATA15">'[18]ВЫРУЧКА 2 940 378,54 '!#REF!</definedName>
    <definedName name="DATA16" localSheetId="7">'[18]ВЫРУЧКА 2 940 378,54 '!#REF!</definedName>
    <definedName name="DATA16" localSheetId="9">'[18]ВЫРУЧКА 2 940 378,54 '!#REF!</definedName>
    <definedName name="DATA16">'[18]ВЫРУЧКА 2 940 378,54 '!#REF!</definedName>
    <definedName name="DATA17" localSheetId="8">#REF!</definedName>
    <definedName name="DATA17" localSheetId="7">#REF!</definedName>
    <definedName name="DATA17" localSheetId="9">#REF!</definedName>
    <definedName name="DATA17">#REF!</definedName>
    <definedName name="DATA18" localSheetId="7">#REF!</definedName>
    <definedName name="DATA18" localSheetId="9">#REF!</definedName>
    <definedName name="DATA18">#REF!</definedName>
    <definedName name="DATA19" localSheetId="7">#REF!</definedName>
    <definedName name="DATA19" localSheetId="9">#REF!</definedName>
    <definedName name="DATA19">#REF!</definedName>
    <definedName name="DATA2" localSheetId="8">'[18]ВЫРУЧКА 2 940 378,54 '!#REF!</definedName>
    <definedName name="DATA2" localSheetId="7">'[18]ВЫРУЧКА 2 940 378,54 '!#REF!</definedName>
    <definedName name="DATA2" localSheetId="9">'[18]ВЫРУЧКА 2 940 378,54 '!#REF!</definedName>
    <definedName name="DATA2">'[18]ВЫРУЧКА 2 940 378,54 '!#REF!</definedName>
    <definedName name="DATA20" localSheetId="8">#REF!</definedName>
    <definedName name="DATA20" localSheetId="7">#REF!</definedName>
    <definedName name="DATA20" localSheetId="9">#REF!</definedName>
    <definedName name="DATA20">#REF!</definedName>
    <definedName name="DATA21" localSheetId="8">'[18]ВЫРУЧКА 2 940 378,54 '!#REF!</definedName>
    <definedName name="DATA21" localSheetId="7">'[18]ВЫРУЧКА 2 940 378,54 '!#REF!</definedName>
    <definedName name="DATA21" localSheetId="9">'[18]ВЫРУЧКА 2 940 378,54 '!#REF!</definedName>
    <definedName name="DATA21">'[18]ВЫРУЧКА 2 940 378,54 '!#REF!</definedName>
    <definedName name="DATA22" localSheetId="8">'[18]ВЫРУЧКА 2 940 378,54 '!#REF!</definedName>
    <definedName name="DATA22" localSheetId="7">'[18]ВЫРУЧКА 2 940 378,54 '!#REF!</definedName>
    <definedName name="DATA22" localSheetId="9">'[18]ВЫРУЧКА 2 940 378,54 '!#REF!</definedName>
    <definedName name="DATA22">'[18]ВЫРУЧКА 2 940 378,54 '!#REF!</definedName>
    <definedName name="DATA23" localSheetId="7">'[18]ВЫРУЧКА 2 940 378,54 '!#REF!</definedName>
    <definedName name="DATA23" localSheetId="9">'[18]ВЫРУЧКА 2 940 378,54 '!#REF!</definedName>
    <definedName name="DATA23">'[18]ВЫРУЧКА 2 940 378,54 '!#REF!</definedName>
    <definedName name="DATA24" localSheetId="7">'[18]ВЫРУЧКА 2 940 378,54 '!#REF!</definedName>
    <definedName name="DATA24" localSheetId="9">'[18]ВЫРУЧКА 2 940 378,54 '!#REF!</definedName>
    <definedName name="DATA24">'[18]ВЫРУЧКА 2 940 378,54 '!#REF!</definedName>
    <definedName name="DATA25" localSheetId="8">#REF!</definedName>
    <definedName name="DATA25" localSheetId="7">#REF!</definedName>
    <definedName name="DATA25" localSheetId="9">#REF!</definedName>
    <definedName name="DATA25">#REF!</definedName>
    <definedName name="DATA26" localSheetId="8">'[18]ВЫРУЧКА 2 940 378,54 '!#REF!</definedName>
    <definedName name="DATA26" localSheetId="7">'[18]ВЫРУЧКА 2 940 378,54 '!#REF!</definedName>
    <definedName name="DATA26" localSheetId="9">'[18]ВЫРУЧКА 2 940 378,54 '!#REF!</definedName>
    <definedName name="DATA26">'[18]ВЫРУЧКА 2 940 378,54 '!#REF!</definedName>
    <definedName name="DATA27" localSheetId="8">#REF!</definedName>
    <definedName name="DATA27" localSheetId="7">#REF!</definedName>
    <definedName name="DATA27" localSheetId="9">#REF!</definedName>
    <definedName name="DATA27">#REF!</definedName>
    <definedName name="DATA28" localSheetId="7">#REF!</definedName>
    <definedName name="DATA28" localSheetId="9">#REF!</definedName>
    <definedName name="DATA28">#REF!</definedName>
    <definedName name="DATA29" localSheetId="7">#REF!</definedName>
    <definedName name="DATA29" localSheetId="9">#REF!</definedName>
    <definedName name="DATA29">#REF!</definedName>
    <definedName name="DATA3" localSheetId="8">'[18]ВЫРУЧКА 2 940 378,54 '!#REF!</definedName>
    <definedName name="DATA3" localSheetId="7">'[18]ВЫРУЧКА 2 940 378,54 '!#REF!</definedName>
    <definedName name="DATA3" localSheetId="9">'[18]ВЫРУЧКА 2 940 378,54 '!#REF!</definedName>
    <definedName name="DATA3">'[18]ВЫРУЧКА 2 940 378,54 '!#REF!</definedName>
    <definedName name="DATA30" localSheetId="8">#REF!</definedName>
    <definedName name="DATA30" localSheetId="7">#REF!</definedName>
    <definedName name="DATA30" localSheetId="9">#REF!</definedName>
    <definedName name="DATA30">#REF!</definedName>
    <definedName name="DATA31" localSheetId="7">#REF!</definedName>
    <definedName name="DATA31" localSheetId="9">#REF!</definedName>
    <definedName name="DATA31">#REF!</definedName>
    <definedName name="DATA32" localSheetId="7">#REF!</definedName>
    <definedName name="DATA32" localSheetId="9">#REF!</definedName>
    <definedName name="DATA32">#REF!</definedName>
    <definedName name="DATA33" localSheetId="7">#REF!</definedName>
    <definedName name="DATA33" localSheetId="9">#REF!</definedName>
    <definedName name="DATA33">#REF!</definedName>
    <definedName name="DATA34" localSheetId="7">#REF!</definedName>
    <definedName name="DATA34" localSheetId="9">#REF!</definedName>
    <definedName name="DATA34">#REF!</definedName>
    <definedName name="DATA35" localSheetId="7">#REF!</definedName>
    <definedName name="DATA35" localSheetId="9">#REF!</definedName>
    <definedName name="DATA35">#REF!</definedName>
    <definedName name="DATA36">'[19]юрики 466,1'!$AJ$2:$AJ$2373</definedName>
    <definedName name="DATA37" localSheetId="8">#REF!</definedName>
    <definedName name="DATA37" localSheetId="7">#REF!</definedName>
    <definedName name="DATA37" localSheetId="9">#REF!</definedName>
    <definedName name="DATA37">#REF!</definedName>
    <definedName name="DATA38" localSheetId="7">#REF!</definedName>
    <definedName name="DATA38" localSheetId="9">#REF!</definedName>
    <definedName name="DATA38">#REF!</definedName>
    <definedName name="DATA39" localSheetId="7">#REF!</definedName>
    <definedName name="DATA39" localSheetId="9">#REF!</definedName>
    <definedName name="DATA39">#REF!</definedName>
    <definedName name="DATA4" localSheetId="7">'[18]ВЫРУЧКА 2 940 378,54 '!#REF!</definedName>
    <definedName name="DATA4">'[18]ВЫРУЧКА 2 940 378,54 '!#REF!</definedName>
    <definedName name="DATA40" localSheetId="8">#REF!</definedName>
    <definedName name="DATA40" localSheetId="7">#REF!</definedName>
    <definedName name="DATA40" localSheetId="9">#REF!</definedName>
    <definedName name="DATA40">#REF!</definedName>
    <definedName name="DATA41" localSheetId="7">#REF!</definedName>
    <definedName name="DATA41" localSheetId="9">#REF!</definedName>
    <definedName name="DATA41">#REF!</definedName>
    <definedName name="DATA42" localSheetId="7">#REF!</definedName>
    <definedName name="DATA42" localSheetId="9">#REF!</definedName>
    <definedName name="DATA42">#REF!</definedName>
    <definedName name="DATA43" localSheetId="7">#REF!</definedName>
    <definedName name="DATA43" localSheetId="9">#REF!</definedName>
    <definedName name="DATA43">#REF!</definedName>
    <definedName name="DATA44" localSheetId="7">#REF!</definedName>
    <definedName name="DATA44" localSheetId="9">#REF!</definedName>
    <definedName name="DATA44">#REF!</definedName>
    <definedName name="DATA45" localSheetId="7">#REF!</definedName>
    <definedName name="DATA45" localSheetId="9">#REF!</definedName>
    <definedName name="DATA45">#REF!</definedName>
    <definedName name="DATA46" localSheetId="7">#REF!</definedName>
    <definedName name="DATA46" localSheetId="9">#REF!</definedName>
    <definedName name="DATA46">#REF!</definedName>
    <definedName name="DATA5" localSheetId="7">'[18]ВЫРУЧКА 2 940 378,54 '!#REF!</definedName>
    <definedName name="DATA5">'[18]ВЫРУЧКА 2 940 378,54 '!#REF!</definedName>
    <definedName name="DATA6" localSheetId="7">'[18]ВЫРУЧКА 2 940 378,54 '!#REF!</definedName>
    <definedName name="DATA6">'[18]ВЫРУЧКА 2 940 378,54 '!#REF!</definedName>
    <definedName name="DATA7" localSheetId="8">#REF!</definedName>
    <definedName name="DATA7" localSheetId="7">#REF!</definedName>
    <definedName name="DATA7" localSheetId="9">#REF!</definedName>
    <definedName name="DATA7">#REF!</definedName>
    <definedName name="DATA8" localSheetId="7">#REF!</definedName>
    <definedName name="DATA8" localSheetId="9">#REF!</definedName>
    <definedName name="DATA8">#REF!</definedName>
    <definedName name="DATA9" localSheetId="7">'[18]ВЫРУЧКА 2 940 378,54 '!#REF!</definedName>
    <definedName name="DATA9">'[18]ВЫРУЧКА 2 940 378,54 '!#REF!</definedName>
    <definedName name="Database" localSheetId="8">#REF!</definedName>
    <definedName name="Database" localSheetId="9">#REF!</definedName>
    <definedName name="Database">#REF!</definedName>
    <definedName name="DATE" localSheetId="8">#REF!</definedName>
    <definedName name="DATE" localSheetId="7">#REF!</definedName>
    <definedName name="DATE" localSheetId="9">#REF!</definedName>
    <definedName name="DATE">#REF!</definedName>
    <definedName name="DATE_4">"#REF!"</definedName>
    <definedName name="ďď" localSheetId="8">[4]!ďď</definedName>
    <definedName name="ďď" localSheetId="7">[4]!ďď</definedName>
    <definedName name="ďď" localSheetId="9">'приложение 7+'!ďď</definedName>
    <definedName name="ďď">ďď</definedName>
    <definedName name="đđ" localSheetId="8">[4]!đđ</definedName>
    <definedName name="đđ" localSheetId="7">[4]!đđ</definedName>
    <definedName name="đđ" localSheetId="9">'приложение 7+'!đđ</definedName>
    <definedName name="đđ">đđ</definedName>
    <definedName name="ďď_4">"'рт-передача'!ďď"</definedName>
    <definedName name="đđ_4">"'рт-передача'!đđ"</definedName>
    <definedName name="ddd" localSheetId="8">[20]FES!#REF!</definedName>
    <definedName name="ddd" localSheetId="7">[20]FES!#REF!</definedName>
    <definedName name="ddd" localSheetId="9">[20]FES!#REF!</definedName>
    <definedName name="ddd">[20]FES!#REF!</definedName>
    <definedName name="đđđ" localSheetId="8">[4]!đđđ</definedName>
    <definedName name="đđđ" localSheetId="7">[4]!đđđ</definedName>
    <definedName name="đđđ" localSheetId="9">'приложение 7+'!đđđ</definedName>
    <definedName name="đđđ">đđđ</definedName>
    <definedName name="đđđ_4">"'рт-передача'!đđđ"</definedName>
    <definedName name="DEC" localSheetId="8">#REF!</definedName>
    <definedName name="DEC" localSheetId="7">#REF!</definedName>
    <definedName name="DEC" localSheetId="9">#REF!</definedName>
    <definedName name="DEC">#REF!</definedName>
    <definedName name="DEC_4">"#REF!"</definedName>
    <definedName name="del" localSheetId="8">#REF!</definedName>
    <definedName name="del" localSheetId="7">#REF!</definedName>
    <definedName name="del" localSheetId="9">#REF!</definedName>
    <definedName name="del">#REF!</definedName>
    <definedName name="Det_141" localSheetId="8">'[8]5'!#REF!</definedName>
    <definedName name="Det_141" localSheetId="7">'[8]5'!#REF!</definedName>
    <definedName name="Det_141" localSheetId="9">'[8]5'!#REF!</definedName>
    <definedName name="Det_141">'[8]5'!#REF!</definedName>
    <definedName name="Det_145" localSheetId="8">'[8]6'!#REF!</definedName>
    <definedName name="Det_145" localSheetId="7">'[8]6'!#REF!</definedName>
    <definedName name="Det_145" localSheetId="9">'[8]6'!#REF!</definedName>
    <definedName name="Det_145">'[8]6'!#REF!</definedName>
    <definedName name="dfd" localSheetId="8">P1_T19.2?Data,P2_T19.2?Data</definedName>
    <definedName name="dfd" localSheetId="7">P1_T19.2?Data,P2_T19.2?Data</definedName>
    <definedName name="dfd" localSheetId="9">P1_T19.2?Data,P2_T19.2?Data</definedName>
    <definedName name="dfd">P1_T19.2?Data,P2_T19.2?Data</definedName>
    <definedName name="dfdfdd">[9]!dfdfdd</definedName>
    <definedName name="dfrgtt" localSheetId="8">[4]!dfrgtt</definedName>
    <definedName name="dfrgtt" localSheetId="7">[4]!dfrgtt</definedName>
    <definedName name="dfrgtt" localSheetId="9">'приложение 7+'!dfrgtt</definedName>
    <definedName name="dfrgtt">dfrgtt</definedName>
    <definedName name="dfsgf">[9]!dfsgf</definedName>
    <definedName name="dga">[9]!dga</definedName>
    <definedName name="Diolog3Ok">[9]!Diolog3Ok</definedName>
    <definedName name="dip" localSheetId="8">[17]FST5!$G$149:$G$165,[4]!P1_dip,[4]!P2_dip,[4]!P3_dip,[4]!P4_dip</definedName>
    <definedName name="dip" localSheetId="7">[17]FST5!$G$149:$G$165,[4]!P1_dip,[4]!P2_dip,[4]!P3_dip,[4]!P4_dip</definedName>
    <definedName name="dip" localSheetId="9">[17]FST5!$G$149:$G$165,P1_dip,P2_dip,P3_dip,P4_dip</definedName>
    <definedName name="dip">[17]FST5!$G$149:$G$165,P1_dip,P2_dip,P3_dip,P4_dip</definedName>
    <definedName name="dip_4">#N/A</definedName>
    <definedName name="dip_5">#N/A</definedName>
    <definedName name="ďĺđâűé" localSheetId="8">#REF!</definedName>
    <definedName name="ďĺđâűé" localSheetId="7">#REF!</definedName>
    <definedName name="ďĺđâűé" localSheetId="9">#REF!</definedName>
    <definedName name="ďĺđâűé">#REF!</definedName>
    <definedName name="DOC" localSheetId="7">#REF!</definedName>
    <definedName name="DOC" localSheetId="9">#REF!</definedName>
    <definedName name="DOC">#REF!</definedName>
    <definedName name="DOC_4">"#REF!"</definedName>
    <definedName name="Down_range" localSheetId="8">#REF!</definedName>
    <definedName name="Down_range" localSheetId="7">#REF!</definedName>
    <definedName name="Down_range" localSheetId="9">#REF!</definedName>
    <definedName name="Down_range">#REF!</definedName>
    <definedName name="Down_range_4">"#REF!"</definedName>
    <definedName name="DPAYB">[3]MAIN!$D$1002</definedName>
    <definedName name="dsragh" localSheetId="8">[4]!dsragh</definedName>
    <definedName name="dsragh" localSheetId="7">[4]!dsragh</definedName>
    <definedName name="dsragh" localSheetId="9">'приложение 7+'!dsragh</definedName>
    <definedName name="dsragh">dsragh</definedName>
    <definedName name="dsragh_4">"'рт-передача'!dsragh"</definedName>
    <definedName name="e" localSheetId="7">[10]Параметры!#REF!</definedName>
    <definedName name="e">[10]Параметры!#REF!</definedName>
    <definedName name="ęĺ" localSheetId="8">[4]!ęĺ</definedName>
    <definedName name="ęĺ" localSheetId="7">[4]!ęĺ</definedName>
    <definedName name="ęĺ" localSheetId="9">'приложение 7+'!ęĺ</definedName>
    <definedName name="ęĺ">ęĺ</definedName>
    <definedName name="ęĺ_4">"'рт-передача'!ęĺ"</definedName>
    <definedName name="eso" localSheetId="8">[17]FST5!$G$149:$G$165,P1_eso</definedName>
    <definedName name="eso" localSheetId="7">[17]FST5!$G$149:$G$165,P1_eso</definedName>
    <definedName name="eso" localSheetId="9">[17]FST5!$G$149:$G$165,P1_eso</definedName>
    <definedName name="eso">[17]FST5!$G$149:$G$165,P1_eso</definedName>
    <definedName name="eso_4">#N/A</definedName>
    <definedName name="eso_5">#N/A</definedName>
    <definedName name="ESO_ET" localSheetId="8">#REF!</definedName>
    <definedName name="ESO_ET" localSheetId="7">#REF!</definedName>
    <definedName name="ESO_ET" localSheetId="9">#REF!</definedName>
    <definedName name="ESO_ET">#REF!</definedName>
    <definedName name="ESO_ET_4">"#REF!"</definedName>
    <definedName name="ESO_PROT" localSheetId="8">#REF!,#REF!,#REF!,Приказ!P1_ESO_PROT</definedName>
    <definedName name="ESO_PROT" localSheetId="7">#REF!,#REF!,#REF!,'Приказ!'!P1_ESO_PROT</definedName>
    <definedName name="ESO_PROT" localSheetId="9">#REF!,#REF!,#REF!,'приложение 7+'!P1_ESO_PROT</definedName>
    <definedName name="ESO_PROT">#REF!,#REF!,#REF!,P1_ESO_PROT</definedName>
    <definedName name="ESO_PROT_4">"#REF!,#REF!,#REF!,P1_ESO_PROT"</definedName>
    <definedName name="ESOcom" localSheetId="8">#REF!</definedName>
    <definedName name="ESOcom" localSheetId="7">#REF!</definedName>
    <definedName name="ESOcom" localSheetId="9">#REF!</definedName>
    <definedName name="ESOcom">#REF!</definedName>
    <definedName name="ESOcom_4">"#REF!"</definedName>
    <definedName name="etyietiei">[9]!etyietiei</definedName>
    <definedName name="ew" localSheetId="9">[15]!ew</definedName>
    <definedName name="ew">[15]!ew</definedName>
    <definedName name="ew_4">"'рт-передача'!ew"</definedName>
    <definedName name="Excel_BuiltIn__FilterDatabase_19" localSheetId="8">'[21]14б ДПН отчет'!#REF!</definedName>
    <definedName name="Excel_BuiltIn__FilterDatabase_19" localSheetId="7">'[21]14б ДПН отчет'!#REF!</definedName>
    <definedName name="Excel_BuiltIn__FilterDatabase_19" localSheetId="9">'[21]14б ДПН отчет'!#REF!</definedName>
    <definedName name="Excel_BuiltIn__FilterDatabase_19">'[21]14б ДПН отчет'!#REF!</definedName>
    <definedName name="Excel_BuiltIn__FilterDatabase_22" localSheetId="8">'[21]16а Сводный анализ'!#REF!</definedName>
    <definedName name="Excel_BuiltIn__FilterDatabase_22" localSheetId="7">'[21]16а Сводный анализ'!#REF!</definedName>
    <definedName name="Excel_BuiltIn__FilterDatabase_22" localSheetId="9">'[21]16а Сводный анализ'!#REF!</definedName>
    <definedName name="Excel_BuiltIn__FilterDatabase_22">'[21]16а Сводный анализ'!#REF!</definedName>
    <definedName name="Excel_BuiltIn__FilterDatabase_8" localSheetId="7">#REF!</definedName>
    <definedName name="Excel_BuiltIn__FilterDatabase_8">#REF!</definedName>
    <definedName name="Excel_BuiltIn__FilterDatabase_8_1">"$#ССЫЛ!.$D$1:$D$100"</definedName>
    <definedName name="Excel_BuiltIn__FilterDatabase_8_21" localSheetId="8">#REF!</definedName>
    <definedName name="Excel_BuiltIn__FilterDatabase_8_21" localSheetId="7">#REF!</definedName>
    <definedName name="Excel_BuiltIn__FilterDatabase_8_21" localSheetId="9">#REF!</definedName>
    <definedName name="Excel_BuiltIn__FilterDatabase_8_21">#REF!</definedName>
    <definedName name="Excel_BuiltIn_Print_Area_15" localSheetId="8">(#REF!,#REF!)</definedName>
    <definedName name="Excel_BuiltIn_Print_Area_15" localSheetId="7">(#REF!,#REF!)</definedName>
    <definedName name="Excel_BuiltIn_Print_Area_15" localSheetId="9">(#REF!,#REF!)</definedName>
    <definedName name="Excel_BuiltIn_Print_Area_15">(#REF!,#REF!)</definedName>
    <definedName name="Excel_BuiltIn_Print_Area_16" localSheetId="7">(#REF!,#REF!)</definedName>
    <definedName name="Excel_BuiltIn_Print_Area_16" localSheetId="9">(#REF!,#REF!)</definedName>
    <definedName name="Excel_BuiltIn_Print_Area_16">(#REF!,#REF!)</definedName>
    <definedName name="Excel_BuiltIn_Print_Titles_15" localSheetId="8">#REF!</definedName>
    <definedName name="Excel_BuiltIn_Print_Titles_15" localSheetId="7">#REF!</definedName>
    <definedName name="Excel_BuiltIn_Print_Titles_15" localSheetId="9">#REF!</definedName>
    <definedName name="Excel_BuiltIn_Print_Titles_15">#REF!</definedName>
    <definedName name="Excel_BuiltIn_Print_Titles_16" localSheetId="7">#REF!</definedName>
    <definedName name="Excel_BuiltIn_Print_Titles_16" localSheetId="9">#REF!</definedName>
    <definedName name="Excel_BuiltIn_Print_Titles_16">#REF!</definedName>
    <definedName name="f" localSheetId="7">[10]Параметры!#REF!</definedName>
    <definedName name="f">[10]Параметры!#REF!</definedName>
    <definedName name="F_ST_ET" localSheetId="8">#REF!</definedName>
    <definedName name="F_ST_ET" localSheetId="7">#REF!</definedName>
    <definedName name="F_ST_ET" localSheetId="9">#REF!</definedName>
    <definedName name="F_ST_ET">#REF!</definedName>
    <definedName name="F_ST_ET_4">"#REF!"</definedName>
    <definedName name="F10_FST_OPT" localSheetId="8">#REF!</definedName>
    <definedName name="F10_FST_OPT" localSheetId="7">#REF!</definedName>
    <definedName name="F10_FST_OPT" localSheetId="9">#REF!</definedName>
    <definedName name="F10_FST_OPT">#REF!</definedName>
    <definedName name="F10_FST_OPT_1" localSheetId="7">#REF!</definedName>
    <definedName name="F10_FST_OPT_1" localSheetId="9">#REF!</definedName>
    <definedName name="F10_FST_OPT_1">#REF!</definedName>
    <definedName name="F10_FST_OPT_1_4">"#REF!"</definedName>
    <definedName name="F10_FST_OPT_2" localSheetId="8">#REF!</definedName>
    <definedName name="F10_FST_OPT_2" localSheetId="7">#REF!</definedName>
    <definedName name="F10_FST_OPT_2" localSheetId="9">#REF!</definedName>
    <definedName name="F10_FST_OPT_2">#REF!</definedName>
    <definedName name="F10_FST_OPT_2_4">"#REF!"</definedName>
    <definedName name="F10_FST_OPT_3" localSheetId="8">#REF!</definedName>
    <definedName name="F10_FST_OPT_3" localSheetId="7">#REF!</definedName>
    <definedName name="F10_FST_OPT_3" localSheetId="9">#REF!</definedName>
    <definedName name="F10_FST_OPT_3">#REF!</definedName>
    <definedName name="F10_FST_OPT_3_4">"#REF!"</definedName>
    <definedName name="F10_FST_OPT_4">"#REF!"</definedName>
    <definedName name="F10_FST_ROZN" localSheetId="8">#REF!</definedName>
    <definedName name="F10_FST_ROZN" localSheetId="7">#REF!</definedName>
    <definedName name="F10_FST_ROZN" localSheetId="9">#REF!</definedName>
    <definedName name="F10_FST_ROZN">#REF!</definedName>
    <definedName name="F10_FST_ROZN_1" localSheetId="7">#REF!</definedName>
    <definedName name="F10_FST_ROZN_1" localSheetId="9">#REF!</definedName>
    <definedName name="F10_FST_ROZN_1">#REF!</definedName>
    <definedName name="F10_FST_ROZN_1_4">"#REF!"</definedName>
    <definedName name="F10_FST_ROZN_2" localSheetId="8">#REF!</definedName>
    <definedName name="F10_FST_ROZN_2" localSheetId="7">#REF!</definedName>
    <definedName name="F10_FST_ROZN_2" localSheetId="9">#REF!</definedName>
    <definedName name="F10_FST_ROZN_2">#REF!</definedName>
    <definedName name="F10_FST_ROZN_2_4">"#REF!"</definedName>
    <definedName name="F10_FST_ROZN_4">"#REF!"</definedName>
    <definedName name="F10_MAX_OPT" localSheetId="8">#REF!</definedName>
    <definedName name="F10_MAX_OPT" localSheetId="7">#REF!</definedName>
    <definedName name="F10_MAX_OPT" localSheetId="9">#REF!</definedName>
    <definedName name="F10_MAX_OPT">#REF!</definedName>
    <definedName name="F10_MAX_OPT_1" localSheetId="7">#REF!</definedName>
    <definedName name="F10_MAX_OPT_1" localSheetId="9">#REF!</definedName>
    <definedName name="F10_MAX_OPT_1">#REF!</definedName>
    <definedName name="F10_MAX_OPT_1_4">"#REF!"</definedName>
    <definedName name="F10_MAX_OPT_2" localSheetId="8">#REF!</definedName>
    <definedName name="F10_MAX_OPT_2" localSheetId="7">#REF!</definedName>
    <definedName name="F10_MAX_OPT_2" localSheetId="9">#REF!</definedName>
    <definedName name="F10_MAX_OPT_2">#REF!</definedName>
    <definedName name="F10_MAX_OPT_2_4">"#REF!"</definedName>
    <definedName name="F10_MAX_OPT_3" localSheetId="8">#REF!</definedName>
    <definedName name="F10_MAX_OPT_3" localSheetId="7">#REF!</definedName>
    <definedName name="F10_MAX_OPT_3" localSheetId="9">#REF!</definedName>
    <definedName name="F10_MAX_OPT_3">#REF!</definedName>
    <definedName name="F10_MAX_OPT_3_4">"#REF!"</definedName>
    <definedName name="F10_MAX_OPT_4">"#REF!"</definedName>
    <definedName name="F10_MAX_ROZN" localSheetId="8">#REF!</definedName>
    <definedName name="F10_MAX_ROZN" localSheetId="7">#REF!</definedName>
    <definedName name="F10_MAX_ROZN" localSheetId="9">#REF!</definedName>
    <definedName name="F10_MAX_ROZN">#REF!</definedName>
    <definedName name="F10_MAX_ROZN_1" localSheetId="7">#REF!</definedName>
    <definedName name="F10_MAX_ROZN_1" localSheetId="9">#REF!</definedName>
    <definedName name="F10_MAX_ROZN_1">#REF!</definedName>
    <definedName name="F10_MAX_ROZN_1_4">"#REF!"</definedName>
    <definedName name="F10_MAX_ROZN_2" localSheetId="8">#REF!</definedName>
    <definedName name="F10_MAX_ROZN_2" localSheetId="7">#REF!</definedName>
    <definedName name="F10_MAX_ROZN_2" localSheetId="9">#REF!</definedName>
    <definedName name="F10_MAX_ROZN_2">#REF!</definedName>
    <definedName name="F10_MAX_ROZN_2_4">"#REF!"</definedName>
    <definedName name="F10_MAX_ROZN_4">"#REF!"</definedName>
    <definedName name="F10_MIN_OPT" localSheetId="8">#REF!</definedName>
    <definedName name="F10_MIN_OPT" localSheetId="7">#REF!</definedName>
    <definedName name="F10_MIN_OPT" localSheetId="9">#REF!</definedName>
    <definedName name="F10_MIN_OPT">#REF!</definedName>
    <definedName name="F10_MIN_OPT_1" localSheetId="7">#REF!</definedName>
    <definedName name="F10_MIN_OPT_1" localSheetId="9">#REF!</definedName>
    <definedName name="F10_MIN_OPT_1">#REF!</definedName>
    <definedName name="F10_MIN_OPT_1_4">"#REF!"</definedName>
    <definedName name="F10_MIN_OPT_2" localSheetId="8">#REF!</definedName>
    <definedName name="F10_MIN_OPT_2" localSheetId="7">#REF!</definedName>
    <definedName name="F10_MIN_OPT_2" localSheetId="9">#REF!</definedName>
    <definedName name="F10_MIN_OPT_2">#REF!</definedName>
    <definedName name="F10_MIN_OPT_2_4">"#REF!"</definedName>
    <definedName name="F10_MIN_OPT_3" localSheetId="8">#REF!</definedName>
    <definedName name="F10_MIN_OPT_3" localSheetId="7">#REF!</definedName>
    <definedName name="F10_MIN_OPT_3" localSheetId="9">#REF!</definedName>
    <definedName name="F10_MIN_OPT_3">#REF!</definedName>
    <definedName name="F10_MIN_OPT_3_4">"#REF!"</definedName>
    <definedName name="F10_MIN_OPT_4">"#REF!"</definedName>
    <definedName name="F10_MIN_ROZN" localSheetId="8">#REF!</definedName>
    <definedName name="F10_MIN_ROZN" localSheetId="7">#REF!</definedName>
    <definedName name="F10_MIN_ROZN" localSheetId="9">#REF!</definedName>
    <definedName name="F10_MIN_ROZN">#REF!</definedName>
    <definedName name="F10_MIN_ROZN_1" localSheetId="7">#REF!</definedName>
    <definedName name="F10_MIN_ROZN_1" localSheetId="9">#REF!</definedName>
    <definedName name="F10_MIN_ROZN_1">#REF!</definedName>
    <definedName name="F10_MIN_ROZN_1_4">"#REF!"</definedName>
    <definedName name="F10_MIN_ROZN_2" localSheetId="8">#REF!</definedName>
    <definedName name="F10_MIN_ROZN_2" localSheetId="7">#REF!</definedName>
    <definedName name="F10_MIN_ROZN_2" localSheetId="9">#REF!</definedName>
    <definedName name="F10_MIN_ROZN_2">#REF!</definedName>
    <definedName name="F10_MIN_ROZN_2_4">"#REF!"</definedName>
    <definedName name="F10_MIN_ROZN_4">"#REF!"</definedName>
    <definedName name="F10_SCOPE" localSheetId="8">#REF!</definedName>
    <definedName name="F10_SCOPE" localSheetId="7">#REF!</definedName>
    <definedName name="F10_SCOPE" localSheetId="9">#REF!</definedName>
    <definedName name="F10_SCOPE">#REF!</definedName>
    <definedName name="F10_SCOPE_4">"#REF!"</definedName>
    <definedName name="F9_OPT" localSheetId="8">#REF!</definedName>
    <definedName name="F9_OPT" localSheetId="7">#REF!</definedName>
    <definedName name="F9_OPT" localSheetId="9">#REF!</definedName>
    <definedName name="F9_OPT">#REF!</definedName>
    <definedName name="F9_OPT_1" localSheetId="7">#REF!</definedName>
    <definedName name="F9_OPT_1" localSheetId="9">#REF!</definedName>
    <definedName name="F9_OPT_1">#REF!</definedName>
    <definedName name="F9_OPT_1_4">"#REF!"</definedName>
    <definedName name="F9_OPT_2" localSheetId="8">#REF!</definedName>
    <definedName name="F9_OPT_2" localSheetId="7">#REF!</definedName>
    <definedName name="F9_OPT_2" localSheetId="9">#REF!</definedName>
    <definedName name="F9_OPT_2">#REF!</definedName>
    <definedName name="F9_OPT_2_4">"#REF!"</definedName>
    <definedName name="F9_OPT_3" localSheetId="8">#REF!</definedName>
    <definedName name="F9_OPT_3" localSheetId="7">#REF!</definedName>
    <definedName name="F9_OPT_3" localSheetId="9">#REF!</definedName>
    <definedName name="F9_OPT_3">#REF!</definedName>
    <definedName name="F9_OPT_3_4">"#REF!"</definedName>
    <definedName name="F9_OPT_4">"#REF!"</definedName>
    <definedName name="F9_ROZN" localSheetId="8">#REF!</definedName>
    <definedName name="F9_ROZN" localSheetId="7">#REF!</definedName>
    <definedName name="F9_ROZN" localSheetId="9">#REF!</definedName>
    <definedName name="F9_ROZN">#REF!</definedName>
    <definedName name="F9_ROZN_1" localSheetId="7">#REF!</definedName>
    <definedName name="F9_ROZN_1" localSheetId="9">#REF!</definedName>
    <definedName name="F9_ROZN_1">#REF!</definedName>
    <definedName name="F9_ROZN_1_4">"#REF!"</definedName>
    <definedName name="F9_ROZN_2" localSheetId="8">#REF!</definedName>
    <definedName name="F9_ROZN_2" localSheetId="7">#REF!</definedName>
    <definedName name="F9_ROZN_2" localSheetId="9">#REF!</definedName>
    <definedName name="F9_ROZN_2">#REF!</definedName>
    <definedName name="F9_ROZN_2_4">"#REF!"</definedName>
    <definedName name="F9_ROZN_4">"#REF!"</definedName>
    <definedName name="F9_SC_1" localSheetId="7">[17]Топливо2009!#REF!</definedName>
    <definedName name="F9_SC_1">[17]Топливо2009!#REF!</definedName>
    <definedName name="F9_SC_2" localSheetId="7">[17]Топливо2009!#REF!</definedName>
    <definedName name="F9_SC_2">[17]Топливо2009!#REF!</definedName>
    <definedName name="F9_SC_3" localSheetId="7">[17]Топливо2009!#REF!</definedName>
    <definedName name="F9_SC_3">[17]Топливо2009!#REF!</definedName>
    <definedName name="F9_SC_4" localSheetId="7">[17]Топливо2009!#REF!</definedName>
    <definedName name="F9_SC_4">[17]Топливо2009!#REF!</definedName>
    <definedName name="F9_SC_5" localSheetId="7">[17]Топливо2009!#REF!</definedName>
    <definedName name="F9_SC_5">[17]Топливо2009!#REF!</definedName>
    <definedName name="F9_SC_6" localSheetId="7">[17]Топливо2009!#REF!</definedName>
    <definedName name="F9_SC_6">[17]Топливо2009!#REF!</definedName>
    <definedName name="F9_SCOPE" localSheetId="8">#REF!</definedName>
    <definedName name="F9_SCOPE" localSheetId="7">#REF!</definedName>
    <definedName name="F9_SCOPE" localSheetId="9">#REF!</definedName>
    <definedName name="F9_SCOPE">#REF!</definedName>
    <definedName name="F9_SCOPE_4">"#REF!"</definedName>
    <definedName name="fbgffnjfgg">#N/A</definedName>
    <definedName name="fdfdfd">[9]!fdfdfd</definedName>
    <definedName name="FEB" localSheetId="8">#REF!</definedName>
    <definedName name="FEB" localSheetId="7">#REF!</definedName>
    <definedName name="FEB" localSheetId="9">#REF!</definedName>
    <definedName name="FEB">#REF!</definedName>
    <definedName name="FEB_4">"#REF!"</definedName>
    <definedName name="fff" localSheetId="8">#REF!</definedName>
    <definedName name="fff" localSheetId="7">#REF!</definedName>
    <definedName name="fff" localSheetId="9">#REF!</definedName>
    <definedName name="fff">#REF!</definedName>
    <definedName name="ffff" localSheetId="8">[4]!ffff</definedName>
    <definedName name="ffff" localSheetId="7">[4]!ffff</definedName>
    <definedName name="ffff" localSheetId="9">'приложение 7+'!ffff</definedName>
    <definedName name="ffff">ffff</definedName>
    <definedName name="fffff" localSheetId="8">[4]!fffff</definedName>
    <definedName name="fffff" localSheetId="7">[4]!fffff</definedName>
    <definedName name="fffff" localSheetId="9">'приложение 7+'!fffff</definedName>
    <definedName name="fffff">fffff</definedName>
    <definedName name="ffffffff" localSheetId="8">[4]!ffffffff</definedName>
    <definedName name="ffffffff" localSheetId="7">[4]!ffffffff</definedName>
    <definedName name="ffffffff" localSheetId="9">'приложение 7+'!ffffffff</definedName>
    <definedName name="ffffffff">ffffffff</definedName>
    <definedName name="ffffffffff" localSheetId="8">[4]!ffffffffff</definedName>
    <definedName name="ffffffffff" localSheetId="7">[4]!ffffffffff</definedName>
    <definedName name="ffffffffff" localSheetId="9">'приложение 7+'!ffffffffff</definedName>
    <definedName name="ffffffffff">ffffffffff</definedName>
    <definedName name="fffffffffff" localSheetId="8">[4]!fffffffffff</definedName>
    <definedName name="fffffffffff" localSheetId="7">[4]!fffffffffff</definedName>
    <definedName name="fffffffffff" localSheetId="9">'приложение 7+'!fffffffffff</definedName>
    <definedName name="fffffffffff">fffffffffff</definedName>
    <definedName name="ffffffffffff" localSheetId="8">[4]!ffffffffffff</definedName>
    <definedName name="ffffffffffff" localSheetId="7">[4]!ffffffffffff</definedName>
    <definedName name="ffffffffffff" localSheetId="9">'приложение 7+'!ffffffffffff</definedName>
    <definedName name="ffffffffffff">ffffffffffff</definedName>
    <definedName name="fffffffffffff" localSheetId="8">[4]!fffffffffffff</definedName>
    <definedName name="fffffffffffff" localSheetId="7">[4]!fffffffffffff</definedName>
    <definedName name="fffffffffffff" localSheetId="9">'приложение 7+'!fffffffffffff</definedName>
    <definedName name="fffffffffffff">fffffffffffff</definedName>
    <definedName name="ffffffffffffff" localSheetId="8">[4]!ffffffffffffff</definedName>
    <definedName name="ffffffffffffff" localSheetId="7">[4]!ffffffffffffff</definedName>
    <definedName name="ffffffffffffff" localSheetId="9">'приложение 7+'!ffffffffffffff</definedName>
    <definedName name="ffffffffffffff">ffffffffffffff</definedName>
    <definedName name="fg" localSheetId="9">[15]!fg</definedName>
    <definedName name="fg">[15]!fg</definedName>
    <definedName name="fg_4">"'рт-передача'!fg"</definedName>
    <definedName name="fil_2_16">#N/A</definedName>
    <definedName name="fil_2_18">#N/A</definedName>
    <definedName name="fil_2_19">#N/A</definedName>
    <definedName name="fil_2_22" localSheetId="8">'[21]16а Сводный анализ'!#REF!</definedName>
    <definedName name="fil_2_22" localSheetId="7">'[21]16а Сводный анализ'!#REF!</definedName>
    <definedName name="fil_2_22" localSheetId="9">'[21]16а Сводный анализ'!#REF!</definedName>
    <definedName name="fil_2_22">'[21]16а Сводный анализ'!#REF!</definedName>
    <definedName name="fil_21" localSheetId="8">#REF!</definedName>
    <definedName name="fil_21" localSheetId="7">#REF!</definedName>
    <definedName name="fil_21" localSheetId="9">#REF!</definedName>
    <definedName name="fil_21">#REF!</definedName>
    <definedName name="fil_3_16">#N/A</definedName>
    <definedName name="fil_3_18">#N/A</definedName>
    <definedName name="fil_3_19">#N/A</definedName>
    <definedName name="fil_3_22" localSheetId="8">'[21]16а Сводный анализ'!#REF!</definedName>
    <definedName name="fil_3_22" localSheetId="7">'[21]16а Сводный анализ'!#REF!</definedName>
    <definedName name="fil_3_22" localSheetId="9">'[21]16а Сводный анализ'!#REF!</definedName>
    <definedName name="fil_3_22">'[21]16а Сводный анализ'!#REF!</definedName>
    <definedName name="fil_4_16">#N/A</definedName>
    <definedName name="fil_4_18">#N/A</definedName>
    <definedName name="fil_4_19">#N/A</definedName>
    <definedName name="fil_4_22" localSheetId="8">'[21]16а Сводный анализ'!#REF!</definedName>
    <definedName name="fil_4_22" localSheetId="7">'[21]16а Сводный анализ'!#REF!</definedName>
    <definedName name="fil_4_22" localSheetId="9">'[21]16а Сводный анализ'!#REF!</definedName>
    <definedName name="fil_4_22">'[21]16а Сводный анализ'!#REF!</definedName>
    <definedName name="FIXASSETS1">[3]MAIN!$A$245:$IV$260</definedName>
    <definedName name="FIXASSETS2">[3]MAIN!$A$263:$IV$279</definedName>
    <definedName name="FixTarifList">[12]Лист!$A$410</definedName>
    <definedName name="ForIns" localSheetId="8">[22]Регионы!#REF!</definedName>
    <definedName name="ForIns" localSheetId="7">[22]Регионы!#REF!</definedName>
    <definedName name="ForIns" localSheetId="9">[22]Регионы!#REF!</definedName>
    <definedName name="ForIns">[22]Регионы!#REF!</definedName>
    <definedName name="ForIns_5">#N/A</definedName>
    <definedName name="FUEL" localSheetId="8">#REF!</definedName>
    <definedName name="FUEL" localSheetId="7">#REF!</definedName>
    <definedName name="FUEL" localSheetId="9">#REF!</definedName>
    <definedName name="FUEL">#REF!</definedName>
    <definedName name="FUEL_ET" localSheetId="7">#REF!</definedName>
    <definedName name="FUEL_ET" localSheetId="9">#REF!</definedName>
    <definedName name="FUEL_ET">#REF!</definedName>
    <definedName name="FUEL_ET_4">"#REF!"</definedName>
    <definedName name="FUELLIST" localSheetId="8">#REF!</definedName>
    <definedName name="FUELLIST" localSheetId="7">#REF!</definedName>
    <definedName name="FUELLIST" localSheetId="9">#REF!</definedName>
    <definedName name="FUELLIST">#REF!</definedName>
    <definedName name="FUELLIST_4">"#REF!"</definedName>
    <definedName name="FuelQnt">[12]Лист!$B$17</definedName>
    <definedName name="g" localSheetId="7">[10]Параметры!#REF!</definedName>
    <definedName name="g">[10]Параметры!#REF!</definedName>
    <definedName name="GES" localSheetId="8">#REF!</definedName>
    <definedName name="GES" localSheetId="7">#REF!</definedName>
    <definedName name="GES" localSheetId="9">#REF!</definedName>
    <definedName name="GES">#REF!</definedName>
    <definedName name="GES_4">"#REF!"</definedName>
    <definedName name="GES_DATA" localSheetId="8">#REF!</definedName>
    <definedName name="GES_DATA" localSheetId="7">#REF!</definedName>
    <definedName name="GES_DATA" localSheetId="9">#REF!</definedName>
    <definedName name="GES_DATA">#REF!</definedName>
    <definedName name="GES_LIST" localSheetId="7">#REF!</definedName>
    <definedName name="GES_LIST" localSheetId="9">#REF!</definedName>
    <definedName name="GES_LIST">#REF!</definedName>
    <definedName name="GES3_DATA" localSheetId="7">#REF!</definedName>
    <definedName name="GES3_DATA" localSheetId="9">#REF!</definedName>
    <definedName name="GES3_DATA">#REF!</definedName>
    <definedName name="GESList">[12]Лист!$A$30</definedName>
    <definedName name="GESQnt">[12]Параметры!$B$6</definedName>
    <definedName name="gfg" localSheetId="8">[4]!gfg</definedName>
    <definedName name="gfg" localSheetId="7">[4]!gfg</definedName>
    <definedName name="gfg" localSheetId="9">'приложение 7+'!gfg</definedName>
    <definedName name="gfg">gfg</definedName>
    <definedName name="gfg_4">"'рт-передача'!gfg"</definedName>
    <definedName name="gh" localSheetId="8">[4]!gh</definedName>
    <definedName name="gh" localSheetId="7">[4]!gh</definedName>
    <definedName name="gh" localSheetId="9">'приложение 7+'!gh</definedName>
    <definedName name="gh">gh</definedName>
    <definedName name="gh_4">"'рт-передача'!gh"</definedName>
    <definedName name="ghg">[9]!ghg</definedName>
    <definedName name="ghhktyi">#N/A</definedName>
    <definedName name="ghjkgfksfhjasd">[9]!ghjkgfksfhjasd</definedName>
    <definedName name="god">[23]Титульный!$F$10</definedName>
    <definedName name="GRES" localSheetId="8">#REF!</definedName>
    <definedName name="GRES" localSheetId="7">#REF!</definedName>
    <definedName name="GRES" localSheetId="9">#REF!</definedName>
    <definedName name="GRES">#REF!</definedName>
    <definedName name="GRES_4">"#REF!"</definedName>
    <definedName name="GRES_DATA" localSheetId="8">#REF!</definedName>
    <definedName name="GRES_DATA" localSheetId="7">#REF!</definedName>
    <definedName name="GRES_DATA" localSheetId="9">#REF!</definedName>
    <definedName name="GRES_DATA">#REF!</definedName>
    <definedName name="GRES_LIST" localSheetId="7">#REF!</definedName>
    <definedName name="GRES_LIST" localSheetId="9">#REF!</definedName>
    <definedName name="GRES_LIST">#REF!</definedName>
    <definedName name="grety5e">#N/A</definedName>
    <definedName name="gtty" localSheetId="8">#REF!,#REF!,#REF!,Приказ!P1_ESO_PROT</definedName>
    <definedName name="gtty" localSheetId="7">#REF!,#REF!,#REF!,'Приказ!'!P1_ESO_PROT</definedName>
    <definedName name="gtty" localSheetId="9">#REF!,#REF!,#REF!,'приложение 7+'!P1_ESO_PROT</definedName>
    <definedName name="gtty">#REF!,#REF!,#REF!,P1_ESO_PROT</definedName>
    <definedName name="gtty_4">"#REF!,#REF!,#REF!,P1_ESO_PROT"</definedName>
    <definedName name="Gвп" localSheetId="8">[24]Лист1!#REF!</definedName>
    <definedName name="Gвп" localSheetId="7">[24]Лист1!#REF!</definedName>
    <definedName name="Gвп" localSheetId="9">[24]Лист1!#REF!</definedName>
    <definedName name="Gвп">[24]Лист1!#REF!</definedName>
    <definedName name="Gпв" localSheetId="8">[24]Лист1!#REF!</definedName>
    <definedName name="Gпв" localSheetId="7">[24]Лист1!#REF!</definedName>
    <definedName name="Gпв" localSheetId="9">[24]Лист1!#REF!</definedName>
    <definedName name="Gпв">[24]Лист1!#REF!</definedName>
    <definedName name="Gпв1" localSheetId="7">[24]Лист1!#REF!</definedName>
    <definedName name="Gпв1" localSheetId="9">[24]Лист1!#REF!</definedName>
    <definedName name="Gпв1">[24]Лист1!#REF!</definedName>
    <definedName name="Gпв2" localSheetId="7">[24]Лист1!#REF!</definedName>
    <definedName name="Gпв2" localSheetId="9">[24]Лист1!#REF!</definedName>
    <definedName name="Gпв2">[24]Лист1!#REF!</definedName>
    <definedName name="Gпв3" localSheetId="7">[24]Лист1!#REF!</definedName>
    <definedName name="Gпв3" localSheetId="9">[24]Лист1!#REF!</definedName>
    <definedName name="Gпв3">[24]Лист1!#REF!</definedName>
    <definedName name="Gпв4" localSheetId="7">[24]Лист1!#REF!</definedName>
    <definedName name="Gпв4" localSheetId="9">[24]Лист1!#REF!</definedName>
    <definedName name="Gпв4">[24]Лист1!#REF!</definedName>
    <definedName name="Gпв5" localSheetId="7">[24]Лист1!#REF!</definedName>
    <definedName name="Gпв5" localSheetId="9">[24]Лист1!#REF!</definedName>
    <definedName name="Gпв5">[24]Лист1!#REF!</definedName>
    <definedName name="Gпв6" localSheetId="7">[24]Лист1!#REF!</definedName>
    <definedName name="Gпв6" localSheetId="9">[24]Лист1!#REF!</definedName>
    <definedName name="Gпв6">[24]Лист1!#REF!</definedName>
    <definedName name="Gпвтф" localSheetId="7">[24]Лист1!#REF!</definedName>
    <definedName name="Gпвтф" localSheetId="9">[24]Лист1!#REF!</definedName>
    <definedName name="Gпвтф">[24]Лист1!#REF!</definedName>
    <definedName name="h" localSheetId="8">[4]!h</definedName>
    <definedName name="h" localSheetId="7">[4]!h</definedName>
    <definedName name="h" localSheetId="9">'приложение 7+'!h</definedName>
    <definedName name="h">h</definedName>
    <definedName name="h_4">"'рт-передача'!h"</definedName>
    <definedName name="Helper_Котельные">[25]Справочники!$A$9:$A$12</definedName>
    <definedName name="Helper_ТЭС">[25]Справочники!$A$2:$A$5</definedName>
    <definedName name="Helper_ТЭС_Котельные">[26]Справочники!$A$2:$A$4,[26]Справочники!$A$16:$A$18</definedName>
    <definedName name="Helper_ФОРЭМ">[25]Справочники!$A$30:$A$35</definedName>
    <definedName name="hfte">#N/A</definedName>
    <definedName name="hghjgjgj">#N/A</definedName>
    <definedName name="hhh" localSheetId="8">[4]!hhh</definedName>
    <definedName name="hhh" localSheetId="7">[4]!hhh</definedName>
    <definedName name="hhh" localSheetId="9">'приложение 7+'!hhh</definedName>
    <definedName name="hhh">hhh</definedName>
    <definedName name="hhh_4">"'рт-передача'!hhh"</definedName>
    <definedName name="hhhhhhhhhhhhhhhhhhhhhhhhhhhhhhhhhhhhhhhhhhhhhhhhhhhhhhhhhhhhhh" localSheetId="8">[4]!hhhhhhhhhhhhhhhhhhhhhhhhhhhhhhhhhhhhhhhhhhhhhhhhhhhhhhhhhhhhhh</definedName>
    <definedName name="hhhhhhhhhhhhhhhhhhhhhhhhhhhhhhhhhhhhhhhhhhhhhhhhhhhhhhhhhhhhhh" localSheetId="7">[4]!hhhhhhhhhhhhhhhhhhhhhhhhhhhhhhhhhhhhhhhhhhhhhhhhhhhhhhhhhhhhhh</definedName>
    <definedName name="hhhhhhhhhhhhhhhhhhhhhhhhhhhhhhhhhhhhhhhhhhhhhhhhhhhhhhhhhhhhhh" localSheetId="9">'приложение 7+'!hhhhhhhhhhhhhhhhhhhhhhhhhhhhhhhhhhhhhhhhhhhhhhhhhhhhhhhhhhhhhh</definedName>
    <definedName name="hhhhhhhhhhhhhhhhhhhhhhhhhhhhhhhhhhhhhhhhhhhhhhhhhhhhhhhhhhhhhh">hhhhhhhhhhhhhhhhhhhhhhhhhhhhhhhhhhhhhhhhhhhhhhhhhhhhhhhhhhhhhh</definedName>
    <definedName name="hhy" localSheetId="8">[4]!hhy</definedName>
    <definedName name="hhy" localSheetId="7">[4]!hhy</definedName>
    <definedName name="hhy" localSheetId="9">'приложение 7+'!hhy</definedName>
    <definedName name="hhy">hhy</definedName>
    <definedName name="hhy_4">"'рт-передача'!hhy"</definedName>
    <definedName name="îî" localSheetId="8">[4]!îî</definedName>
    <definedName name="îî" localSheetId="7">[4]!îî</definedName>
    <definedName name="îî" localSheetId="9">'приложение 7+'!îî</definedName>
    <definedName name="îî">îî</definedName>
    <definedName name="îî_4">"'рт-передача'!îî"</definedName>
    <definedName name="iiiiiiii" localSheetId="8">[4]!iiiiiiii</definedName>
    <definedName name="iiiiiiii" localSheetId="7">[4]!iiiiiiii</definedName>
    <definedName name="iiiiiiii" localSheetId="9">'приложение 7+'!iiiiiiii</definedName>
    <definedName name="iiiiiiii">iiiiiiii</definedName>
    <definedName name="INDASS1">[3]MAIN!$F$247:$AJ$247</definedName>
    <definedName name="INDASS2">[3]MAIN!$F$265:$AJ$265</definedName>
    <definedName name="INN" localSheetId="8">#REF!</definedName>
    <definedName name="INN" localSheetId="7">#REF!</definedName>
    <definedName name="INN" localSheetId="9">#REF!</definedName>
    <definedName name="INN">#REF!</definedName>
    <definedName name="ISHOD1" localSheetId="7">#REF!</definedName>
    <definedName name="ISHOD1" localSheetId="9">#REF!</definedName>
    <definedName name="ISHOD1">#REF!</definedName>
    <definedName name="ISHOD2_1" localSheetId="7">#REF!</definedName>
    <definedName name="ISHOD2_1" localSheetId="9">#REF!</definedName>
    <definedName name="ISHOD2_1">#REF!</definedName>
    <definedName name="ISHOD2_2" localSheetId="7">#REF!</definedName>
    <definedName name="ISHOD2_2" localSheetId="9">#REF!</definedName>
    <definedName name="ISHOD2_2">#REF!</definedName>
    <definedName name="j" localSheetId="8">[4]!j</definedName>
    <definedName name="j" localSheetId="7">[4]!j</definedName>
    <definedName name="j" localSheetId="9">'приложение 7+'!j</definedName>
    <definedName name="j">j</definedName>
    <definedName name="j_4">"'рт-передача'!j"</definedName>
    <definedName name="JAN" localSheetId="8">#REF!</definedName>
    <definedName name="JAN" localSheetId="7">#REF!</definedName>
    <definedName name="JAN" localSheetId="9">#REF!</definedName>
    <definedName name="JAN">#REF!</definedName>
    <definedName name="JAN_4">"#REF!"</definedName>
    <definedName name="JUL" localSheetId="8">#REF!</definedName>
    <definedName name="JUL" localSheetId="7">#REF!</definedName>
    <definedName name="JUL" localSheetId="9">#REF!</definedName>
    <definedName name="JUL">#REF!</definedName>
    <definedName name="JUL_4">"#REF!"</definedName>
    <definedName name="JUN" localSheetId="8">#REF!</definedName>
    <definedName name="JUN" localSheetId="7">#REF!</definedName>
    <definedName name="JUN" localSheetId="9">#REF!</definedName>
    <definedName name="JUN">#REF!</definedName>
    <definedName name="JUN_4">"#REF!"</definedName>
    <definedName name="k" localSheetId="9">[15]!k</definedName>
    <definedName name="k">[15]!k</definedName>
    <definedName name="k_4">"'рт-передача'!k"</definedName>
    <definedName name="knkn.n.">#N/A</definedName>
    <definedName name="koeff1">[3]MAIN!$C$1327</definedName>
    <definedName name="koeff2">[3]MAIN!$C$1328</definedName>
    <definedName name="koeff3">[3]MAIN!$C$1329</definedName>
    <definedName name="koeff4">[3]MAIN!$C$1330</definedName>
    <definedName name="koeff5">[3]MAIN!$F$980</definedName>
    <definedName name="KorQnt">[12]Параметры!$B$5</definedName>
    <definedName name="KotList">[12]Лист!$A$260</definedName>
    <definedName name="KotQnt">[12]Лист!$B$261</definedName>
    <definedName name="KREDIT1">[3]MAIN!$A$486:$IV$504</definedName>
    <definedName name="KREDIT2">[3]MAIN!$A$533:$IV$551</definedName>
    <definedName name="l" localSheetId="7">'[27]Вводные данные систем'!#REF!</definedName>
    <definedName name="l">'[27]Вводные данные систем'!#REF!</definedName>
    <definedName name="labor_costs">[3]MAIN!$F$187:$AL$187</definedName>
    <definedName name="Language">[3]MAIN!$F$1247</definedName>
    <definedName name="lastcolumn">[3]MAIN!$AJ$1:$AJ$65536</definedName>
    <definedName name="LINE" localSheetId="7">#REF!</definedName>
    <definedName name="LINE" localSheetId="9">#REF!</definedName>
    <definedName name="LINE">#REF!</definedName>
    <definedName name="LINE2" localSheetId="7">#REF!</definedName>
    <definedName name="LINE2" localSheetId="9">#REF!</definedName>
    <definedName name="LINE2">#REF!</definedName>
    <definedName name="LISING1">[3]MAIN!$A$305:$IV$324</definedName>
    <definedName name="lklklk">[9]!lklklk</definedName>
    <definedName name="Loans_o" localSheetId="7">'[8]13'!#REF!</definedName>
    <definedName name="Loans_o" localSheetId="9">'[8]13'!#REF!</definedName>
    <definedName name="Loans_o">'[8]13'!#REF!</definedName>
    <definedName name="LTI_6" localSheetId="7">'[8]6'!#REF!</definedName>
    <definedName name="LTI_6" localSheetId="9">'[8]6'!#REF!</definedName>
    <definedName name="LTI_6">'[8]6'!#REF!</definedName>
    <definedName name="m" localSheetId="8">#REF!</definedName>
    <definedName name="m" localSheetId="7">#REF!</definedName>
    <definedName name="m" localSheetId="9">#REF!</definedName>
    <definedName name="m">#REF!</definedName>
    <definedName name="MAR" localSheetId="7">#REF!</definedName>
    <definedName name="MAR" localSheetId="9">#REF!</definedName>
    <definedName name="MAR">#REF!</definedName>
    <definedName name="MAR_4">"#REF!"</definedName>
    <definedName name="MAXWC">[3]MAIN!$C$1340</definedName>
    <definedName name="MAY" localSheetId="8">#REF!</definedName>
    <definedName name="MAY" localSheetId="7">#REF!</definedName>
    <definedName name="MAY" localSheetId="9">#REF!</definedName>
    <definedName name="MAY">#REF!</definedName>
    <definedName name="MAY_4">"#REF!"</definedName>
    <definedName name="Method">[3]MAIN!$F$29</definedName>
    <definedName name="MINCASH">[3]MAIN!$C$1338</definedName>
    <definedName name="minlabor_costs">[3]MAIN!$F$594:$AL$594</definedName>
    <definedName name="MINPROFIT">[3]MAIN!$C$1339</definedName>
    <definedName name="MmExcelLinker_6E24F10A_D93B_4197_A91F_1E8C46B84DD5" localSheetId="7">РТ передача [28]ээ!$I$76:$I$76</definedName>
    <definedName name="MmExcelLinker_6E24F10A_D93B_4197_A91F_1E8C46B84DD5">РТ передача [29]ээ!$I$76:$I$76</definedName>
    <definedName name="MmExcelLinker_6E24F10A_D93B_4197_A91F_1E8C46B84DD5_4">#N/A</definedName>
    <definedName name="MO" localSheetId="8">#REF!</definedName>
    <definedName name="MO" localSheetId="7">#REF!</definedName>
    <definedName name="MO" localSheetId="9">#REF!</definedName>
    <definedName name="MO">#REF!</definedName>
    <definedName name="MO_4">"#REF!"</definedName>
    <definedName name="Money1">[3]MAIN!$F$20</definedName>
    <definedName name="Money11">[3]MAIN!$F$21</definedName>
    <definedName name="Money2">[3]MAIN!$F$24</definedName>
    <definedName name="Money21">[3]MAIN!$F$25</definedName>
    <definedName name="MoneyR">[3]MAIN!$F$1248</definedName>
    <definedName name="MONTH" localSheetId="8">#REF!</definedName>
    <definedName name="MONTH" localSheetId="7">#REF!</definedName>
    <definedName name="MONTH" localSheetId="9">#REF!</definedName>
    <definedName name="MONTH">#REF!</definedName>
    <definedName name="MONTH_4">"#REF!"</definedName>
    <definedName name="NAME110" localSheetId="8">#REF!,#REF!,#REF!,#REF!,#REF!,#REF!,#REF!,#REF!</definedName>
    <definedName name="NAME110" localSheetId="7">#REF!,#REF!,#REF!,#REF!,#REF!,#REF!,#REF!,#REF!</definedName>
    <definedName name="NAME110" localSheetId="9">#REF!,#REF!,#REF!,#REF!,#REF!,#REF!,#REF!,#REF!</definedName>
    <definedName name="NAME110">#REF!,#REF!,#REF!,#REF!,#REF!,#REF!,#REF!,#REF!</definedName>
    <definedName name="NAME111" localSheetId="7">#REF!,#REF!,#REF!,#REF!,#REF!,#REF!,#REF!,#REF!</definedName>
    <definedName name="NAME111" localSheetId="9">#REF!,#REF!,#REF!,#REF!,#REF!,#REF!,#REF!,#REF!</definedName>
    <definedName name="NAME111">#REF!,#REF!,#REF!,#REF!,#REF!,#REF!,#REF!,#REF!</definedName>
    <definedName name="NAME112" localSheetId="7">#REF!,#REF!,#REF!,#REF!,#REF!,#REF!,#REF!,#REF!</definedName>
    <definedName name="NAME112" localSheetId="9">#REF!,#REF!,#REF!,#REF!,#REF!,#REF!,#REF!,#REF!</definedName>
    <definedName name="NAME112">#REF!,#REF!,#REF!,#REF!,#REF!,#REF!,#REF!,#REF!</definedName>
    <definedName name="NAME113" localSheetId="7">#REF!,#REF!,#REF!,#REF!,#REF!,#REF!,#REF!,#REF!</definedName>
    <definedName name="NAME113" localSheetId="9">#REF!,#REF!,#REF!,#REF!,#REF!,#REF!,#REF!,#REF!</definedName>
    <definedName name="NAME113">#REF!,#REF!,#REF!,#REF!,#REF!,#REF!,#REF!,#REF!</definedName>
    <definedName name="NAME114" localSheetId="7">#REF!,#REF!,#REF!,#REF!,#REF!,#REF!,#REF!,#REF!</definedName>
    <definedName name="NAME114" localSheetId="9">#REF!,#REF!,#REF!,#REF!,#REF!,#REF!,#REF!,#REF!</definedName>
    <definedName name="NAME114">#REF!,#REF!,#REF!,#REF!,#REF!,#REF!,#REF!,#REF!</definedName>
    <definedName name="NAME115" localSheetId="7">#REF!,#REF!,#REF!,#REF!,#REF!,#REF!,#REF!,#REF!</definedName>
    <definedName name="NAME115" localSheetId="9">#REF!,#REF!,#REF!,#REF!,#REF!,#REF!,#REF!,#REF!</definedName>
    <definedName name="NAME115">#REF!,#REF!,#REF!,#REF!,#REF!,#REF!,#REF!,#REF!</definedName>
    <definedName name="NAME116" localSheetId="7">#REF!,#REF!,#REF!,#REF!,#REF!,#REF!,#REF!,#REF!</definedName>
    <definedName name="NAME116" localSheetId="9">#REF!,#REF!,#REF!,#REF!,#REF!,#REF!,#REF!,#REF!</definedName>
    <definedName name="NAME116">#REF!,#REF!,#REF!,#REF!,#REF!,#REF!,#REF!,#REF!</definedName>
    <definedName name="NAME117" localSheetId="7">#REF!,#REF!,#REF!,#REF!,#REF!,#REF!,#REF!,#REF!</definedName>
    <definedName name="NAME117" localSheetId="9">#REF!,#REF!,#REF!,#REF!,#REF!,#REF!,#REF!,#REF!</definedName>
    <definedName name="NAME117">#REF!,#REF!,#REF!,#REF!,#REF!,#REF!,#REF!,#REF!</definedName>
    <definedName name="NAME118" localSheetId="7">#REF!,#REF!,#REF!,#REF!,#REF!,#REF!,#REF!,#REF!</definedName>
    <definedName name="NAME118" localSheetId="9">#REF!,#REF!,#REF!,#REF!,#REF!,#REF!,#REF!,#REF!</definedName>
    <definedName name="NAME118">#REF!,#REF!,#REF!,#REF!,#REF!,#REF!,#REF!,#REF!</definedName>
    <definedName name="NAME119" localSheetId="7">#REF!,#REF!,#REF!,#REF!,#REF!,#REF!,#REF!,#REF!</definedName>
    <definedName name="NAME119" localSheetId="9">#REF!,#REF!,#REF!,#REF!,#REF!,#REF!,#REF!,#REF!</definedName>
    <definedName name="NAME119">#REF!,#REF!,#REF!,#REF!,#REF!,#REF!,#REF!,#REF!</definedName>
    <definedName name="NAME12" localSheetId="7">#REF!,#REF!,#REF!,#REF!,#REF!,#REF!,#REF!,#REF!</definedName>
    <definedName name="NAME12" localSheetId="9">#REF!,#REF!,#REF!,#REF!,#REF!,#REF!,#REF!,#REF!</definedName>
    <definedName name="NAME12">#REF!,#REF!,#REF!,#REF!,#REF!,#REF!,#REF!,#REF!</definedName>
    <definedName name="NAME120" localSheetId="7">#REF!,#REF!,#REF!,#REF!,#REF!,#REF!,#REF!,#REF!</definedName>
    <definedName name="NAME120" localSheetId="9">#REF!,#REF!,#REF!,#REF!,#REF!,#REF!,#REF!,#REF!</definedName>
    <definedName name="NAME120">#REF!,#REF!,#REF!,#REF!,#REF!,#REF!,#REF!,#REF!</definedName>
    <definedName name="NAME121" localSheetId="7">#REF!,#REF!,#REF!,#REF!,#REF!,#REF!,#REF!,#REF!</definedName>
    <definedName name="NAME121" localSheetId="9">#REF!,#REF!,#REF!,#REF!,#REF!,#REF!,#REF!,#REF!</definedName>
    <definedName name="NAME121">#REF!,#REF!,#REF!,#REF!,#REF!,#REF!,#REF!,#REF!</definedName>
    <definedName name="NAME122" localSheetId="7">#REF!,#REF!,#REF!,#REF!,#REF!,#REF!,#REF!,#REF!</definedName>
    <definedName name="NAME122" localSheetId="9">#REF!,#REF!,#REF!,#REF!,#REF!,#REF!,#REF!,#REF!</definedName>
    <definedName name="NAME122">#REF!,#REF!,#REF!,#REF!,#REF!,#REF!,#REF!,#REF!</definedName>
    <definedName name="NAME123" localSheetId="7">#REF!,#REF!,#REF!,#REF!,#REF!,#REF!,#REF!,#REF!</definedName>
    <definedName name="NAME123" localSheetId="9">#REF!,#REF!,#REF!,#REF!,#REF!,#REF!,#REF!,#REF!</definedName>
    <definedName name="NAME123">#REF!,#REF!,#REF!,#REF!,#REF!,#REF!,#REF!,#REF!</definedName>
    <definedName name="NAME124" localSheetId="7">#REF!,#REF!,#REF!,#REF!,#REF!,#REF!,#REF!,#REF!</definedName>
    <definedName name="NAME124" localSheetId="9">#REF!,#REF!,#REF!,#REF!,#REF!,#REF!,#REF!,#REF!</definedName>
    <definedName name="NAME124">#REF!,#REF!,#REF!,#REF!,#REF!,#REF!,#REF!,#REF!</definedName>
    <definedName name="NAME125" localSheetId="7">#REF!,#REF!,#REF!,#REF!,#REF!,#REF!,#REF!,#REF!</definedName>
    <definedName name="NAME125" localSheetId="9">#REF!,#REF!,#REF!,#REF!,#REF!,#REF!,#REF!,#REF!</definedName>
    <definedName name="NAME125">#REF!,#REF!,#REF!,#REF!,#REF!,#REF!,#REF!,#REF!</definedName>
    <definedName name="NAME126" localSheetId="7">#REF!,#REF!,#REF!,#REF!,#REF!,#REF!,#REF!,#REF!</definedName>
    <definedName name="NAME126" localSheetId="9">#REF!,#REF!,#REF!,#REF!,#REF!,#REF!,#REF!,#REF!</definedName>
    <definedName name="NAME126">#REF!,#REF!,#REF!,#REF!,#REF!,#REF!,#REF!,#REF!</definedName>
    <definedName name="NAME127" localSheetId="7">#REF!,#REF!,#REF!,#REF!,#REF!,#REF!,#REF!,#REF!</definedName>
    <definedName name="NAME127" localSheetId="9">#REF!,#REF!,#REF!,#REF!,#REF!,#REF!,#REF!,#REF!</definedName>
    <definedName name="NAME127">#REF!,#REF!,#REF!,#REF!,#REF!,#REF!,#REF!,#REF!</definedName>
    <definedName name="NAME128" localSheetId="7">#REF!,#REF!,#REF!,#REF!,#REF!,#REF!,#REF!,#REF!</definedName>
    <definedName name="NAME128" localSheetId="9">#REF!,#REF!,#REF!,#REF!,#REF!,#REF!,#REF!,#REF!</definedName>
    <definedName name="NAME128">#REF!,#REF!,#REF!,#REF!,#REF!,#REF!,#REF!,#REF!</definedName>
    <definedName name="NAME129" localSheetId="7">#REF!,#REF!,#REF!,#REF!,#REF!,#REF!,#REF!,#REF!</definedName>
    <definedName name="NAME129" localSheetId="9">#REF!,#REF!,#REF!,#REF!,#REF!,#REF!,#REF!,#REF!</definedName>
    <definedName name="NAME129">#REF!,#REF!,#REF!,#REF!,#REF!,#REF!,#REF!,#REF!</definedName>
    <definedName name="NAME13" localSheetId="7">#REF!,#REF!,#REF!,#REF!,#REF!,#REF!,#REF!,#REF!</definedName>
    <definedName name="NAME13" localSheetId="9">#REF!,#REF!,#REF!,#REF!,#REF!,#REF!,#REF!,#REF!</definedName>
    <definedName name="NAME13">#REF!,#REF!,#REF!,#REF!,#REF!,#REF!,#REF!,#REF!</definedName>
    <definedName name="NAME130" localSheetId="7">#REF!,#REF!,#REF!,#REF!,#REF!,#REF!,#REF!,#REF!</definedName>
    <definedName name="NAME130" localSheetId="9">#REF!,#REF!,#REF!,#REF!,#REF!,#REF!,#REF!,#REF!</definedName>
    <definedName name="NAME130">#REF!,#REF!,#REF!,#REF!,#REF!,#REF!,#REF!,#REF!</definedName>
    <definedName name="NAME131" localSheetId="7">#REF!,#REF!,#REF!,#REF!,#REF!,#REF!,#REF!,#REF!</definedName>
    <definedName name="NAME131" localSheetId="9">#REF!,#REF!,#REF!,#REF!,#REF!,#REF!,#REF!,#REF!</definedName>
    <definedName name="NAME131">#REF!,#REF!,#REF!,#REF!,#REF!,#REF!,#REF!,#REF!</definedName>
    <definedName name="NAME132" localSheetId="7">#REF!,#REF!,#REF!,#REF!,#REF!,#REF!,#REF!,#REF!</definedName>
    <definedName name="NAME132" localSheetId="9">#REF!,#REF!,#REF!,#REF!,#REF!,#REF!,#REF!,#REF!</definedName>
    <definedName name="NAME132">#REF!,#REF!,#REF!,#REF!,#REF!,#REF!,#REF!,#REF!</definedName>
    <definedName name="NAME133" localSheetId="7">#REF!,#REF!,#REF!,#REF!,#REF!,#REF!,#REF!,#REF!</definedName>
    <definedName name="NAME133" localSheetId="9">#REF!,#REF!,#REF!,#REF!,#REF!,#REF!,#REF!,#REF!</definedName>
    <definedName name="NAME133">#REF!,#REF!,#REF!,#REF!,#REF!,#REF!,#REF!,#REF!</definedName>
    <definedName name="NAME134" localSheetId="7">#REF!,#REF!,#REF!,#REF!,#REF!,#REF!,#REF!,#REF!</definedName>
    <definedName name="NAME134" localSheetId="9">#REF!,#REF!,#REF!,#REF!,#REF!,#REF!,#REF!,#REF!</definedName>
    <definedName name="NAME134">#REF!,#REF!,#REF!,#REF!,#REF!,#REF!,#REF!,#REF!</definedName>
    <definedName name="NAME135" localSheetId="7">#REF!,#REF!,#REF!,#REF!,#REF!,#REF!,#REF!,#REF!</definedName>
    <definedName name="NAME135" localSheetId="9">#REF!,#REF!,#REF!,#REF!,#REF!,#REF!,#REF!,#REF!</definedName>
    <definedName name="NAME135">#REF!,#REF!,#REF!,#REF!,#REF!,#REF!,#REF!,#REF!</definedName>
    <definedName name="NAME136" localSheetId="7">#REF!,#REF!,#REF!,#REF!,#REF!,#REF!,#REF!,#REF!</definedName>
    <definedName name="NAME136" localSheetId="9">#REF!,#REF!,#REF!,#REF!,#REF!,#REF!,#REF!,#REF!</definedName>
    <definedName name="NAME136">#REF!,#REF!,#REF!,#REF!,#REF!,#REF!,#REF!,#REF!</definedName>
    <definedName name="NAME137" localSheetId="7">#REF!,#REF!,#REF!,#REF!,#REF!,#REF!,#REF!,#REF!</definedName>
    <definedName name="NAME137" localSheetId="9">#REF!,#REF!,#REF!,#REF!,#REF!,#REF!,#REF!,#REF!</definedName>
    <definedName name="NAME137">#REF!,#REF!,#REF!,#REF!,#REF!,#REF!,#REF!,#REF!</definedName>
    <definedName name="NAME138" localSheetId="7">#REF!,#REF!,#REF!,#REF!,#REF!,#REF!,#REF!,#REF!</definedName>
    <definedName name="NAME138" localSheetId="9">#REF!,#REF!,#REF!,#REF!,#REF!,#REF!,#REF!,#REF!</definedName>
    <definedName name="NAME138">#REF!,#REF!,#REF!,#REF!,#REF!,#REF!,#REF!,#REF!</definedName>
    <definedName name="NAME139" localSheetId="7">#REF!,#REF!,#REF!,#REF!,#REF!,#REF!,#REF!,#REF!</definedName>
    <definedName name="NAME139" localSheetId="9">#REF!,#REF!,#REF!,#REF!,#REF!,#REF!,#REF!,#REF!</definedName>
    <definedName name="NAME139">#REF!,#REF!,#REF!,#REF!,#REF!,#REF!,#REF!,#REF!</definedName>
    <definedName name="NAME14" localSheetId="7">#REF!,#REF!,#REF!,#REF!,#REF!,#REF!,#REF!,#REF!</definedName>
    <definedName name="NAME14" localSheetId="9">#REF!,#REF!,#REF!,#REF!,#REF!,#REF!,#REF!,#REF!</definedName>
    <definedName name="NAME14">#REF!,#REF!,#REF!,#REF!,#REF!,#REF!,#REF!,#REF!</definedName>
    <definedName name="NAME140" localSheetId="7">#REF!,#REF!,#REF!,#REF!,#REF!,#REF!,#REF!,#REF!</definedName>
    <definedName name="NAME140" localSheetId="9">#REF!,#REF!,#REF!,#REF!,#REF!,#REF!,#REF!,#REF!</definedName>
    <definedName name="NAME140">#REF!,#REF!,#REF!,#REF!,#REF!,#REF!,#REF!,#REF!</definedName>
    <definedName name="NAME141" localSheetId="7">#REF!,#REF!,#REF!,#REF!,#REF!,#REF!,#REF!,#REF!</definedName>
    <definedName name="NAME141" localSheetId="9">#REF!,#REF!,#REF!,#REF!,#REF!,#REF!,#REF!,#REF!</definedName>
    <definedName name="NAME141">#REF!,#REF!,#REF!,#REF!,#REF!,#REF!,#REF!,#REF!</definedName>
    <definedName name="NAME142" localSheetId="7">#REF!,#REF!,#REF!,#REF!,#REF!,#REF!,#REF!,#REF!</definedName>
    <definedName name="NAME142" localSheetId="9">#REF!,#REF!,#REF!,#REF!,#REF!,#REF!,#REF!,#REF!</definedName>
    <definedName name="NAME142">#REF!,#REF!,#REF!,#REF!,#REF!,#REF!,#REF!,#REF!</definedName>
    <definedName name="NAME143" localSheetId="7">#REF!,#REF!,#REF!,#REF!,#REF!,#REF!,#REF!,#REF!</definedName>
    <definedName name="NAME143" localSheetId="9">#REF!,#REF!,#REF!,#REF!,#REF!,#REF!,#REF!,#REF!</definedName>
    <definedName name="NAME143">#REF!,#REF!,#REF!,#REF!,#REF!,#REF!,#REF!,#REF!</definedName>
    <definedName name="NAME144" localSheetId="7">#REF!,#REF!,#REF!,#REF!,#REF!,#REF!,#REF!,#REF!</definedName>
    <definedName name="NAME144" localSheetId="9">#REF!,#REF!,#REF!,#REF!,#REF!,#REF!,#REF!,#REF!</definedName>
    <definedName name="NAME144">#REF!,#REF!,#REF!,#REF!,#REF!,#REF!,#REF!,#REF!</definedName>
    <definedName name="NAME145" localSheetId="7">#REF!,#REF!,#REF!,#REF!,#REF!,#REF!,#REF!,#REF!</definedName>
    <definedName name="NAME145" localSheetId="9">#REF!,#REF!,#REF!,#REF!,#REF!,#REF!,#REF!,#REF!</definedName>
    <definedName name="NAME145">#REF!,#REF!,#REF!,#REF!,#REF!,#REF!,#REF!,#REF!</definedName>
    <definedName name="NAME146" localSheetId="7">#REF!,#REF!,#REF!,#REF!,#REF!,#REF!,#REF!,#REF!</definedName>
    <definedName name="NAME146" localSheetId="9">#REF!,#REF!,#REF!,#REF!,#REF!,#REF!,#REF!,#REF!</definedName>
    <definedName name="NAME146">#REF!,#REF!,#REF!,#REF!,#REF!,#REF!,#REF!,#REF!</definedName>
    <definedName name="NAME147" localSheetId="7">#REF!,#REF!,#REF!,#REF!,#REF!,#REF!,#REF!,#REF!</definedName>
    <definedName name="NAME147" localSheetId="9">#REF!,#REF!,#REF!,#REF!,#REF!,#REF!,#REF!,#REF!</definedName>
    <definedName name="NAME147">#REF!,#REF!,#REF!,#REF!,#REF!,#REF!,#REF!,#REF!</definedName>
    <definedName name="NAME148" localSheetId="7">#REF!,#REF!,#REF!,#REF!,#REF!,#REF!,#REF!,#REF!</definedName>
    <definedName name="NAME148" localSheetId="9">#REF!,#REF!,#REF!,#REF!,#REF!,#REF!,#REF!,#REF!</definedName>
    <definedName name="NAME148">#REF!,#REF!,#REF!,#REF!,#REF!,#REF!,#REF!,#REF!</definedName>
    <definedName name="NAME149" localSheetId="7">#REF!,#REF!,#REF!,#REF!,#REF!,#REF!,#REF!,#REF!</definedName>
    <definedName name="NAME149" localSheetId="9">#REF!,#REF!,#REF!,#REF!,#REF!,#REF!,#REF!,#REF!</definedName>
    <definedName name="NAME149">#REF!,#REF!,#REF!,#REF!,#REF!,#REF!,#REF!,#REF!</definedName>
    <definedName name="NAME15" localSheetId="7">#REF!,#REF!,#REF!,#REF!,#REF!,#REF!,#REF!,#REF!</definedName>
    <definedName name="NAME15" localSheetId="9">#REF!,#REF!,#REF!,#REF!,#REF!,#REF!,#REF!,#REF!</definedName>
    <definedName name="NAME15">#REF!,#REF!,#REF!,#REF!,#REF!,#REF!,#REF!,#REF!</definedName>
    <definedName name="NAME150" localSheetId="7">#REF!,#REF!,#REF!,#REF!,#REF!,#REF!,#REF!,#REF!</definedName>
    <definedName name="NAME150" localSheetId="9">#REF!,#REF!,#REF!,#REF!,#REF!,#REF!,#REF!,#REF!</definedName>
    <definedName name="NAME150">#REF!,#REF!,#REF!,#REF!,#REF!,#REF!,#REF!,#REF!</definedName>
    <definedName name="NAME151" localSheetId="7">#REF!,#REF!,#REF!,#REF!,#REF!,#REF!,#REF!,#REF!</definedName>
    <definedName name="NAME151" localSheetId="9">#REF!,#REF!,#REF!,#REF!,#REF!,#REF!,#REF!,#REF!</definedName>
    <definedName name="NAME151">#REF!,#REF!,#REF!,#REF!,#REF!,#REF!,#REF!,#REF!</definedName>
    <definedName name="NAME152" localSheetId="7">#REF!,#REF!,#REF!,#REF!,#REF!,#REF!,#REF!,#REF!</definedName>
    <definedName name="NAME152" localSheetId="9">#REF!,#REF!,#REF!,#REF!,#REF!,#REF!,#REF!,#REF!</definedName>
    <definedName name="NAME152">#REF!,#REF!,#REF!,#REF!,#REF!,#REF!,#REF!,#REF!</definedName>
    <definedName name="NAME153" localSheetId="7">#REF!,#REF!,#REF!,#REF!,#REF!,#REF!,#REF!,#REF!</definedName>
    <definedName name="NAME153" localSheetId="9">#REF!,#REF!,#REF!,#REF!,#REF!,#REF!,#REF!,#REF!</definedName>
    <definedName name="NAME153">#REF!,#REF!,#REF!,#REF!,#REF!,#REF!,#REF!,#REF!</definedName>
    <definedName name="NAME154" localSheetId="7">#REF!,#REF!,#REF!,#REF!,#REF!,#REF!,#REF!,#REF!</definedName>
    <definedName name="NAME154" localSheetId="9">#REF!,#REF!,#REF!,#REF!,#REF!,#REF!,#REF!,#REF!</definedName>
    <definedName name="NAME154">#REF!,#REF!,#REF!,#REF!,#REF!,#REF!,#REF!,#REF!</definedName>
    <definedName name="NAME155" localSheetId="7">#REF!,#REF!,#REF!,#REF!,#REF!,#REF!,#REF!,#REF!</definedName>
    <definedName name="NAME155" localSheetId="9">#REF!,#REF!,#REF!,#REF!,#REF!,#REF!,#REF!,#REF!</definedName>
    <definedName name="NAME155">#REF!,#REF!,#REF!,#REF!,#REF!,#REF!,#REF!,#REF!</definedName>
    <definedName name="NAME156" localSheetId="7">#REF!,#REF!,#REF!,#REF!,#REF!,#REF!,#REF!,#REF!</definedName>
    <definedName name="NAME156" localSheetId="9">#REF!,#REF!,#REF!,#REF!,#REF!,#REF!,#REF!,#REF!</definedName>
    <definedName name="NAME156">#REF!,#REF!,#REF!,#REF!,#REF!,#REF!,#REF!,#REF!</definedName>
    <definedName name="NAME157" localSheetId="7">#REF!,#REF!,#REF!,#REF!,#REF!,#REF!,#REF!,#REF!</definedName>
    <definedName name="NAME157" localSheetId="9">#REF!,#REF!,#REF!,#REF!,#REF!,#REF!,#REF!,#REF!</definedName>
    <definedName name="NAME157">#REF!,#REF!,#REF!,#REF!,#REF!,#REF!,#REF!,#REF!</definedName>
    <definedName name="NAME158" localSheetId="7">#REF!,#REF!,#REF!,#REF!,#REF!,#REF!,#REF!,#REF!</definedName>
    <definedName name="NAME158" localSheetId="9">#REF!,#REF!,#REF!,#REF!,#REF!,#REF!,#REF!,#REF!</definedName>
    <definedName name="NAME158">#REF!,#REF!,#REF!,#REF!,#REF!,#REF!,#REF!,#REF!</definedName>
    <definedName name="NAME159" localSheetId="7">#REF!,#REF!,#REF!,#REF!,#REF!,#REF!,#REF!,#REF!</definedName>
    <definedName name="NAME159" localSheetId="9">#REF!,#REF!,#REF!,#REF!,#REF!,#REF!,#REF!,#REF!</definedName>
    <definedName name="NAME159">#REF!,#REF!,#REF!,#REF!,#REF!,#REF!,#REF!,#REF!</definedName>
    <definedName name="NAME16" localSheetId="7">#REF!,#REF!,#REF!,#REF!,#REF!,#REF!,#REF!,#REF!</definedName>
    <definedName name="NAME16" localSheetId="9">#REF!,#REF!,#REF!,#REF!,#REF!,#REF!,#REF!,#REF!</definedName>
    <definedName name="NAME16">#REF!,#REF!,#REF!,#REF!,#REF!,#REF!,#REF!,#REF!</definedName>
    <definedName name="NAME160" localSheetId="7">#REF!,#REF!,#REF!,#REF!,#REF!,#REF!,#REF!,#REF!</definedName>
    <definedName name="NAME160" localSheetId="9">#REF!,#REF!,#REF!,#REF!,#REF!,#REF!,#REF!,#REF!</definedName>
    <definedName name="NAME160">#REF!,#REF!,#REF!,#REF!,#REF!,#REF!,#REF!,#REF!</definedName>
    <definedName name="NAME161" localSheetId="7">#REF!,#REF!,#REF!,#REF!,#REF!,#REF!,#REF!,#REF!</definedName>
    <definedName name="NAME161" localSheetId="9">#REF!,#REF!,#REF!,#REF!,#REF!,#REF!,#REF!,#REF!</definedName>
    <definedName name="NAME161">#REF!,#REF!,#REF!,#REF!,#REF!,#REF!,#REF!,#REF!</definedName>
    <definedName name="NAME162" localSheetId="7">#REF!,#REF!,#REF!,#REF!,#REF!,#REF!,#REF!,#REF!</definedName>
    <definedName name="NAME162" localSheetId="9">#REF!,#REF!,#REF!,#REF!,#REF!,#REF!,#REF!,#REF!</definedName>
    <definedName name="NAME162">#REF!,#REF!,#REF!,#REF!,#REF!,#REF!,#REF!,#REF!</definedName>
    <definedName name="NAME17" localSheetId="7">#REF!,#REF!,#REF!,#REF!,#REF!,#REF!,#REF!,#REF!</definedName>
    <definedName name="NAME17" localSheetId="9">#REF!,#REF!,#REF!,#REF!,#REF!,#REF!,#REF!,#REF!</definedName>
    <definedName name="NAME17">#REF!,#REF!,#REF!,#REF!,#REF!,#REF!,#REF!,#REF!</definedName>
    <definedName name="NAME18" localSheetId="7">#REF!,#REF!,#REF!,#REF!,#REF!,#REF!,#REF!,#REF!</definedName>
    <definedName name="NAME18" localSheetId="9">#REF!,#REF!,#REF!,#REF!,#REF!,#REF!,#REF!,#REF!</definedName>
    <definedName name="NAME18">#REF!,#REF!,#REF!,#REF!,#REF!,#REF!,#REF!,#REF!</definedName>
    <definedName name="NAME19" localSheetId="7">#REF!,#REF!,#REF!,#REF!,#REF!,#REF!,#REF!,#REF!</definedName>
    <definedName name="NAME19" localSheetId="9">#REF!,#REF!,#REF!,#REF!,#REF!,#REF!,#REF!,#REF!</definedName>
    <definedName name="NAME19">#REF!,#REF!,#REF!,#REF!,#REF!,#REF!,#REF!,#REF!</definedName>
    <definedName name="NAME210" localSheetId="8">#REF!,#REF!,#REF!,#REF!,#REF!,#REF!,#REF!</definedName>
    <definedName name="NAME210" localSheetId="7">#REF!,#REF!,#REF!,#REF!,#REF!,#REF!,#REF!</definedName>
    <definedName name="NAME210" localSheetId="9">#REF!,#REF!,#REF!,#REF!,#REF!,#REF!,#REF!</definedName>
    <definedName name="NAME210">#REF!,#REF!,#REF!,#REF!,#REF!,#REF!,#REF!</definedName>
    <definedName name="NAME211" localSheetId="7">#REF!,#REF!,#REF!,#REF!,#REF!,#REF!,#REF!</definedName>
    <definedName name="NAME211" localSheetId="9">#REF!,#REF!,#REF!,#REF!,#REF!,#REF!,#REF!</definedName>
    <definedName name="NAME211">#REF!,#REF!,#REF!,#REF!,#REF!,#REF!,#REF!</definedName>
    <definedName name="NAME212" localSheetId="7">#REF!,#REF!,#REF!,#REF!,#REF!,#REF!,#REF!</definedName>
    <definedName name="NAME212" localSheetId="9">#REF!,#REF!,#REF!,#REF!,#REF!,#REF!,#REF!</definedName>
    <definedName name="NAME212">#REF!,#REF!,#REF!,#REF!,#REF!,#REF!,#REF!</definedName>
    <definedName name="NAME213" localSheetId="7">#REF!,#REF!,#REF!,#REF!,#REF!,#REF!,#REF!</definedName>
    <definedName name="NAME213" localSheetId="9">#REF!,#REF!,#REF!,#REF!,#REF!,#REF!,#REF!</definedName>
    <definedName name="NAME213">#REF!,#REF!,#REF!,#REF!,#REF!,#REF!,#REF!</definedName>
    <definedName name="NAME214" localSheetId="7">#REF!,#REF!,#REF!,#REF!,#REF!,#REF!,#REF!</definedName>
    <definedName name="NAME214" localSheetId="9">#REF!,#REF!,#REF!,#REF!,#REF!,#REF!,#REF!</definedName>
    <definedName name="NAME214">#REF!,#REF!,#REF!,#REF!,#REF!,#REF!,#REF!</definedName>
    <definedName name="NAME215" localSheetId="7">#REF!,#REF!,#REF!,#REF!,#REF!,#REF!,#REF!</definedName>
    <definedName name="NAME215" localSheetId="9">#REF!,#REF!,#REF!,#REF!,#REF!,#REF!,#REF!</definedName>
    <definedName name="NAME215">#REF!,#REF!,#REF!,#REF!,#REF!,#REF!,#REF!</definedName>
    <definedName name="NAME216" localSheetId="7">#REF!,#REF!,#REF!,#REF!,#REF!,#REF!,#REF!</definedName>
    <definedName name="NAME216" localSheetId="9">#REF!,#REF!,#REF!,#REF!,#REF!,#REF!,#REF!</definedName>
    <definedName name="NAME216">#REF!,#REF!,#REF!,#REF!,#REF!,#REF!,#REF!</definedName>
    <definedName name="NAME217" localSheetId="7">#REF!,#REF!,#REF!,#REF!,#REF!,#REF!,#REF!</definedName>
    <definedName name="NAME217" localSheetId="9">#REF!,#REF!,#REF!,#REF!,#REF!,#REF!,#REF!</definedName>
    <definedName name="NAME217">#REF!,#REF!,#REF!,#REF!,#REF!,#REF!,#REF!</definedName>
    <definedName name="NAME218" localSheetId="7">#REF!,#REF!,#REF!,#REF!,#REF!,#REF!,#REF!</definedName>
    <definedName name="NAME218" localSheetId="9">#REF!,#REF!,#REF!,#REF!,#REF!,#REF!,#REF!</definedName>
    <definedName name="NAME218">#REF!,#REF!,#REF!,#REF!,#REF!,#REF!,#REF!</definedName>
    <definedName name="NAME219" localSheetId="7">#REF!,#REF!,#REF!,#REF!,#REF!,#REF!,#REF!</definedName>
    <definedName name="NAME219" localSheetId="9">#REF!,#REF!,#REF!,#REF!,#REF!,#REF!,#REF!</definedName>
    <definedName name="NAME219">#REF!,#REF!,#REF!,#REF!,#REF!,#REF!,#REF!</definedName>
    <definedName name="NAME22" localSheetId="8">#REF!</definedName>
    <definedName name="NAME22" localSheetId="7">#REF!</definedName>
    <definedName name="NAME22" localSheetId="9">#REF!</definedName>
    <definedName name="NAME22">#REF!</definedName>
    <definedName name="NAME220" localSheetId="8">#REF!,#REF!,#REF!,#REF!,#REF!,#REF!,#REF!</definedName>
    <definedName name="NAME220" localSheetId="7">#REF!,#REF!,#REF!,#REF!,#REF!,#REF!,#REF!</definedName>
    <definedName name="NAME220" localSheetId="9">#REF!,#REF!,#REF!,#REF!,#REF!,#REF!,#REF!</definedName>
    <definedName name="NAME220">#REF!,#REF!,#REF!,#REF!,#REF!,#REF!,#REF!</definedName>
    <definedName name="NAME221" localSheetId="7">#REF!,#REF!,#REF!,#REF!,#REF!,#REF!,#REF!</definedName>
    <definedName name="NAME221" localSheetId="9">#REF!,#REF!,#REF!,#REF!,#REF!,#REF!,#REF!</definedName>
    <definedName name="NAME221">#REF!,#REF!,#REF!,#REF!,#REF!,#REF!,#REF!</definedName>
    <definedName name="NAME222" localSheetId="7">#REF!,#REF!,#REF!,#REF!,#REF!,#REF!,#REF!</definedName>
    <definedName name="NAME222" localSheetId="9">#REF!,#REF!,#REF!,#REF!,#REF!,#REF!,#REF!</definedName>
    <definedName name="NAME222">#REF!,#REF!,#REF!,#REF!,#REF!,#REF!,#REF!</definedName>
    <definedName name="NAME223" localSheetId="7">#REF!,#REF!,#REF!,#REF!,#REF!,#REF!,#REF!</definedName>
    <definedName name="NAME223" localSheetId="9">#REF!,#REF!,#REF!,#REF!,#REF!,#REF!,#REF!</definedName>
    <definedName name="NAME223">#REF!,#REF!,#REF!,#REF!,#REF!,#REF!,#REF!</definedName>
    <definedName name="NAME224" localSheetId="7">#REF!,#REF!,#REF!,#REF!,#REF!,#REF!,#REF!</definedName>
    <definedName name="NAME224" localSheetId="9">#REF!,#REF!,#REF!,#REF!,#REF!,#REF!,#REF!</definedName>
    <definedName name="NAME224">#REF!,#REF!,#REF!,#REF!,#REF!,#REF!,#REF!</definedName>
    <definedName name="NAME225" localSheetId="7">#REF!,#REF!,#REF!,#REF!,#REF!,#REF!,#REF!</definedName>
    <definedName name="NAME225" localSheetId="9">#REF!,#REF!,#REF!,#REF!,#REF!,#REF!,#REF!</definedName>
    <definedName name="NAME225">#REF!,#REF!,#REF!,#REF!,#REF!,#REF!,#REF!</definedName>
    <definedName name="NAME226" localSheetId="7">#REF!,#REF!,#REF!,#REF!,#REF!,#REF!,#REF!</definedName>
    <definedName name="NAME226" localSheetId="9">#REF!,#REF!,#REF!,#REF!,#REF!,#REF!,#REF!</definedName>
    <definedName name="NAME226">#REF!,#REF!,#REF!,#REF!,#REF!,#REF!,#REF!</definedName>
    <definedName name="NAME227" localSheetId="7">#REF!,#REF!,#REF!,#REF!,#REF!,#REF!,#REF!</definedName>
    <definedName name="NAME227" localSheetId="9">#REF!,#REF!,#REF!,#REF!,#REF!,#REF!,#REF!</definedName>
    <definedName name="NAME227">#REF!,#REF!,#REF!,#REF!,#REF!,#REF!,#REF!</definedName>
    <definedName name="NAME228" localSheetId="7">#REF!,#REF!,#REF!,#REF!,#REF!,#REF!,#REF!</definedName>
    <definedName name="NAME228" localSheetId="9">#REF!,#REF!,#REF!,#REF!,#REF!,#REF!,#REF!</definedName>
    <definedName name="NAME228">#REF!,#REF!,#REF!,#REF!,#REF!,#REF!,#REF!</definedName>
    <definedName name="NAME229" localSheetId="7">#REF!,#REF!,#REF!,#REF!,#REF!,#REF!,#REF!</definedName>
    <definedName name="NAME229" localSheetId="9">#REF!,#REF!,#REF!,#REF!,#REF!,#REF!,#REF!</definedName>
    <definedName name="NAME229">#REF!,#REF!,#REF!,#REF!,#REF!,#REF!,#REF!</definedName>
    <definedName name="NAME23" localSheetId="7">#REF!,#REF!,#REF!,#REF!,#REF!,#REF!,#REF!</definedName>
    <definedName name="NAME23" localSheetId="9">#REF!,#REF!,#REF!,#REF!,#REF!,#REF!,#REF!</definedName>
    <definedName name="NAME23">#REF!,#REF!,#REF!,#REF!,#REF!,#REF!,#REF!</definedName>
    <definedName name="NAME230" localSheetId="7">#REF!,#REF!,#REF!,#REF!,#REF!,#REF!,#REF!</definedName>
    <definedName name="NAME230" localSheetId="9">#REF!,#REF!,#REF!,#REF!,#REF!,#REF!,#REF!</definedName>
    <definedName name="NAME230">#REF!,#REF!,#REF!,#REF!,#REF!,#REF!,#REF!</definedName>
    <definedName name="NAME231" localSheetId="7">#REF!,#REF!,#REF!,#REF!,#REF!,#REF!,#REF!</definedName>
    <definedName name="NAME231" localSheetId="9">#REF!,#REF!,#REF!,#REF!,#REF!,#REF!,#REF!</definedName>
    <definedName name="NAME231">#REF!,#REF!,#REF!,#REF!,#REF!,#REF!,#REF!</definedName>
    <definedName name="NAME232" localSheetId="7">#REF!,#REF!,#REF!,#REF!,#REF!,#REF!,#REF!</definedName>
    <definedName name="NAME232" localSheetId="9">#REF!,#REF!,#REF!,#REF!,#REF!,#REF!,#REF!</definedName>
    <definedName name="NAME232">#REF!,#REF!,#REF!,#REF!,#REF!,#REF!,#REF!</definedName>
    <definedName name="NAME233" localSheetId="7">#REF!,#REF!,#REF!,#REF!,#REF!,#REF!,#REF!</definedName>
    <definedName name="NAME233" localSheetId="9">#REF!,#REF!,#REF!,#REF!,#REF!,#REF!,#REF!</definedName>
    <definedName name="NAME233">#REF!,#REF!,#REF!,#REF!,#REF!,#REF!,#REF!</definedName>
    <definedName name="NAME234" localSheetId="7">#REF!,#REF!,#REF!,#REF!,#REF!,#REF!,#REF!</definedName>
    <definedName name="NAME234" localSheetId="9">#REF!,#REF!,#REF!,#REF!,#REF!,#REF!,#REF!</definedName>
    <definedName name="NAME234">#REF!,#REF!,#REF!,#REF!,#REF!,#REF!,#REF!</definedName>
    <definedName name="NAME235" localSheetId="7">#REF!,#REF!,#REF!,#REF!,#REF!,#REF!,#REF!</definedName>
    <definedName name="NAME235" localSheetId="9">#REF!,#REF!,#REF!,#REF!,#REF!,#REF!,#REF!</definedName>
    <definedName name="NAME235">#REF!,#REF!,#REF!,#REF!,#REF!,#REF!,#REF!</definedName>
    <definedName name="NAME236" localSheetId="7">#REF!,#REF!,#REF!,#REF!,#REF!,#REF!,#REF!</definedName>
    <definedName name="NAME236" localSheetId="9">#REF!,#REF!,#REF!,#REF!,#REF!,#REF!,#REF!</definedName>
    <definedName name="NAME236">#REF!,#REF!,#REF!,#REF!,#REF!,#REF!,#REF!</definedName>
    <definedName name="NAME237" localSheetId="7">#REF!,#REF!,#REF!,#REF!,#REF!,#REF!,#REF!</definedName>
    <definedName name="NAME237" localSheetId="9">#REF!,#REF!,#REF!,#REF!,#REF!,#REF!,#REF!</definedName>
    <definedName name="NAME237">#REF!,#REF!,#REF!,#REF!,#REF!,#REF!,#REF!</definedName>
    <definedName name="NAME238" localSheetId="7">#REF!,#REF!,#REF!,#REF!,#REF!,#REF!,#REF!</definedName>
    <definedName name="NAME238" localSheetId="9">#REF!,#REF!,#REF!,#REF!,#REF!,#REF!,#REF!</definedName>
    <definedName name="NAME238">#REF!,#REF!,#REF!,#REF!,#REF!,#REF!,#REF!</definedName>
    <definedName name="NAME239" localSheetId="7">#REF!,#REF!,#REF!,#REF!,#REF!,#REF!,#REF!</definedName>
    <definedName name="NAME239" localSheetId="9">#REF!,#REF!,#REF!,#REF!,#REF!,#REF!,#REF!</definedName>
    <definedName name="NAME239">#REF!,#REF!,#REF!,#REF!,#REF!,#REF!,#REF!</definedName>
    <definedName name="NAME24" localSheetId="7">#REF!,#REF!,#REF!,#REF!,#REF!,#REF!,#REF!</definedName>
    <definedName name="NAME24" localSheetId="9">#REF!,#REF!,#REF!,#REF!,#REF!,#REF!,#REF!</definedName>
    <definedName name="NAME24">#REF!,#REF!,#REF!,#REF!,#REF!,#REF!,#REF!</definedName>
    <definedName name="NAME240" localSheetId="7">#REF!,#REF!,#REF!,#REF!,#REF!,#REF!,#REF!</definedName>
    <definedName name="NAME240" localSheetId="9">#REF!,#REF!,#REF!,#REF!,#REF!,#REF!,#REF!</definedName>
    <definedName name="NAME240">#REF!,#REF!,#REF!,#REF!,#REF!,#REF!,#REF!</definedName>
    <definedName name="NAME241" localSheetId="7">#REF!,#REF!,#REF!,#REF!,#REF!,#REF!,#REF!</definedName>
    <definedName name="NAME241" localSheetId="9">#REF!,#REF!,#REF!,#REF!,#REF!,#REF!,#REF!</definedName>
    <definedName name="NAME241">#REF!,#REF!,#REF!,#REF!,#REF!,#REF!,#REF!</definedName>
    <definedName name="NAME242" localSheetId="7">#REF!,#REF!,#REF!,#REF!,#REF!,#REF!,#REF!</definedName>
    <definedName name="NAME242" localSheetId="9">#REF!,#REF!,#REF!,#REF!,#REF!,#REF!,#REF!</definedName>
    <definedName name="NAME242">#REF!,#REF!,#REF!,#REF!,#REF!,#REF!,#REF!</definedName>
    <definedName name="NAME243" localSheetId="7">#REF!,#REF!,#REF!,#REF!,#REF!,#REF!,#REF!</definedName>
    <definedName name="NAME243" localSheetId="9">#REF!,#REF!,#REF!,#REF!,#REF!,#REF!,#REF!</definedName>
    <definedName name="NAME243">#REF!,#REF!,#REF!,#REF!,#REF!,#REF!,#REF!</definedName>
    <definedName name="NAME244" localSheetId="7">#REF!,#REF!,#REF!,#REF!,#REF!,#REF!,#REF!</definedName>
    <definedName name="NAME244" localSheetId="9">#REF!,#REF!,#REF!,#REF!,#REF!,#REF!,#REF!</definedName>
    <definedName name="NAME244">#REF!,#REF!,#REF!,#REF!,#REF!,#REF!,#REF!</definedName>
    <definedName name="NAME245" localSheetId="7">#REF!,#REF!,#REF!,#REF!,#REF!,#REF!,#REF!</definedName>
    <definedName name="NAME245" localSheetId="9">#REF!,#REF!,#REF!,#REF!,#REF!,#REF!,#REF!</definedName>
    <definedName name="NAME245">#REF!,#REF!,#REF!,#REF!,#REF!,#REF!,#REF!</definedName>
    <definedName name="NAME246" localSheetId="7">#REF!,#REF!,#REF!,#REF!,#REF!,#REF!,#REF!</definedName>
    <definedName name="NAME246" localSheetId="9">#REF!,#REF!,#REF!,#REF!,#REF!,#REF!,#REF!</definedName>
    <definedName name="NAME246">#REF!,#REF!,#REF!,#REF!,#REF!,#REF!,#REF!</definedName>
    <definedName name="NAME247" localSheetId="7">#REF!,#REF!,#REF!,#REF!,#REF!,#REF!,#REF!</definedName>
    <definedName name="NAME247" localSheetId="9">#REF!,#REF!,#REF!,#REF!,#REF!,#REF!,#REF!</definedName>
    <definedName name="NAME247">#REF!,#REF!,#REF!,#REF!,#REF!,#REF!,#REF!</definedName>
    <definedName name="NAME248" localSheetId="7">#REF!,#REF!,#REF!,#REF!,#REF!,#REF!,#REF!</definedName>
    <definedName name="NAME248" localSheetId="9">#REF!,#REF!,#REF!,#REF!,#REF!,#REF!,#REF!</definedName>
    <definedName name="NAME248">#REF!,#REF!,#REF!,#REF!,#REF!,#REF!,#REF!</definedName>
    <definedName name="NAME249" localSheetId="7">#REF!,#REF!,#REF!,#REF!,#REF!,#REF!,#REF!</definedName>
    <definedName name="NAME249" localSheetId="9">#REF!,#REF!,#REF!,#REF!,#REF!,#REF!,#REF!</definedName>
    <definedName name="NAME249">#REF!,#REF!,#REF!,#REF!,#REF!,#REF!,#REF!</definedName>
    <definedName name="NAME25" localSheetId="7">#REF!,#REF!,#REF!,#REF!,#REF!,#REF!,#REF!</definedName>
    <definedName name="NAME25" localSheetId="9">#REF!,#REF!,#REF!,#REF!,#REF!,#REF!,#REF!</definedName>
    <definedName name="NAME25">#REF!,#REF!,#REF!,#REF!,#REF!,#REF!,#REF!</definedName>
    <definedName name="NAME250" localSheetId="7">#REF!,#REF!,#REF!,#REF!,#REF!,#REF!,#REF!</definedName>
    <definedName name="NAME250" localSheetId="9">#REF!,#REF!,#REF!,#REF!,#REF!,#REF!,#REF!</definedName>
    <definedName name="NAME250">#REF!,#REF!,#REF!,#REF!,#REF!,#REF!,#REF!</definedName>
    <definedName name="NAME251" localSheetId="7">#REF!,#REF!,#REF!,#REF!,#REF!,#REF!,#REF!</definedName>
    <definedName name="NAME251" localSheetId="9">#REF!,#REF!,#REF!,#REF!,#REF!,#REF!,#REF!</definedName>
    <definedName name="NAME251">#REF!,#REF!,#REF!,#REF!,#REF!,#REF!,#REF!</definedName>
    <definedName name="NAME252" localSheetId="7">#REF!,#REF!,#REF!,#REF!,#REF!,#REF!,#REF!</definedName>
    <definedName name="NAME252" localSheetId="9">#REF!,#REF!,#REF!,#REF!,#REF!,#REF!,#REF!</definedName>
    <definedName name="NAME252">#REF!,#REF!,#REF!,#REF!,#REF!,#REF!,#REF!</definedName>
    <definedName name="NAME253" localSheetId="7">#REF!,#REF!,#REF!,#REF!,#REF!,#REF!,#REF!</definedName>
    <definedName name="NAME253" localSheetId="9">#REF!,#REF!,#REF!,#REF!,#REF!,#REF!,#REF!</definedName>
    <definedName name="NAME253">#REF!,#REF!,#REF!,#REF!,#REF!,#REF!,#REF!</definedName>
    <definedName name="NAME254" localSheetId="7">#REF!,#REF!,#REF!,#REF!,#REF!,#REF!,#REF!</definedName>
    <definedName name="NAME254" localSheetId="9">#REF!,#REF!,#REF!,#REF!,#REF!,#REF!,#REF!</definedName>
    <definedName name="NAME254">#REF!,#REF!,#REF!,#REF!,#REF!,#REF!,#REF!</definedName>
    <definedName name="NAME255" localSheetId="7">#REF!,#REF!,#REF!,#REF!,#REF!,#REF!,#REF!</definedName>
    <definedName name="NAME255" localSheetId="9">#REF!,#REF!,#REF!,#REF!,#REF!,#REF!,#REF!</definedName>
    <definedName name="NAME255">#REF!,#REF!,#REF!,#REF!,#REF!,#REF!,#REF!</definedName>
    <definedName name="NAME256" localSheetId="7">#REF!,#REF!,#REF!,#REF!,#REF!,#REF!,#REF!</definedName>
    <definedName name="NAME256" localSheetId="9">#REF!,#REF!,#REF!,#REF!,#REF!,#REF!,#REF!</definedName>
    <definedName name="NAME256">#REF!,#REF!,#REF!,#REF!,#REF!,#REF!,#REF!</definedName>
    <definedName name="NAME257" localSheetId="7">#REF!,#REF!,#REF!,#REF!,#REF!,#REF!,#REF!</definedName>
    <definedName name="NAME257" localSheetId="9">#REF!,#REF!,#REF!,#REF!,#REF!,#REF!,#REF!</definedName>
    <definedName name="NAME257">#REF!,#REF!,#REF!,#REF!,#REF!,#REF!,#REF!</definedName>
    <definedName name="NAME258" localSheetId="7">#REF!,#REF!,#REF!,#REF!,#REF!,#REF!,#REF!</definedName>
    <definedName name="NAME258" localSheetId="9">#REF!,#REF!,#REF!,#REF!,#REF!,#REF!,#REF!</definedName>
    <definedName name="NAME258">#REF!,#REF!,#REF!,#REF!,#REF!,#REF!,#REF!</definedName>
    <definedName name="NAME259" localSheetId="7">#REF!,#REF!,#REF!,#REF!,#REF!,#REF!,#REF!</definedName>
    <definedName name="NAME259" localSheetId="9">#REF!,#REF!,#REF!,#REF!,#REF!,#REF!,#REF!</definedName>
    <definedName name="NAME259">#REF!,#REF!,#REF!,#REF!,#REF!,#REF!,#REF!</definedName>
    <definedName name="NAME26" localSheetId="7">#REF!,#REF!,#REF!,#REF!,#REF!,#REF!,#REF!</definedName>
    <definedName name="NAME26" localSheetId="9">#REF!,#REF!,#REF!,#REF!,#REF!,#REF!,#REF!</definedName>
    <definedName name="NAME26">#REF!,#REF!,#REF!,#REF!,#REF!,#REF!,#REF!</definedName>
    <definedName name="NAME260" localSheetId="7">#REF!,#REF!,#REF!,#REF!,#REF!,#REF!,#REF!</definedName>
    <definedName name="NAME260" localSheetId="9">#REF!,#REF!,#REF!,#REF!,#REF!,#REF!,#REF!</definedName>
    <definedName name="NAME260">#REF!,#REF!,#REF!,#REF!,#REF!,#REF!,#REF!</definedName>
    <definedName name="NAME261" localSheetId="7">#REF!,#REF!,#REF!,#REF!,#REF!,#REF!,#REF!</definedName>
    <definedName name="NAME261" localSheetId="9">#REF!,#REF!,#REF!,#REF!,#REF!,#REF!,#REF!</definedName>
    <definedName name="NAME261">#REF!,#REF!,#REF!,#REF!,#REF!,#REF!,#REF!</definedName>
    <definedName name="NAME262" localSheetId="7">#REF!,#REF!,#REF!,#REF!,#REF!,#REF!,#REF!</definedName>
    <definedName name="NAME262" localSheetId="9">#REF!,#REF!,#REF!,#REF!,#REF!,#REF!,#REF!</definedName>
    <definedName name="NAME262">#REF!,#REF!,#REF!,#REF!,#REF!,#REF!,#REF!</definedName>
    <definedName name="NAME27" localSheetId="7">#REF!,#REF!,#REF!,#REF!,#REF!,#REF!,#REF!</definedName>
    <definedName name="NAME27" localSheetId="9">#REF!,#REF!,#REF!,#REF!,#REF!,#REF!,#REF!</definedName>
    <definedName name="NAME27">#REF!,#REF!,#REF!,#REF!,#REF!,#REF!,#REF!</definedName>
    <definedName name="NAME28" localSheetId="7">#REF!,#REF!,#REF!,#REF!,#REF!,#REF!,#REF!</definedName>
    <definedName name="NAME28" localSheetId="9">#REF!,#REF!,#REF!,#REF!,#REF!,#REF!,#REF!</definedName>
    <definedName name="NAME28">#REF!,#REF!,#REF!,#REF!,#REF!,#REF!,#REF!</definedName>
    <definedName name="NAME29" localSheetId="7">#REF!,#REF!,#REF!,#REF!,#REF!,#REF!,#REF!</definedName>
    <definedName name="NAME29" localSheetId="9">#REF!,#REF!,#REF!,#REF!,#REF!,#REF!,#REF!</definedName>
    <definedName name="NAME29">#REF!,#REF!,#REF!,#REF!,#REF!,#REF!,#REF!</definedName>
    <definedName name="Names" localSheetId="8">#REF!</definedName>
    <definedName name="Names" localSheetId="7">#REF!</definedName>
    <definedName name="Names" localSheetId="9">#REF!</definedName>
    <definedName name="Names">#REF!</definedName>
    <definedName name="NasPotrEE">[12]Параметры!$B$10</definedName>
    <definedName name="NasPotrEEList">[12]Лист!$A$150</definedName>
    <definedName name="ňđĺňčé" localSheetId="8">#REF!</definedName>
    <definedName name="ňđĺňčé" localSheetId="7">#REF!</definedName>
    <definedName name="ňđĺňčé" localSheetId="9">#REF!</definedName>
    <definedName name="ňđĺňčé">#REF!</definedName>
    <definedName name="net" localSheetId="8">[17]FST5!$G$100:$G$116,P1_net</definedName>
    <definedName name="net" localSheetId="7">[17]FST5!$G$100:$G$116,P1_net</definedName>
    <definedName name="net" localSheetId="9">[17]FST5!$G$100:$G$116,P1_net</definedName>
    <definedName name="net">[17]FST5!$G$100:$G$116,P1_net</definedName>
    <definedName name="net_4">#N/A</definedName>
    <definedName name="net_5">#N/A</definedName>
    <definedName name="NET_INV" localSheetId="7">[30]TEHSHEET!#REF!</definedName>
    <definedName name="NET_INV">[30]TEHSHEET!#REF!</definedName>
    <definedName name="NET_ORG" localSheetId="7">[30]TEHSHEET!#REF!</definedName>
    <definedName name="NET_ORG">[30]TEHSHEET!#REF!</definedName>
    <definedName name="NET_W" localSheetId="7">[30]TEHSHEET!#REF!</definedName>
    <definedName name="NET_W">[30]TEHSHEET!#REF!</definedName>
    <definedName name="NETORG" localSheetId="8">#REF!</definedName>
    <definedName name="NETORG" localSheetId="7">#REF!</definedName>
    <definedName name="NETORG" localSheetId="9">#REF!</definedName>
    <definedName name="NETORG">#REF!</definedName>
    <definedName name="nfyz" localSheetId="8">[4]!nfyz</definedName>
    <definedName name="nfyz" localSheetId="7">[4]!nfyz</definedName>
    <definedName name="nfyz" localSheetId="9">'приложение 7+'!nfyz</definedName>
    <definedName name="nfyz">nfyz</definedName>
    <definedName name="nfyz_4">"'рт-передача'!nfyz"</definedName>
    <definedName name="nmbm">[9]!nmbm</definedName>
    <definedName name="NOM" localSheetId="8">#REF!</definedName>
    <definedName name="NOM" localSheetId="7">#REF!</definedName>
    <definedName name="NOM" localSheetId="9">#REF!</definedName>
    <definedName name="NOM">#REF!</definedName>
    <definedName name="NOM_4">"#REF!"</definedName>
    <definedName name="NOV" localSheetId="8">#REF!</definedName>
    <definedName name="NOV" localSheetId="7">#REF!</definedName>
    <definedName name="NOV" localSheetId="9">#REF!</definedName>
    <definedName name="NOV">#REF!</definedName>
    <definedName name="NOV_4">"#REF!"</definedName>
    <definedName name="npi">[3]MAIN!$F$1245:$AK$1245</definedName>
    <definedName name="NPVR">[3]MAIN!$D$1025</definedName>
    <definedName name="NSRF" localSheetId="8">#REF!</definedName>
    <definedName name="NSRF" localSheetId="7">#REF!</definedName>
    <definedName name="NSRF" localSheetId="9">#REF!</definedName>
    <definedName name="NSRF">#REF!</definedName>
    <definedName name="NSRF_5">"#REF!"</definedName>
    <definedName name="Num" localSheetId="8">#REF!</definedName>
    <definedName name="Num" localSheetId="7">#REF!</definedName>
    <definedName name="Num" localSheetId="9">#REF!</definedName>
    <definedName name="Num">#REF!</definedName>
    <definedName name="Num_4">"#REF!"</definedName>
    <definedName name="nv">[9]!nv</definedName>
    <definedName name="NVV" localSheetId="8">#REF!</definedName>
    <definedName name="NVV" localSheetId="7">#REF!</definedName>
    <definedName name="NVV" localSheetId="9">#REF!</definedName>
    <definedName name="NVV">#REF!</definedName>
    <definedName name="Nотп_нн_смежн" localSheetId="7">#REF!</definedName>
    <definedName name="Nотп_нн_смежн" localSheetId="9">#REF!</definedName>
    <definedName name="Nотп_нн_смежн">#REF!</definedName>
    <definedName name="Nотп_сн1_смежн" localSheetId="7">#REF!</definedName>
    <definedName name="Nотп_сн1_смежн" localSheetId="9">#REF!</definedName>
    <definedName name="Nотп_сн1_смежн">#REF!</definedName>
    <definedName name="Nотп_сн2_смежн" localSheetId="7">#REF!</definedName>
    <definedName name="Nотп_сн2_смежн" localSheetId="9">#REF!</definedName>
    <definedName name="Nотп_сн2_смежн">#REF!</definedName>
    <definedName name="Nотп_сн2_СН1" localSheetId="7">#REF!</definedName>
    <definedName name="Nотп_сн2_СН1" localSheetId="9">#REF!</definedName>
    <definedName name="Nотп_сн2_СН1">#REF!</definedName>
    <definedName name="Nпост_вн" localSheetId="7">#REF!</definedName>
    <definedName name="Nпост_вн" localSheetId="9">#REF!</definedName>
    <definedName name="Nпост_вн">#REF!</definedName>
    <definedName name="Nпост_нн" localSheetId="7">#REF!</definedName>
    <definedName name="Nпост_нн" localSheetId="9">#REF!</definedName>
    <definedName name="Nпост_нн">#REF!</definedName>
    <definedName name="Nпост_сн1" localSheetId="7">#REF!</definedName>
    <definedName name="Nпост_сн1" localSheetId="9">#REF!</definedName>
    <definedName name="Nпост_сн1">#REF!</definedName>
    <definedName name="Nпост_сн2" localSheetId="7">#REF!</definedName>
    <definedName name="Nпост_сн2" localSheetId="9">#REF!</definedName>
    <definedName name="Nпост_сн2">#REF!</definedName>
    <definedName name="Nэ" localSheetId="7">[24]Лист1!#REF!</definedName>
    <definedName name="Nэ" localSheetId="9">[24]Лист1!#REF!</definedName>
    <definedName name="Nэ">[24]Лист1!#REF!</definedName>
    <definedName name="o" localSheetId="8">[4]!o</definedName>
    <definedName name="o" localSheetId="7">[4]!o</definedName>
    <definedName name="o" localSheetId="9">'приложение 7+'!o</definedName>
    <definedName name="o">o</definedName>
    <definedName name="o_4">"'рт-передача'!o"</definedName>
    <definedName name="OCT" localSheetId="8">#REF!</definedName>
    <definedName name="OCT" localSheetId="7">#REF!</definedName>
    <definedName name="OCT" localSheetId="9">#REF!</definedName>
    <definedName name="OCT">#REF!</definedName>
    <definedName name="OCT_4">"#REF!"</definedName>
    <definedName name="ok">[31]Контроль!$E$1</definedName>
    <definedName name="OKTMO" localSheetId="8">#REF!</definedName>
    <definedName name="OKTMO" localSheetId="7">#REF!</definedName>
    <definedName name="OKTMO" localSheetId="9">#REF!</definedName>
    <definedName name="OKTMO">#REF!</definedName>
    <definedName name="OKTMO_4">"#REF!"</definedName>
    <definedName name="öó" localSheetId="8">[4]!öó</definedName>
    <definedName name="öó" localSheetId="7">[4]!öó</definedName>
    <definedName name="öó" localSheetId="9">'приложение 7+'!öó</definedName>
    <definedName name="öó">öó</definedName>
    <definedName name="öó_4">"'рт-передача'!öó"</definedName>
    <definedName name="ORE" localSheetId="8">#REF!</definedName>
    <definedName name="ORE" localSheetId="7">#REF!</definedName>
    <definedName name="ORE" localSheetId="9">#REF!</definedName>
    <definedName name="ORE">#REF!</definedName>
    <definedName name="ORE_4">"#REF!"</definedName>
    <definedName name="ORG" localSheetId="8">[22]Справочники!#REF!</definedName>
    <definedName name="ORG" localSheetId="7">[22]Справочники!#REF!</definedName>
    <definedName name="ORG" localSheetId="9">[22]Справочники!#REF!</definedName>
    <definedName name="ORG">[22]Справочники!#REF!</definedName>
    <definedName name="ORG_5">#N/A</definedName>
    <definedName name="Org_list" localSheetId="8">#REF!</definedName>
    <definedName name="Org_list" localSheetId="7">#REF!</definedName>
    <definedName name="Org_list" localSheetId="9">#REF!</definedName>
    <definedName name="Org_list">#REF!</definedName>
    <definedName name="ORG_U" localSheetId="7">#REF!</definedName>
    <definedName name="ORG_U" localSheetId="9">#REF!</definedName>
    <definedName name="ORG_U">#REF!</definedName>
    <definedName name="ORGBLR" localSheetId="7">#REF!</definedName>
    <definedName name="ORGBLR" localSheetId="9">#REF!</definedName>
    <definedName name="ORGBLR">#REF!</definedName>
    <definedName name="OTCST1">[3]MAIN!$A$200:$IV$200</definedName>
    <definedName name="OTCST2">[3]MAIN!$A$204:$IV$204</definedName>
    <definedName name="OTCST3">[3]MAIN!$A$229:$IV$229</definedName>
    <definedName name="OTH_DATA" localSheetId="8">#REF!</definedName>
    <definedName name="OTH_DATA" localSheetId="7">#REF!</definedName>
    <definedName name="OTH_DATA" localSheetId="9">#REF!</definedName>
    <definedName name="OTH_DATA">#REF!</definedName>
    <definedName name="OTH_LIST" localSheetId="7">#REF!</definedName>
    <definedName name="OTH_LIST" localSheetId="9">#REF!</definedName>
    <definedName name="OTH_LIST">#REF!</definedName>
    <definedName name="OTHER_COST2">[3]MAIN!$A$204:$IV$204</definedName>
    <definedName name="OTHER_COST3">[3]MAIN!$A$228:$IV$229</definedName>
    <definedName name="OTHERCOST1">[3]MAIN!$A$200:$IV$200</definedName>
    <definedName name="p" localSheetId="7">'[27]Вводные данные систем'!#REF!</definedName>
    <definedName name="p">'[27]Вводные данные систем'!#REF!</definedName>
    <definedName name="P1_dip" hidden="1">[32]FST5!$G$167:$G$172,[32]FST5!$G$174:$G$175,[32]FST5!$G$177:$G$180,[32]FST5!$G$182,[32]FST5!$G$184:$G$188,[32]FST5!$G$190,[32]FST5!$G$192:$G$194</definedName>
    <definedName name="P1_eso" hidden="1">[17]FST5!$G$167:$G$172,[17]FST5!$G$174:$G$175,[17]FST5!$G$177:$G$180,[17]FST5!$G$182,[17]FST5!$G$184:$G$188,[17]FST5!$G$190,[17]FST5!$G$192:$G$194</definedName>
    <definedName name="P1_ESO_PROT" localSheetId="8" hidden="1">#REF!,#REF!,#REF!,#REF!,#REF!,#REF!,#REF!,#REF!</definedName>
    <definedName name="P1_ESO_PROT" localSheetId="7" hidden="1">#REF!,#REF!,#REF!,#REF!,#REF!,#REF!,#REF!,#REF!</definedName>
    <definedName name="P1_ESO_PROT" localSheetId="9" hidden="1">#REF!,#REF!,#REF!,#REF!,#REF!,#REF!,#REF!,#REF!</definedName>
    <definedName name="P1_ESO_PROT" hidden="1">#REF!,#REF!,#REF!,#REF!,#REF!,#REF!,#REF!,#REF!</definedName>
    <definedName name="P1_net" hidden="1">[17]FST5!$G$118:$G$123,[17]FST5!$G$125:$G$126,[17]FST5!$G$128:$G$131,[17]FST5!$G$133,[17]FST5!$G$135:$G$139,[17]FST5!$G$141,[17]FST5!$G$143:$G$145</definedName>
    <definedName name="P1_SBT_PROT" localSheetId="8" hidden="1">#REF!,#REF!,#REF!,#REF!,#REF!,#REF!,#REF!</definedName>
    <definedName name="P1_SBT_PROT" localSheetId="7" hidden="1">#REF!,#REF!,#REF!,#REF!,#REF!,#REF!,#REF!</definedName>
    <definedName name="P1_SBT_PROT" localSheetId="9" hidden="1">#REF!,#REF!,#REF!,#REF!,#REF!,#REF!,#REF!</definedName>
    <definedName name="P1_SBT_PROT" hidden="1">#REF!,#REF!,#REF!,#REF!,#REF!,#REF!,#REF!</definedName>
    <definedName name="P1_SC_CLR" localSheetId="7" hidden="1">#REF!,#REF!,#REF!,#REF!,#REF!</definedName>
    <definedName name="P1_SC_CLR" localSheetId="9" hidden="1">#REF!,#REF!,#REF!,#REF!,#REF!</definedName>
    <definedName name="P1_SC_CLR" hidden="1">#REF!,#REF!,#REF!,#REF!,#REF!</definedName>
    <definedName name="P1_SC22" localSheetId="8" hidden="1">#REF!,#REF!,#REF!,#REF!,#REF!,#REF!</definedName>
    <definedName name="P1_SC22" localSheetId="7" hidden="1">#REF!,#REF!,#REF!,#REF!,#REF!,#REF!</definedName>
    <definedName name="P1_SC22" localSheetId="9" hidden="1">#REF!,#REF!,#REF!,#REF!,#REF!,#REF!</definedName>
    <definedName name="P1_SC22" hidden="1">#REF!,#REF!,#REF!,#REF!,#REF!,#REF!</definedName>
    <definedName name="P1_SCOPE_16_PRT" hidden="1">'[33]16'!$E$15:$I$16,'[33]16'!$E$18:$I$20,'[33]16'!$E$23:$I$23,'[33]16'!$E$26:$I$26,'[33]16'!$E$29:$I$29,'[33]16'!$E$32:$I$32,'[33]16'!$E$35:$I$35,'[33]16'!$B$34,'[33]16'!$B$37</definedName>
    <definedName name="P1_SCOPE_17_PRT" hidden="1">'[33]17'!$E$13:$H$21,'[33]17'!$J$9:$J$11,'[33]17'!$J$13:$J$21,'[33]17'!$E$24:$H$26,'[33]17'!$E$28:$H$36,'[33]17'!$J$24:$M$26,'[33]17'!$J$28:$M$36,'[33]17'!$E$39:$H$41</definedName>
    <definedName name="P1_SCOPE_4_PRT" hidden="1">'[33]4'!$F$23:$I$23,'[33]4'!$F$25:$I$25,'[33]4'!$F$27:$I$31,'[33]4'!$K$14:$N$20,'[33]4'!$K$23:$N$23,'[33]4'!$K$25:$N$25,'[33]4'!$K$27:$N$31,'[33]4'!$P$14:$S$20,'[33]4'!$P$23:$S$23</definedName>
    <definedName name="P1_SCOPE_5_PRT" hidden="1">'[33]5'!$F$23:$I$23,'[33]5'!$F$25:$I$25,'[33]5'!$F$27:$I$31,'[33]5'!$K$14:$N$21,'[33]5'!$K$23:$N$23,'[33]5'!$K$25:$N$25,'[33]5'!$K$27:$N$31,'[33]5'!$P$14:$S$21,'[33]5'!$P$23:$S$23</definedName>
    <definedName name="P1_SCOPE_CORR" localSheetId="8" hidden="1">#REF!,#REF!,#REF!,#REF!,#REF!,#REF!,#REF!</definedName>
    <definedName name="P1_SCOPE_CORR" localSheetId="7" hidden="1">#REF!,#REF!,#REF!,#REF!,#REF!,#REF!,#REF!</definedName>
    <definedName name="P1_SCOPE_CORR" localSheetId="9" hidden="1">#REF!,#REF!,#REF!,#REF!,#REF!,#REF!,#REF!</definedName>
    <definedName name="P1_SCOPE_CORR" hidden="1">#REF!,#REF!,#REF!,#REF!,#REF!,#REF!,#REF!</definedName>
    <definedName name="P1_SCOPE_DOP" localSheetId="8" hidden="1">[34]Регионы!#REF!,[34]Регионы!#REF!,[34]Регионы!#REF!,[34]Регионы!#REF!,[34]Регионы!#REF!,[34]Регионы!#REF!</definedName>
    <definedName name="P1_SCOPE_DOP" localSheetId="7" hidden="1">[34]Регионы!#REF!,[34]Регионы!#REF!,[34]Регионы!#REF!,[34]Регионы!#REF!,[34]Регионы!#REF!,[34]Регионы!#REF!</definedName>
    <definedName name="P1_SCOPE_DOP" localSheetId="9" hidden="1">[34]Регионы!#REF!,[34]Регионы!#REF!,[34]Регионы!#REF!,[34]Регионы!#REF!,[34]Регионы!#REF!,[34]Регионы!#REF!</definedName>
    <definedName name="P1_SCOPE_DOP" hidden="1">[34]Регионы!#REF!,[34]Регионы!#REF!,[34]Регионы!#REF!,[34]Регионы!#REF!,[34]Регионы!#REF!,[34]Регионы!#REF!</definedName>
    <definedName name="P1_SCOPE_F1_PRT" hidden="1">'[33]Ф-1 (для АО-энерго)'!$D$74:$E$84,'[33]Ф-1 (для АО-энерго)'!$D$71:$E$72,'[33]Ф-1 (для АО-энерго)'!$D$66:$E$69,'[33]Ф-1 (для АО-энерго)'!$D$61:$E$64</definedName>
    <definedName name="P1_SCOPE_F2_PRT" hidden="1">'[33]Ф-2 (для АО-энерго)'!$G$56,'[33]Ф-2 (для АО-энерго)'!$E$55:$E$56,'[33]Ф-2 (для АО-энерго)'!$F$55:$G$55,'[33]Ф-2 (для АО-энерго)'!$D$55</definedName>
    <definedName name="P1_SCOPE_FLOAD" localSheetId="8" hidden="1">#REF!,#REF!,#REF!,#REF!,#REF!,#REF!</definedName>
    <definedName name="P1_SCOPE_FLOAD" localSheetId="7" hidden="1">#REF!,#REF!,#REF!,#REF!,#REF!,#REF!</definedName>
    <definedName name="P1_SCOPE_FLOAD" localSheetId="9" hidden="1">#REF!,#REF!,#REF!,#REF!,#REF!,#REF!</definedName>
    <definedName name="P1_SCOPE_FLOAD" hidden="1">#REF!,#REF!,#REF!,#REF!,#REF!,#REF!</definedName>
    <definedName name="P1_SCOPE_FRML" localSheetId="7" hidden="1">#REF!,#REF!,#REF!,#REF!,#REF!,#REF!</definedName>
    <definedName name="P1_SCOPE_FRML" localSheetId="9" hidden="1">#REF!,#REF!,#REF!,#REF!,#REF!,#REF!</definedName>
    <definedName name="P1_SCOPE_FRML" hidden="1">#REF!,#REF!,#REF!,#REF!,#REF!,#REF!</definedName>
    <definedName name="P1_SCOPE_FST7" localSheetId="7" hidden="1">#REF!,#REF!,#REF!,#REF!,#REF!,#REF!</definedName>
    <definedName name="P1_SCOPE_FST7" localSheetId="9" hidden="1">#REF!,#REF!,#REF!,#REF!,#REF!,#REF!</definedName>
    <definedName name="P1_SCOPE_FST7" hidden="1">#REF!,#REF!,#REF!,#REF!,#REF!,#REF!</definedName>
    <definedName name="P1_SCOPE_FULL_LOAD" localSheetId="7" hidden="1">#REF!,#REF!,#REF!,#REF!,#REF!,#REF!</definedName>
    <definedName name="P1_SCOPE_FULL_LOAD" localSheetId="9" hidden="1">#REF!,#REF!,#REF!,#REF!,#REF!,#REF!</definedName>
    <definedName name="P1_SCOPE_FULL_LOAD" hidden="1">#REF!,#REF!,#REF!,#REF!,#REF!,#REF!</definedName>
    <definedName name="P1_SCOPE_IND" localSheetId="7" hidden="1">#REF!,#REF!,#REF!,#REF!,#REF!,#REF!</definedName>
    <definedName name="P1_SCOPE_IND" localSheetId="9" hidden="1">#REF!,#REF!,#REF!,#REF!,#REF!,#REF!</definedName>
    <definedName name="P1_SCOPE_IND" hidden="1">#REF!,#REF!,#REF!,#REF!,#REF!,#REF!</definedName>
    <definedName name="P1_SCOPE_IND2" localSheetId="8" hidden="1">#REF!,#REF!,#REF!,#REF!,#REF!</definedName>
    <definedName name="P1_SCOPE_IND2" localSheetId="7" hidden="1">#REF!,#REF!,#REF!,#REF!,#REF!</definedName>
    <definedName name="P1_SCOPE_IND2" localSheetId="9" hidden="1">#REF!,#REF!,#REF!,#REF!,#REF!</definedName>
    <definedName name="P1_SCOPE_IND2" hidden="1">#REF!,#REF!,#REF!,#REF!,#REF!</definedName>
    <definedName name="P1_SCOPE_NET_DATE" localSheetId="8" hidden="1">#REF!,#REF!,#REF!,#REF!</definedName>
    <definedName name="P1_SCOPE_NET_DATE" localSheetId="7" hidden="1">#REF!,#REF!,#REF!,#REF!</definedName>
    <definedName name="P1_SCOPE_NET_DATE" localSheetId="9" hidden="1">#REF!,#REF!,#REF!,#REF!</definedName>
    <definedName name="P1_SCOPE_NET_DATE" hidden="1">#REF!,#REF!,#REF!,#REF!</definedName>
    <definedName name="P1_SCOPE_NET_NVV" localSheetId="8" hidden="1">#REF!,#REF!,#REF!,#REF!,#REF!,#REF!,#REF!</definedName>
    <definedName name="P1_SCOPE_NET_NVV" localSheetId="7" hidden="1">#REF!,#REF!,#REF!,#REF!,#REF!,#REF!,#REF!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7" hidden="1">#REF!,#REF!,#REF!,#REF!,#REF!,#REF!</definedName>
    <definedName name="P1_SCOPE_NOTIND" localSheetId="9" hidden="1">#REF!,#REF!,#REF!,#REF!,#REF!,#REF!</definedName>
    <definedName name="P1_SCOPE_NOTIND" hidden="1">#REF!,#REF!,#REF!,#REF!,#REF!,#REF!</definedName>
    <definedName name="P1_SCOPE_NotInd2" localSheetId="8" hidden="1">#REF!,#REF!,#REF!,#REF!,#REF!,#REF!,#REF!</definedName>
    <definedName name="P1_SCOPE_NotInd2" localSheetId="7" hidden="1">#REF!,#REF!,#REF!,#REF!,#REF!,#REF!,#REF!</definedName>
    <definedName name="P1_SCOPE_NotInd2" localSheetId="9" hidden="1">#REF!,#REF!,#REF!,#REF!,#REF!,#REF!,#REF!</definedName>
    <definedName name="P1_SCOPE_NotInd2" hidden="1">#REF!,#REF!,#REF!,#REF!,#REF!,#REF!,#REF!</definedName>
    <definedName name="P1_SCOPE_NotInd3" localSheetId="7" hidden="1">#REF!,#REF!,#REF!,#REF!,#REF!,#REF!,#REF!</definedName>
    <definedName name="P1_SCOPE_NotInd3" localSheetId="9" hidden="1">#REF!,#REF!,#REF!,#REF!,#REF!,#REF!,#REF!</definedName>
    <definedName name="P1_SCOPE_NotInd3" hidden="1">#REF!,#REF!,#REF!,#REF!,#REF!,#REF!,#REF!</definedName>
    <definedName name="P1_SCOPE_NotInt" localSheetId="8" hidden="1">#REF!,#REF!,#REF!,#REF!,#REF!,#REF!</definedName>
    <definedName name="P1_SCOPE_NotInt" localSheetId="7" hidden="1">#REF!,#REF!,#REF!,#REF!,#REF!,#REF!</definedName>
    <definedName name="P1_SCOPE_NotInt" localSheetId="9" hidden="1">#REF!,#REF!,#REF!,#REF!,#REF!,#REF!</definedName>
    <definedName name="P1_SCOPE_NotInt" hidden="1">#REF!,#REF!,#REF!,#REF!,#REF!,#REF!</definedName>
    <definedName name="P1_SCOPE_PER_PRT" hidden="1">[33]перекрестка!$H$15:$H$19,[33]перекрестка!$H$21:$H$25,[33]перекрестка!$J$14:$J$25,[33]перекрестка!$K$15:$K$19,[33]перекрестка!$K$21:$K$25</definedName>
    <definedName name="P1_SCOPE_REGS" localSheetId="8" hidden="1">#REF!,#REF!,#REF!,#REF!,#REF!</definedName>
    <definedName name="P1_SCOPE_REGS" localSheetId="7" hidden="1">#REF!,#REF!,#REF!,#REF!,#REF!</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7" hidden="1">#REF!,#REF!,#REF!,#REF!,#REF!,#REF!,#REF!</definedName>
    <definedName name="P1_SCOPE_SAVE2" localSheetId="9" hidden="1">#REF!,#REF!,#REF!,#REF!,#REF!,#REF!,#REF!</definedName>
    <definedName name="P1_SCOPE_SAVE2" hidden="1">#REF!,#REF!,#REF!,#REF!,#REF!,#REF!,#REF!</definedName>
    <definedName name="P1_SCOPE_SV_LD" localSheetId="7" hidden="1">#REF!,#REF!,#REF!,#REF!,#REF!,#REF!,#REF!</definedName>
    <definedName name="P1_SCOPE_SV_LD" localSheetId="9" hidden="1">#REF!,#REF!,#REF!,#REF!,#REF!,#REF!,#REF!</definedName>
    <definedName name="P1_SCOPE_SV_LD" hidden="1">#REF!,#REF!,#REF!,#REF!,#REF!,#REF!,#REF!</definedName>
    <definedName name="P1_SCOPE_SV_LD1" hidden="1">[33]свод!$E$70:$M$79,[33]свод!$E$81:$M$81,[33]свод!$E$83:$M$88,[33]свод!$E$90:$M$90,[33]свод!$E$92:$M$96,[33]свод!$E$98:$M$98,[33]свод!$E$101:$M$102</definedName>
    <definedName name="P1_SCOPE_SV_PRT" hidden="1">[33]свод!$E$23:$H$26,[33]свод!$E$28:$I$29,[33]свод!$E$32:$I$36,[33]свод!$E$38:$I$40,[33]свод!$E$42:$I$53,[33]свод!$E$55:$I$56,[33]свод!$E$58:$I$63</definedName>
    <definedName name="P1_SCOPE_SYS_SVOD" hidden="1">[35]Свод!$L$27:$N$37,[35]Свод!$L$39:$N$51,[35]Свод!$L$53:$N$66,[35]Свод!$L$68:$N$73,[35]Свод!$L$75:$N$89,[35]Свод!$L$91:$N$101,[35]Свод!$L$103:$N$111</definedName>
    <definedName name="P1_SCOPE_TAR" hidden="1">[35]Свод!$G$27:$AA$37,[35]Свод!$G$39:$AA$51,[35]Свод!$G$53:$AA$66,[35]Свод!$G$68:$AA$73,[35]Свод!$G$75:$AA$89,[35]Свод!$G$91:$AA$101,[35]Свод!$G$103:$AA$111</definedName>
    <definedName name="P1_SCOPE_TAR_OLD" hidden="1">[35]Свод!$H$27:$H$37,[35]Свод!$H$39:$H$51,[35]Свод!$H$53:$H$66,[35]Свод!$H$68:$H$73,[35]Свод!$H$75:$H$89,[35]Свод!$H$91:$H$101,[35]Свод!$H$103:$H$108</definedName>
    <definedName name="P1_SET_PROT" localSheetId="8" hidden="1">#REF!,#REF!,#REF!,#REF!,#REF!,#REF!,#REF!</definedName>
    <definedName name="P1_SET_PROT" localSheetId="7" hidden="1">#REF!,#REF!,#REF!,#REF!,#REF!,#REF!,#REF!</definedName>
    <definedName name="P1_SET_PROT" localSheetId="9" hidden="1">#REF!,#REF!,#REF!,#REF!,#REF!,#REF!,#REF!</definedName>
    <definedName name="P1_SET_PROT" hidden="1">#REF!,#REF!,#REF!,#REF!,#REF!,#REF!,#REF!</definedName>
    <definedName name="P1_SET_PRT" localSheetId="7" hidden="1">#REF!,#REF!,#REF!,#REF!,#REF!,#REF!,#REF!</definedName>
    <definedName name="P1_SET_PRT" localSheetId="9" hidden="1">#REF!,#REF!,#REF!,#REF!,#REF!,#REF!,#REF!</definedName>
    <definedName name="P1_SET_PRT" hidden="1">#REF!,#REF!,#REF!,#REF!,#REF!,#REF!,#REF!</definedName>
    <definedName name="P1_T1?axis?ПРД2?2005" localSheetId="7" hidden="1">#REF!,#REF!,#REF!,#REF!,#REF!,#REF!,#REF!</definedName>
    <definedName name="P1_T1?axis?ПРД2?2005" localSheetId="9" hidden="1">#REF!,#REF!,#REF!,#REF!,#REF!,#REF!,#REF!</definedName>
    <definedName name="P1_T1?axis?ПРД2?2005" hidden="1">#REF!,#REF!,#REF!,#REF!,#REF!,#REF!,#REF!</definedName>
    <definedName name="P1_T1?axis?ПРД2?2006" localSheetId="7" hidden="1">#REF!,#REF!,#REF!,#REF!,#REF!,#REF!,#REF!</definedName>
    <definedName name="P1_T1?axis?ПРД2?2006" localSheetId="9" hidden="1">#REF!,#REF!,#REF!,#REF!,#REF!,#REF!,#REF!</definedName>
    <definedName name="P1_T1?axis?ПРД2?2006" hidden="1">#REF!,#REF!,#REF!,#REF!,#REF!,#REF!,#REF!</definedName>
    <definedName name="P1_T1?Data" localSheetId="7" hidden="1">#REF!,#REF!,#REF!,#REF!,#REF!,#REF!,#REF!</definedName>
    <definedName name="P1_T1?Data" localSheetId="9" hidden="1">#REF!,#REF!,#REF!,#REF!,#REF!,#REF!,#REF!</definedName>
    <definedName name="P1_T1?Data" hidden="1">#REF!,#REF!,#REF!,#REF!,#REF!,#REF!,#REF!</definedName>
    <definedName name="P1_T1?Fuel_type" localSheetId="8" hidden="1">#REF!,#REF!,#REF!,#REF!,#REF!,#REF!,#REF!,#REF!,#REF!,#REF!,#REF!</definedName>
    <definedName name="P1_T1?Fuel_type" localSheetId="7" hidden="1">#REF!,#REF!,#REF!,#REF!,#REF!,#REF!,#REF!,#REF!,#REF!,#REF!,#REF!</definedName>
    <definedName name="P1_T1?Fuel_type" localSheetId="9" hidden="1">#REF!,#REF!,#REF!,#REF!,#REF!,#REF!,#REF!,#REF!,#REF!,#REF!,#REF!</definedName>
    <definedName name="P1_T1?Fuel_type" hidden="1">#REF!,#REF!,#REF!,#REF!,#REF!,#REF!,#REF!,#REF!,#REF!,#REF!,#REF!</definedName>
    <definedName name="P1_T1?L1.1.1" localSheetId="8" hidden="1">#REF!,#REF!,#REF!,#REF!,#REF!,#REF!,#REF!</definedName>
    <definedName name="P1_T1?L1.1.1" localSheetId="7" hidden="1">#REF!,#REF!,#REF!,#REF!,#REF!,#REF!,#REF!</definedName>
    <definedName name="P1_T1?L1.1.1" localSheetId="9" hidden="1">#REF!,#REF!,#REF!,#REF!,#REF!,#REF!,#REF!</definedName>
    <definedName name="P1_T1?L1.1.1" hidden="1">#REF!,#REF!,#REF!,#REF!,#REF!,#REF!,#REF!</definedName>
    <definedName name="P1_T1?L1.1.1.1" localSheetId="7" hidden="1">#REF!,#REF!,#REF!,#REF!,#REF!,#REF!,#REF!</definedName>
    <definedName name="P1_T1?L1.1.1.1" localSheetId="9" hidden="1">#REF!,#REF!,#REF!,#REF!,#REF!,#REF!,#REF!</definedName>
    <definedName name="P1_T1?L1.1.1.1" hidden="1">#REF!,#REF!,#REF!,#REF!,#REF!,#REF!,#REF!</definedName>
    <definedName name="P1_T1?L1.1.2" localSheetId="7" hidden="1">#REF!,#REF!,#REF!,#REF!,#REF!,#REF!,#REF!</definedName>
    <definedName name="P1_T1?L1.1.2" localSheetId="9" hidden="1">#REF!,#REF!,#REF!,#REF!,#REF!,#REF!,#REF!</definedName>
    <definedName name="P1_T1?L1.1.2" hidden="1">#REF!,#REF!,#REF!,#REF!,#REF!,#REF!,#REF!</definedName>
    <definedName name="P1_T1?L1.1.2.1" localSheetId="7" hidden="1">#REF!,#REF!,#REF!,#REF!,#REF!,#REF!,#REF!</definedName>
    <definedName name="P1_T1?L1.1.2.1" localSheetId="9" hidden="1">#REF!,#REF!,#REF!,#REF!,#REF!,#REF!,#REF!</definedName>
    <definedName name="P1_T1?L1.1.2.1" hidden="1">#REF!,#REF!,#REF!,#REF!,#REF!,#REF!,#REF!</definedName>
    <definedName name="P1_T1?L1.1.2.1.1" localSheetId="7" hidden="1">#REF!,#REF!,#REF!,#REF!,#REF!,#REF!,#REF!</definedName>
    <definedName name="P1_T1?L1.1.2.1.1" localSheetId="9" hidden="1">#REF!,#REF!,#REF!,#REF!,#REF!,#REF!,#REF!</definedName>
    <definedName name="P1_T1?L1.1.2.1.1" hidden="1">#REF!,#REF!,#REF!,#REF!,#REF!,#REF!,#REF!</definedName>
    <definedName name="P1_T1?L1.1.2.1.2" localSheetId="7" hidden="1">#REF!,#REF!,#REF!,#REF!,#REF!,#REF!,#REF!</definedName>
    <definedName name="P1_T1?L1.1.2.1.2" localSheetId="9" hidden="1">#REF!,#REF!,#REF!,#REF!,#REF!,#REF!,#REF!</definedName>
    <definedName name="P1_T1?L1.1.2.1.2" hidden="1">#REF!,#REF!,#REF!,#REF!,#REF!,#REF!,#REF!</definedName>
    <definedName name="P1_T1?L1.1.2.1.3" localSheetId="7" hidden="1">#REF!,#REF!,#REF!,#REF!,#REF!,#REF!,#REF!</definedName>
    <definedName name="P1_T1?L1.1.2.1.3" localSheetId="9" hidden="1">#REF!,#REF!,#REF!,#REF!,#REF!,#REF!,#REF!</definedName>
    <definedName name="P1_T1?L1.1.2.1.3" hidden="1">#REF!,#REF!,#REF!,#REF!,#REF!,#REF!,#REF!</definedName>
    <definedName name="P1_T1?L1.1.2.2" localSheetId="7" hidden="1">#REF!,#REF!,#REF!,#REF!,#REF!,#REF!,#REF!</definedName>
    <definedName name="P1_T1?L1.1.2.2" localSheetId="9" hidden="1">#REF!,#REF!,#REF!,#REF!,#REF!,#REF!,#REF!</definedName>
    <definedName name="P1_T1?L1.1.2.2" hidden="1">#REF!,#REF!,#REF!,#REF!,#REF!,#REF!,#REF!</definedName>
    <definedName name="P1_T1?L1.1.2.3" localSheetId="7" hidden="1">#REF!,#REF!,#REF!,#REF!,#REF!,#REF!,#REF!</definedName>
    <definedName name="P1_T1?L1.1.2.3" localSheetId="9" hidden="1">#REF!,#REF!,#REF!,#REF!,#REF!,#REF!,#REF!</definedName>
    <definedName name="P1_T1?L1.1.2.3" hidden="1">#REF!,#REF!,#REF!,#REF!,#REF!,#REF!,#REF!</definedName>
    <definedName name="P1_T1?L1.1.2.4" localSheetId="7" hidden="1">#REF!,#REF!,#REF!,#REF!,#REF!,#REF!,#REF!</definedName>
    <definedName name="P1_T1?L1.1.2.4" localSheetId="9" hidden="1">#REF!,#REF!,#REF!,#REF!,#REF!,#REF!,#REF!</definedName>
    <definedName name="P1_T1?L1.1.2.4" hidden="1">#REF!,#REF!,#REF!,#REF!,#REF!,#REF!,#REF!</definedName>
    <definedName name="P1_T1?L1.1.2.5" localSheetId="7" hidden="1">#REF!,#REF!,#REF!,#REF!,#REF!,#REF!,#REF!</definedName>
    <definedName name="P1_T1?L1.1.2.5" localSheetId="9" hidden="1">#REF!,#REF!,#REF!,#REF!,#REF!,#REF!,#REF!</definedName>
    <definedName name="P1_T1?L1.1.2.5" hidden="1">#REF!,#REF!,#REF!,#REF!,#REF!,#REF!,#REF!</definedName>
    <definedName name="P1_T1?L1.1.2.6" localSheetId="7" hidden="1">#REF!,#REF!,#REF!,#REF!,#REF!,#REF!,#REF!</definedName>
    <definedName name="P1_T1?L1.1.2.6" localSheetId="9" hidden="1">#REF!,#REF!,#REF!,#REF!,#REF!,#REF!,#REF!</definedName>
    <definedName name="P1_T1?L1.1.2.6" hidden="1">#REF!,#REF!,#REF!,#REF!,#REF!,#REF!,#REF!</definedName>
    <definedName name="P1_T1?L1.1.2.7" localSheetId="7" hidden="1">#REF!,#REF!,#REF!,#REF!,#REF!,#REF!,#REF!</definedName>
    <definedName name="P1_T1?L1.1.2.7" localSheetId="9" hidden="1">#REF!,#REF!,#REF!,#REF!,#REF!,#REF!,#REF!</definedName>
    <definedName name="P1_T1?L1.1.2.7" hidden="1">#REF!,#REF!,#REF!,#REF!,#REF!,#REF!,#REF!</definedName>
    <definedName name="P1_T1?L1.1.2.7.1" localSheetId="7" hidden="1">#REF!,#REF!,#REF!,#REF!,#REF!,#REF!,#REF!</definedName>
    <definedName name="P1_T1?L1.1.2.7.1" localSheetId="9" hidden="1">#REF!,#REF!,#REF!,#REF!,#REF!,#REF!,#REF!</definedName>
    <definedName name="P1_T1?L1.1.2.7.1" hidden="1">#REF!,#REF!,#REF!,#REF!,#REF!,#REF!,#REF!</definedName>
    <definedName name="P1_T1?M1" localSheetId="8" hidden="1">#REF!,#REF!,#REF!,#REF!,#REF!,#REF!,#REF!,#REF!,#REF!,#REF!,#REF!</definedName>
    <definedName name="P1_T1?M1" localSheetId="7" hidden="1">#REF!,#REF!,#REF!,#REF!,#REF!,#REF!,#REF!,#REF!,#REF!,#REF!,#REF!</definedName>
    <definedName name="P1_T1?M1" localSheetId="9" hidden="1">#REF!,#REF!,#REF!,#REF!,#REF!,#REF!,#REF!,#REF!,#REF!,#REF!,#REF!</definedName>
    <definedName name="P1_T1?M1" hidden="1">#REF!,#REF!,#REF!,#REF!,#REF!,#REF!,#REF!,#REF!,#REF!,#REF!,#REF!</definedName>
    <definedName name="P1_T1?M2" localSheetId="7" hidden="1">#REF!,#REF!,#REF!,#REF!,#REF!,#REF!,#REF!,#REF!,#REF!,#REF!,#REF!</definedName>
    <definedName name="P1_T1?M2" localSheetId="9" hidden="1">#REF!,#REF!,#REF!,#REF!,#REF!,#REF!,#REF!,#REF!,#REF!,#REF!,#REF!</definedName>
    <definedName name="P1_T1?M2" hidden="1">#REF!,#REF!,#REF!,#REF!,#REF!,#REF!,#REF!,#REF!,#REF!,#REF!,#REF!</definedName>
    <definedName name="P1_T1?unit?ГКАЛ" localSheetId="8" hidden="1">#REF!,#REF!,#REF!,#REF!,#REF!,#REF!,#REF!</definedName>
    <definedName name="P1_T1?unit?ГКАЛ" localSheetId="7" hidden="1">#REF!,#REF!,#REF!,#REF!,#REF!,#REF!,#REF!</definedName>
    <definedName name="P1_T1?unit?ГКАЛ" localSheetId="9" hidden="1">#REF!,#REF!,#REF!,#REF!,#REF!,#REF!,#REF!</definedName>
    <definedName name="P1_T1?unit?ГКАЛ" hidden="1">#REF!,#REF!,#REF!,#REF!,#REF!,#REF!,#REF!</definedName>
    <definedName name="P1_T1?unit?РУБ.ГКАЛ" localSheetId="7" hidden="1">#REF!,#REF!,#REF!,#REF!,#REF!,#REF!,#REF!</definedName>
    <definedName name="P1_T1?unit?РУБ.ГКАЛ" localSheetId="9" hidden="1">#REF!,#REF!,#REF!,#REF!,#REF!,#REF!,#REF!</definedName>
    <definedName name="P1_T1?unit?РУБ.ГКАЛ" hidden="1">#REF!,#REF!,#REF!,#REF!,#REF!,#REF!,#REF!</definedName>
    <definedName name="P1_T1?unit?РУБ.ТОНН" localSheetId="8" hidden="1">#REF!,#REF!,#REF!,#REF!,#REF!,#REF!,#REF!,#REF!,#REF!,#REF!,#REF!</definedName>
    <definedName name="P1_T1?unit?РУБ.ТОНН" localSheetId="7" hidden="1">#REF!,#REF!,#REF!,#REF!,#REF!,#REF!,#REF!,#REF!,#REF!,#REF!,#REF!</definedName>
    <definedName name="P1_T1?unit?РУБ.ТОНН" localSheetId="9" hidden="1">#REF!,#REF!,#REF!,#REF!,#REF!,#REF!,#REF!,#REF!,#REF!,#REF!,#REF!</definedName>
    <definedName name="P1_T1?unit?РУБ.ТОНН" hidden="1">#REF!,#REF!,#REF!,#REF!,#REF!,#REF!,#REF!,#REF!,#REF!,#REF!,#REF!</definedName>
    <definedName name="P1_T1?unit?СТР" localSheetId="8" hidden="1">#REF!,#REF!,#REF!,#REF!,#REF!,#REF!,#REF!</definedName>
    <definedName name="P1_T1?unit?СТР" localSheetId="7" hidden="1">#REF!,#REF!,#REF!,#REF!,#REF!,#REF!,#REF!</definedName>
    <definedName name="P1_T1?unit?СТР" localSheetId="9" hidden="1">#REF!,#REF!,#REF!,#REF!,#REF!,#REF!,#REF!</definedName>
    <definedName name="P1_T1?unit?СТР" hidden="1">#REF!,#REF!,#REF!,#REF!,#REF!,#REF!,#REF!</definedName>
    <definedName name="P1_T1?unit?ТОНН" localSheetId="8" hidden="1">#REF!,#REF!,#REF!,#REF!,#REF!,#REF!,#REF!,#REF!,#REF!,#REF!,#REF!</definedName>
    <definedName name="P1_T1?unit?ТОНН" localSheetId="7" hidden="1">#REF!,#REF!,#REF!,#REF!,#REF!,#REF!,#REF!,#REF!,#REF!,#REF!,#REF!</definedName>
    <definedName name="P1_T1?unit?ТОНН" localSheetId="9" hidden="1">#REF!,#REF!,#REF!,#REF!,#REF!,#REF!,#REF!,#REF!,#REF!,#REF!,#REF!</definedName>
    <definedName name="P1_T1?unit?ТОНН" hidden="1">#REF!,#REF!,#REF!,#REF!,#REF!,#REF!,#REF!,#REF!,#REF!,#REF!,#REF!</definedName>
    <definedName name="P1_T1?unit?ТРУБ" localSheetId="8" hidden="1">#REF!,#REF!,#REF!,#REF!,#REF!,#REF!,#REF!</definedName>
    <definedName name="P1_T1?unit?ТРУБ" localSheetId="7" hidden="1">#REF!,#REF!,#REF!,#REF!,#REF!,#REF!,#REF!</definedName>
    <definedName name="P1_T1?unit?ТРУБ" localSheetId="9" hidden="1">#REF!,#REF!,#REF!,#REF!,#REF!,#REF!,#REF!</definedName>
    <definedName name="P1_T1?unit?ТРУБ" hidden="1">#REF!,#REF!,#REF!,#REF!,#REF!,#REF!,#REF!</definedName>
    <definedName name="P1_T1_Protect" hidden="1">[36]перекрестка!$J$42:$K$46,[36]перекрестка!$J$49,[36]перекрестка!$J$50:$K$54,[36]перекрестка!$J$55,[36]перекрестка!$J$56:$K$60,[36]перекрестка!$J$62:$K$66</definedName>
    <definedName name="P1_T16?axis?R?ДОГОВОР" hidden="1">'[37]16'!$E$76:$M$76,'[37]16'!$E$8:$M$8,'[37]16'!$E$12:$M$12,'[37]16'!$E$52:$M$52,'[37]16'!$E$16:$M$16,'[37]16'!$E$64:$M$64,'[37]16'!$E$84:$M$85,'[37]16'!$E$48:$M$48,'[37]16'!$E$80:$M$80,'[37]16'!$E$72:$M$72,'[37]16'!$E$44:$M$44</definedName>
    <definedName name="P1_T16?axis?R?ДОГОВОР?" hidden="1">'[37]16'!$A$76,'[37]16'!$A$84:$A$85,'[37]16'!$A$72,'[37]16'!$A$80,'[37]16'!$A$68,'[37]16'!$A$64,'[37]16'!$A$60,'[37]16'!$A$56,'[37]16'!$A$52,'[37]16'!$A$48,'[37]16'!$A$44,'[37]16'!$A$40,'[37]16'!$A$36,'[37]16'!$A$32,'[37]16'!$A$28,'[37]16'!$A$24,'[37]16'!$A$20</definedName>
    <definedName name="P1_T16?L1" hidden="1">'[37]16'!$A$74:$M$74,'[37]16'!$A$14:$M$14,'[37]16'!$A$10:$M$10,'[37]16'!$A$50:$M$50,'[37]16'!$A$6:$M$6,'[37]16'!$A$62:$M$62,'[37]16'!$A$78:$M$78,'[37]16'!$A$46:$M$46,'[37]16'!$A$82:$M$82,'[37]16'!$A$70:$M$70,'[37]16'!$A$42:$M$42</definedName>
    <definedName name="P1_T16?L1.x" hidden="1">'[37]16'!$A$76:$M$76,'[37]16'!$A$16:$M$16,'[37]16'!$A$12:$M$12,'[37]16'!$A$52:$M$52,'[37]16'!$A$8:$M$8,'[37]16'!$A$64:$M$64,'[37]16'!$A$80:$M$80,'[37]16'!$A$48:$M$48,'[37]16'!$A$84:$M$85,'[37]16'!$A$72:$M$72,'[37]16'!$A$44:$M$44</definedName>
    <definedName name="P1_T16_Protect" hidden="1">'[36]16'!$G$10:$K$14,'[36]16'!$G$17:$K$17,'[36]16'!$G$20:$K$20,'[36]16'!$G$23:$K$23,'[36]16'!$G$26:$K$26,'[36]16'!$G$29:$K$29,'[36]16'!$G$33:$K$34,'[36]16'!$G$38:$K$40</definedName>
    <definedName name="P1_T17?L4">'[26]29'!$J$18:$J$25,'[26]29'!$G$18:$G$25,'[26]29'!$G$35:$G$42,'[26]29'!$J$35:$J$42,'[26]29'!$G$60,'[26]29'!$J$60,'[26]29'!$M$60,'[26]29'!$P$60,'[26]29'!$P$18:$P$25,'[26]29'!$G$9:$G$16</definedName>
    <definedName name="P1_T17?unit?РУБ.ГКАЛ">'[26]29'!$F$44:$F$51,'[26]29'!$I$44:$I$51,'[26]29'!$L$44:$L$51,'[26]29'!$F$18:$F$25,'[26]29'!$I$60,'[26]29'!$L$60,'[26]29'!$O$60,'[26]29'!$F$60,'[26]29'!$F$9:$F$16,'[26]29'!$I$9:$I$16</definedName>
    <definedName name="P1_T17?unit?ТГКАЛ">'[26]29'!$M$18:$M$25,'[26]29'!$J$18:$J$25,'[26]29'!$G$18:$G$25,'[26]29'!$G$35:$G$42,'[26]29'!$J$35:$J$42,'[26]29'!$G$60,'[26]29'!$J$60,'[26]29'!$M$60,'[26]29'!$P$60,'[26]29'!$G$9:$G$16</definedName>
    <definedName name="P1_T17_Protection">'[26]29'!$O$47:$P$51,'[26]29'!$L$47:$M$51,'[26]29'!$L$53:$M$53,'[26]29'!$L$55:$M$59,'[26]29'!$O$53:$P$53,'[26]29'!$O$55:$P$59,'[26]29'!$F$12:$G$16,'[26]29'!$F$10:$G$10</definedName>
    <definedName name="P1_T18.2_Protect" hidden="1">'[36]18.2'!$F$12:$J$19,'[36]18.2'!$F$22:$J$25,'[36]18.2'!$B$28:$J$30,'[36]18.2'!$F$32:$J$32,'[36]18.2'!$B$34:$J$38,'[36]18.2'!$F$42:$J$47,'[36]18.2'!$F$54:$J$54</definedName>
    <definedName name="P1_T2.1?Protection">'[35]2007 (Min)'!$G$34:$H$35,'[35]2007 (Min)'!$K$34:$L$35,'[35]2007 (Min)'!$O$34:$P$35,'[35]2007 (Min)'!$G$38:$H$38,'[35]2007 (Min)'!$K$38:$L$38</definedName>
    <definedName name="P1_T2.2_DiapProt">'[35]2007 (Max)'!$G$44:$H$44,'[35]2007 (Max)'!$G$47:$H$47,'[35]2007 (Max)'!$K$44:$L$44,'[35]2007 (Max)'!$K$47:$L$47,'[35]2007 (Max)'!$O$44:$P$44</definedName>
    <definedName name="P1_T20_Protection" hidden="1">'[26]20'!$E$4:$H$4,'[26]20'!$E$13:$H$13,'[26]20'!$E$16:$H$17,'[26]20'!$E$19:$H$19,'[26]20'!$J$4:$M$4,'[26]20'!$J$8:$M$11,'[26]20'!$J$13:$M$13,'[26]20'!$J$16:$M$17,'[26]20'!$J$19:$M$19</definedName>
    <definedName name="P1_T21_Protection">'[26]21'!$O$31:$S$33,'[26]21'!$E$11,'[26]21'!$G$11:$K$11,'[26]21'!$M$11,'[26]21'!$O$11:$S$11,'[26]21'!$E$14:$E$16,'[26]21'!$G$14:$K$16,'[26]21'!$M$14:$M$16,'[26]21'!$O$14:$S$16</definedName>
    <definedName name="P1_T23_Protection">'[26]23'!$F$9:$J$25,'[26]23'!$O$9:$P$25,'[26]23'!$A$32:$A$34,'[26]23'!$F$32:$J$34,'[26]23'!$O$32:$P$34,'[26]23'!$A$37:$A$53,'[26]23'!$F$37:$J$53,'[26]23'!$O$37:$P$53</definedName>
    <definedName name="P1_T24_Data" hidden="1">'[38]24'!$G$10:$N$12,'[38]24'!$G$14:$N$15,'[38]24'!$G$17:$N$20,'[38]24'!$G$22:$N$23,'[38]24'!$G$33:$N$33,'[38]24'!$G$36:$N$38,'[38]24'!$G$40:$N$40,'[38]24'!$G$43:$N$45</definedName>
    <definedName name="P1_T25_protection">'[26]25'!$G$8:$J$21,'[26]25'!$G$24:$J$28,'[26]25'!$G$30:$J$33,'[26]25'!$G$35:$J$37,'[26]25'!$G$41:$J$42,'[26]25'!$L$8:$O$21,'[26]25'!$L$24:$O$28,'[26]25'!$L$30:$O$33</definedName>
    <definedName name="P1_T26_Protection">'[26]26'!$B$34:$B$36,'[26]26'!$F$8:$I$8,'[26]26'!$F$10:$I$11,'[26]26'!$F$13:$I$15,'[26]26'!$F$18:$I$19,'[26]26'!$F$22:$I$24,'[26]26'!$F$26:$I$26,'[26]26'!$F$29:$I$32</definedName>
    <definedName name="P1_T27_Protection">'[26]27'!$B$34:$B$36,'[26]27'!$F$8:$I$8,'[26]27'!$F$10:$I$11,'[26]27'!$F$13:$I$15,'[26]27'!$F$18:$I$19,'[26]27'!$F$22:$I$24,'[26]27'!$F$26:$I$26,'[26]27'!$F$29:$I$32</definedName>
    <definedName name="P1_T28?axis?R?ПЭ">'[26]28'!$D$16:$I$18,'[26]28'!$D$22:$I$24,'[26]28'!$D$28:$I$30,'[26]28'!$D$37:$I$39,'[26]28'!$D$42:$I$44,'[26]28'!$D$48:$I$50,'[26]28'!$D$54:$I$56,'[26]28'!$D$63:$I$65</definedName>
    <definedName name="P1_T28?axis?R?ПЭ?">'[26]28'!$B$16:$B$18,'[26]28'!$B$22:$B$24,'[26]28'!$B$28:$B$30,'[26]28'!$B$37:$B$39,'[26]28'!$B$42:$B$44,'[26]28'!$B$48:$B$50,'[26]28'!$B$54:$B$56,'[26]28'!$B$63:$B$65</definedName>
    <definedName name="P1_T28?Data">'[26]28'!$G$242:$H$265,'[26]28'!$D$242:$E$265,'[26]28'!$G$216:$H$239,'[26]28'!$D$268:$E$292,'[26]28'!$G$268:$H$292,'[26]28'!$D$216:$E$239,'[26]28'!$G$190:$H$213</definedName>
    <definedName name="P1_T28_Protection">'[26]28'!$B$74:$B$76,'[26]28'!$B$80:$B$82,'[26]28'!$B$89:$B$91,'[26]28'!$B$94:$B$96,'[26]28'!$B$100:$B$102,'[26]28'!$B$106:$B$108,'[26]28'!$B$115:$B$117,'[26]28'!$B$120:$B$122</definedName>
    <definedName name="P1_T4_Protect" hidden="1">'[36]4'!$G$20:$J$20,'[36]4'!$G$22:$J$22,'[36]4'!$G$24:$J$28,'[36]4'!$L$11:$O$17,'[36]4'!$L$20:$O$20,'[36]4'!$L$22:$O$22,'[36]4'!$L$24:$O$28,'[36]4'!$Q$11:$T$17,'[36]4'!$Q$20:$T$20</definedName>
    <definedName name="P1_T6_Protect" hidden="1">'[36]6'!$D$46:$H$55,'[36]6'!$J$46:$N$55,'[36]6'!$D$57:$H$59,'[36]6'!$J$57:$N$59,'[36]6'!$B$10:$B$19,'[36]6'!$D$10:$H$19,'[36]6'!$J$10:$N$19,'[36]6'!$D$21:$H$23,'[36]6'!$J$21:$N$23</definedName>
    <definedName name="P10_SCOPE_FULL_LOAD" localSheetId="8" hidden="1">#REF!,#REF!,#REF!,#REF!,#REF!,#REF!</definedName>
    <definedName name="P10_SCOPE_FULL_LOAD" localSheetId="7" hidden="1">#REF!,#REF!,#REF!,#REF!,#REF!,#REF!</definedName>
    <definedName name="P10_SCOPE_FULL_LOAD" localSheetId="9" hidden="1">#REF!,#REF!,#REF!,#REF!,#REF!,#REF!</definedName>
    <definedName name="P10_SCOPE_FULL_LOAD" hidden="1">#REF!,#REF!,#REF!,#REF!,#REF!,#REF!</definedName>
    <definedName name="P10_T1?unit?ТРУБ" localSheetId="8" hidden="1">#REF!,#REF!,#REF!,#REF!,#REF!,#REF!,#REF!</definedName>
    <definedName name="P10_T1?unit?ТРУБ" localSheetId="7" hidden="1">#REF!,#REF!,#REF!,#REF!,#REF!,#REF!,#REF!</definedName>
    <definedName name="P10_T1?unit?ТРУБ" localSheetId="9" hidden="1">#REF!,#REF!,#REF!,#REF!,#REF!,#REF!,#REF!</definedName>
    <definedName name="P10_T1?unit?ТРУБ" hidden="1">#REF!,#REF!,#REF!,#REF!,#REF!,#REF!,#REF!</definedName>
    <definedName name="P10_T1_Protect">[36]перекрестка!$F$42:$H$46,[36]перекрестка!$F$49:$G$49,[36]перекрестка!$F$50:$H$54,[36]перекрестка!$F$55:$G$55,[36]перекрестка!$F$56:$H$60</definedName>
    <definedName name="P10_T28_Protection">'[26]28'!$G$167:$H$169,'[26]28'!$D$172:$E$174,'[26]28'!$G$172:$H$174,'[26]28'!$D$178:$E$180,'[26]28'!$G$178:$H$181,'[26]28'!$D$184:$E$186,'[26]28'!$G$184:$H$186</definedName>
    <definedName name="P11_SCOPE_FULL_LOAD" localSheetId="8" hidden="1">#REF!,#REF!,#REF!,#REF!,#REF!</definedName>
    <definedName name="P11_SCOPE_FULL_LOAD" localSheetId="7" hidden="1">#REF!,#REF!,#REF!,#REF!,#REF!</definedName>
    <definedName name="P11_SCOPE_FULL_LOAD" localSheetId="9" hidden="1">#REF!,#REF!,#REF!,#REF!,#REF!</definedName>
    <definedName name="P11_SCOPE_FULL_LOAD" hidden="1">#REF!,#REF!,#REF!,#REF!,#REF!</definedName>
    <definedName name="P11_T1?unit?ТРУБ" localSheetId="8" hidden="1">#REF!,#REF!,#REF!,#REF!,#REF!,#REF!,#REF!</definedName>
    <definedName name="P11_T1?unit?ТРУБ" localSheetId="7" hidden="1">#REF!,#REF!,#REF!,#REF!,#REF!,#REF!,#REF!</definedName>
    <definedName name="P11_T1?unit?ТРУБ" localSheetId="9" hidden="1">#REF!,#REF!,#REF!,#REF!,#REF!,#REF!,#REF!</definedName>
    <definedName name="P11_T1?unit?ТРУБ" hidden="1">#REF!,#REF!,#REF!,#REF!,#REF!,#REF!,#REF!</definedName>
    <definedName name="P11_T1_Protect">[36]перекрестка!$F$62:$H$66,[36]перекрестка!$F$68:$H$72,[36]перекрестка!$F$74:$H$78,[36]перекрестка!$F$80:$H$84,[36]перекрестка!$F$89:$G$89</definedName>
    <definedName name="P11_T28_Protection">'[26]28'!$D$193:$E$195,'[26]28'!$G$193:$H$195,'[26]28'!$D$198:$E$200,'[26]28'!$G$198:$H$200,'[26]28'!$D$204:$E$206,'[26]28'!$G$204:$H$206,'[26]28'!$D$210:$E$212,'[26]28'!$B$68:$B$70</definedName>
    <definedName name="P12_SCOPE_FULL_LOAD" localSheetId="8" hidden="1">#REF!,#REF!,#REF!,#REF!,#REF!,#REF!</definedName>
    <definedName name="P12_SCOPE_FULL_LOAD" localSheetId="7" hidden="1">#REF!,#REF!,#REF!,#REF!,#REF!,#REF!</definedName>
    <definedName name="P12_SCOPE_FULL_LOAD" localSheetId="9" hidden="1">#REF!,#REF!,#REF!,#REF!,#REF!,#REF!</definedName>
    <definedName name="P12_SCOPE_FULL_LOAD" hidden="1">#REF!,#REF!,#REF!,#REF!,#REF!,#REF!</definedName>
    <definedName name="P12_T1?unit?ТРУБ" localSheetId="8" hidden="1">#REF!,#REF!,#REF!,#REF!,#REF!,#REF!,#REF!,Приказ!P1_T1?unit?ТРУБ</definedName>
    <definedName name="P12_T1?unit?ТРУБ" localSheetId="7" hidden="1">#REF!,#REF!,#REF!,#REF!,#REF!,#REF!,#REF!,'Приказ!'!P1_T1?unit?ТРУБ</definedName>
    <definedName name="P12_T1?unit?ТРУБ" localSheetId="9" hidden="1">#REF!,#REF!,#REF!,#REF!,#REF!,#REF!,#REF!,'приложение 7+'!P1_T1?unit?ТРУБ</definedName>
    <definedName name="P12_T1?unit?ТРУБ" hidden="1">#REF!,#REF!,#REF!,#REF!,#REF!,#REF!,#REF!,P1_T1?unit?ТРУБ</definedName>
    <definedName name="P12_T1_Protect">[36]перекрестка!$F$90:$H$94,[36]перекрестка!$F$95:$G$95,[36]перекрестка!$F$96:$H$100,[36]перекрестка!$F$102:$H$106,[36]перекрестка!$F$108:$H$112</definedName>
    <definedName name="P12_T28_Protection" localSheetId="8">P1_T28_Protection,P2_T28_Protection,P3_T28_Protection,P4_T28_Protection,P5_T28_Protection,P6_T28_Protection,P7_T28_Protection,P8_T28_Protection</definedName>
    <definedName name="P12_T28_Protection" localSheetId="7">P1_T28_Protection,P2_T28_Protection,P3_T28_Protection,P4_T28_Protection,P5_T28_Protection,P6_T28_Protection,P7_T28_Protection,P8_T28_Protection</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8">(P1_T28_Protection,P2_T28_Protection,P3_T28_Protection,P4_T28_Protection,P5_T28_Protection,P6_T28_Protection,P7_T28_Protection,P8_T28_Protection)</definedName>
    <definedName name="P12_T28_Protection_4" localSheetId="7">(P1_T28_Protection,P2_T28_Protection,P3_T28_Protection,P4_T28_Protection,P5_T28_Protection,P6_T28_Protection,P7_T28_Protection,P8_T28_Protection)</definedName>
    <definedName name="P12_T28_Protection_4" localSheetId="9">(P1_T28_Protection,P2_T28_Protection,P3_T28_Protection,P4_T28_Protection,P5_T28_Protection,P6_T28_Protection,P7_T28_Protection,P8_T28_Protection)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7" hidden="1">#REF!,#REF!,#REF!,#REF!,#REF!,#REF!</definedName>
    <definedName name="P13_SCOPE_FULL_LOAD" localSheetId="9" hidden="1">#REF!,#REF!,#REF!,#REF!,#REF!,#REF!</definedName>
    <definedName name="P13_SCOPE_FULL_LOAD" hidden="1">#REF!,#REF!,#REF!,#REF!,#REF!,#REF!</definedName>
    <definedName name="P13_T1?unit?ТРУБ" localSheetId="8" hidden="1">Приказ!P2_T1?unit?ТРУБ,Приказ!P3_T1?unit?ТРУБ,Приказ!P4_T1?unit?ТРУБ,P5_T1?unit?ТРУБ,Приказ!P6_T1?unit?ТРУБ,P7_T1?unit?ТРУБ,P8_T1?unit?ТРУБ,P9_T1?unit?ТРУБ,Приказ!P10_T1?unit?ТРУБ</definedName>
    <definedName name="P13_T1?unit?ТРУБ" localSheetId="7" hidden="1">'Приказ!'!P2_T1?unit?ТРУБ,'Приказ!'!P3_T1?unit?ТРУБ,'Приказ!'!P4_T1?unit?ТРУБ,'Приказ!'!P5_T1?unit?ТРУБ,'Приказ!'!P6_T1?unit?ТРУБ,'Приказ!'!P7_T1?unit?ТРУБ,'Приказ!'!P8_T1?unit?ТРУБ,'Приказ!'!P9_T1?unit?ТРУБ,'Приказ!'!P10_T1?unit?ТРУБ</definedName>
    <definedName name="P13_T1?unit?ТРУБ" localSheetId="9" hidden="1">'приложение 7+'!P2_T1?unit?ТРУБ,'приложение 7+'!P3_T1?unit?ТРУБ,'приложение 7+'!P4_T1?unit?ТРУБ,'приложение 7+'!P5_T1?unit?ТРУБ,'приложение 7+'!P6_T1?unit?ТРУБ,'приложение 7+'!P7_T1?unit?ТРУБ,'приложение 7+'!P8_T1?unit?ТРУБ,'приложение 7+'!P9_T1?unit?ТРУБ,'приложение 7+'!P10_T1?unit?ТРУБ</definedName>
    <definedName name="P13_T1?unit?ТРУБ" hidden="1">P2_T1?unit?ТРУБ,P3_T1?unit?ТРУБ,P4_T1?unit?ТРУБ,P5_T1?unit?ТРУБ,P6_T1?unit?ТРУБ,P7_T1?unit?ТРУБ,P8_T1?unit?ТРУБ,P9_T1?unit?ТРУБ,P10_T1?unit?ТРУБ</definedName>
    <definedName name="P13_T1_Protect">[36]перекрестка!$F$114:$H$118,[36]перекрестка!$F$120:$H$124,[36]перекрестка!$F$127:$G$127,[36]перекрестка!$F$128:$H$132,[36]перекрестка!$F$133:$G$133</definedName>
    <definedName name="P14_SCOPE_FULL_LOAD" localSheetId="8" hidden="1">#REF!,#REF!,#REF!,#REF!,#REF!,#REF!</definedName>
    <definedName name="P14_SCOPE_FULL_LOAD" localSheetId="7" hidden="1">#REF!,#REF!,#REF!,#REF!,#REF!,#REF!</definedName>
    <definedName name="P14_SCOPE_FULL_LOAD" localSheetId="9" hidden="1">#REF!,#REF!,#REF!,#REF!,#REF!,#REF!</definedName>
    <definedName name="P14_SCOPE_FULL_LOAD" hidden="1">#REF!,#REF!,#REF!,#REF!,#REF!,#REF!</definedName>
    <definedName name="P14_T1_Protect">[36]перекрестка!$F$134:$H$138,[36]перекрестка!$F$140:$H$144,[36]перекрестка!$F$146:$H$150,[36]перекрестка!$F$152:$H$156,[36]перекрестка!$F$158:$H$162</definedName>
    <definedName name="P15_SCOPE_FULL_LOAD" localSheetId="8" hidden="1">#REF!,#REF!,#REF!,#REF!,#REF!,P1_SCOPE_FULL_LOAD</definedName>
    <definedName name="P15_SCOPE_FULL_LOAD" localSheetId="7" hidden="1">#REF!,#REF!,#REF!,#REF!,#REF!,'Приказ!'!P1_SCOPE_FULL_LOAD</definedName>
    <definedName name="P15_SCOPE_FULL_LOAD" localSheetId="9" hidden="1">#REF!,#REF!,#REF!,#REF!,#REF!,'приложение 7+'!P1_SCOPE_FULL_LOAD</definedName>
    <definedName name="P15_SCOPE_FULL_LOAD" hidden="1">#REF!,#REF!,#REF!,#REF!,#REF!,P1_SCOPE_FULL_LOAD</definedName>
    <definedName name="P15_T1_Protect">[36]перекрестка!$J$158:$K$162,[36]перекрестка!$J$152:$K$156,[36]перекрестка!$J$146:$K$150,[36]перекрестка!$J$140:$K$144,[36]перекрестка!$J$11</definedName>
    <definedName name="P16_SCOPE_FULL_LOAD" localSheetId="8" hidden="1">Приказ!P2_SCOPE_FULL_LOAD,Приказ!P3_SCOPE_FULL_LOAD,Приказ!P4_SCOPE_FULL_LOAD,Приказ!P5_SCOPE_FULL_LOAD,Приказ!P6_SCOPE_FULL_LOAD,Приказ!P7_SCOPE_FULL_LOAD,Приказ!P8_SCOPE_FULL_LOAD</definedName>
    <definedName name="P16_SCOPE_FULL_LOAD" localSheetId="7" hidden="1">'Приказ!'!P2_SCOPE_FULL_LOAD,'Приказ!'!P3_SCOPE_FULL_LOAD,'Приказ!'!P4_SCOPE_FULL_LOAD,'Приказ!'!P5_SCOPE_FULL_LOAD,'Приказ!'!P6_SCOPE_FULL_LOAD,'Приказ!'!P7_SCOPE_FULL_LOAD,'Приказ!'!P8_SCOPE_FULL_LOAD</definedName>
    <definedName name="P16_SCOPE_FULL_LOAD" localSheetId="9" hidden="1">'приложение 7+'!P2_SCOPE_FULL_LOAD,'приложение 7+'!P3_SCOPE_FULL_LOAD,'приложение 7+'!P4_SCOPE_FULL_LOAD,'приложение 7+'!P5_SCOPE_FULL_LOAD,'приложение 7+'!P6_SCOPE_FULL_LOAD,'приложение 7+'!P7_SCOPE_FULL_LOAD,'приложение 7+'!P8_SCOPE_FULL_LOAD</definedName>
    <definedName name="P16_SCOPE_FULL_LOAD" hidden="1">P2_SCOPE_FULL_LOAD,P3_SCOPE_FULL_LOAD,P4_SCOPE_FULL_LOAD,P5_SCOPE_FULL_LOAD,P6_SCOPE_FULL_LOAD,P7_SCOPE_FULL_LOAD,P8_SCOPE_FULL_LOAD</definedName>
    <definedName name="P16_T1_Protect">[36]перекрестка!$J$12:$K$16,[36]перекрестка!$J$17,[36]перекрестка!$J$18:$K$22,[36]перекрестка!$J$24:$K$28,[36]перекрестка!$J$30:$K$34,[36]перекрестка!$F$23:$G$23</definedName>
    <definedName name="P17_SCOPE_FULL_LOAD" localSheetId="8" hidden="1">Приказ!P9_SCOPE_FULL_LOAD,Приказ!P10_SCOPE_FULL_LOAD,Приказ!P11_SCOPE_FULL_LOAD,Приказ!P12_SCOPE_FULL_LOAD,Приказ!P13_SCOPE_FULL_LOAD,Приказ!P14_SCOPE_FULL_LOAD,Приказ!P15_SCOPE_FULL_LOAD</definedName>
    <definedName name="P17_SCOPE_FULL_LOAD" localSheetId="7" hidden="1">'Приказ!'!P9_SCOPE_FULL_LOAD,'Приказ!'!P10_SCOPE_FULL_LOAD,'Приказ!'!P11_SCOPE_FULL_LOAD,'Приказ!'!P12_SCOPE_FULL_LOAD,'Приказ!'!P13_SCOPE_FULL_LOAD,'Приказ!'!P14_SCOPE_FULL_LOAD,'Приказ!'!P15_SCOPE_FULL_LOAD</definedName>
    <definedName name="P17_SCOPE_FULL_LOAD" localSheetId="9" hidden="1">'приложение 7+'!P9_SCOPE_FULL_LOAD,'приложение 7+'!P10_SCOPE_FULL_LOAD,'приложение 7+'!P11_SCOPE_FULL_LOAD,'приложение 7+'!P12_SCOPE_FULL_LOAD,'приложение 7+'!P13_SCOPE_FULL_LOAD,'приложение 7+'!P14_SCOPE_FULL_LOAD,'приложение 7+'!P15_SCOPE_FULL_LOAD</definedName>
    <definedName name="P17_SCOPE_FULL_LOAD" hidden="1">P9_SCOPE_FULL_LOAD,P10_SCOPE_FULL_LOAD,P11_SCOPE_FULL_LOAD,P12_SCOPE_FULL_LOAD,P13_SCOPE_FULL_LOAD,P14_SCOPE_FULL_LOAD,P15_SCOPE_FULL_LOAD</definedName>
    <definedName name="P17_T1_Protect">[36]перекрестка!$F$29:$G$29,[36]перекрестка!$F$61:$G$61,[36]перекрестка!$F$67:$G$67,[36]перекрестка!$F$101:$G$101,[36]перекрестка!$F$107:$G$107</definedName>
    <definedName name="P18_T1_Protect" localSheetId="8">[36]перекрестка!$F$139:$G$139,[36]перекрестка!$F$145:$G$145,[36]перекрестка!$J$36:$K$40,P1_T1_Protect,P2_T1_Protect,P3_T1_Protect,P4_T1_Protect</definedName>
    <definedName name="P18_T1_Protect" localSheetId="7">[36]перекрестка!$F$139:$G$139,[36]перекрестка!$F$145:$G$145,[36]перекрестка!$J$36:$K$40,P1_T1_Protect,P2_T1_Protect,P3_T1_Protect,P4_T1_Protect</definedName>
    <definedName name="P18_T1_Protect" localSheetId="9">[36]перекрестка!$F$139:$G$139,[36]перекрестка!$F$145:$G$145,[36]перекрестка!$J$36:$K$40,P1_T1_Protect,P2_T1_Protect,P3_T1_Protect,P4_T1_Protect</definedName>
    <definedName name="P18_T1_Protect">[36]перекрестка!$F$139:$G$139,[36]перекрестка!$F$145:$G$145,[36]перекрестка!$J$36:$K$40,P1_T1_Protect,P2_T1_Protect,P3_T1_Protect,P4_T1_Protect</definedName>
    <definedName name="P19_T1_Protect" localSheetId="8" hidden="1">P5_T1_Protect,P6_T1_Protect,P7_T1_Protect,P8_T1_Protect,P9_T1_Protect,P10_T1_Protect,P11_T1_Protect,P12_T1_Protect,P13_T1_Protect,P14_T1_Protect</definedName>
    <definedName name="P19_T1_Protect" localSheetId="7" hidden="1">P5_T1_Protect,P6_T1_Protect,P7_T1_Protect,P8_T1_Protect,P9_T1_Protect,P10_T1_Protect,P11_T1_Protect,P12_T1_Protect,P13_T1_Protect,P14_T1_Protect</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[32]FST5!$G$100:$G$116,[32]FST5!$G$118:$G$123,[32]FST5!$G$125:$G$126,[32]FST5!$G$128:$G$131,[32]FST5!$G$133,[32]FST5!$G$135:$G$139,[32]FST5!$G$141</definedName>
    <definedName name="P2_SC_CLR" localSheetId="8" hidden="1">#REF!,#REF!,#REF!,#REF!,#REF!</definedName>
    <definedName name="P2_SC_CLR" localSheetId="7" hidden="1">#REF!,#REF!,#REF!,#REF!,#REF!</definedName>
    <definedName name="P2_SC_CLR" localSheetId="9" hidden="1">#REF!,#REF!,#REF!,#REF!,#REF!</definedName>
    <definedName name="P2_SC_CLR" hidden="1">#REF!,#REF!,#REF!,#REF!,#REF!</definedName>
    <definedName name="P2_SC22" localSheetId="8" hidden="1">#REF!,#REF!,#REF!,#REF!,#REF!,#REF!,#REF!</definedName>
    <definedName name="P2_SC22" localSheetId="7" hidden="1">#REF!,#REF!,#REF!,#REF!,#REF!,#REF!,#REF!</definedName>
    <definedName name="P2_SC22" localSheetId="9" hidden="1">#REF!,#REF!,#REF!,#REF!,#REF!,#REF!,#REF!</definedName>
    <definedName name="P2_SC22" hidden="1">#REF!,#REF!,#REF!,#REF!,#REF!,#REF!,#REF!</definedName>
    <definedName name="P2_SCOPE_16_PRT" hidden="1">'[33]16'!$E$38:$I$38,'[33]16'!$E$41:$I$41,'[33]16'!$E$45:$I$47,'[33]16'!$E$49:$I$49,'[33]16'!$E$53:$I$54,'[33]16'!$E$56:$I$57,'[33]16'!$E$59:$I$59,'[33]16'!$E$9:$I$13</definedName>
    <definedName name="P2_SCOPE_4_PRT" hidden="1">'[33]4'!$P$25:$S$25,'[33]4'!$P$27:$S$31,'[33]4'!$U$14:$X$20,'[33]4'!$U$23:$X$23,'[33]4'!$U$25:$X$25,'[33]4'!$U$27:$X$31,'[33]4'!$Z$14:$AC$20,'[33]4'!$Z$23:$AC$23,'[33]4'!$Z$25:$AC$25</definedName>
    <definedName name="P2_SCOPE_5_PRT" hidden="1">'[33]5'!$P$25:$S$25,'[33]5'!$P$27:$S$31,'[33]5'!$U$14:$X$21,'[33]5'!$U$23:$X$23,'[33]5'!$U$25:$X$25,'[33]5'!$U$27:$X$31,'[33]5'!$Z$14:$AC$21,'[33]5'!$Z$23:$AC$23,'[33]5'!$Z$25:$AC$25</definedName>
    <definedName name="P2_SCOPE_CORR" localSheetId="8" hidden="1">#REF!,#REF!,#REF!,#REF!,#REF!,#REF!,#REF!,#REF!</definedName>
    <definedName name="P2_SCOPE_CORR" localSheetId="7" hidden="1">#REF!,#REF!,#REF!,#REF!,#REF!,#REF!,#REF!,#REF!</definedName>
    <definedName name="P2_SCOPE_CORR" localSheetId="9" hidden="1">#REF!,#REF!,#REF!,#REF!,#REF!,#REF!,#REF!,#REF!</definedName>
    <definedName name="P2_SCOPE_CORR" hidden="1">#REF!,#REF!,#REF!,#REF!,#REF!,#REF!,#REF!,#REF!</definedName>
    <definedName name="P2_SCOPE_F1_PRT" hidden="1">'[33]Ф-1 (для АО-энерго)'!$D$56:$E$59,'[33]Ф-1 (для АО-энерго)'!$D$34:$E$50,'[33]Ф-1 (для АО-энерго)'!$D$32:$E$32,'[33]Ф-1 (для АО-энерго)'!$D$23:$E$30</definedName>
    <definedName name="P2_SCOPE_F2_PRT" hidden="1">'[33]Ф-2 (для АО-энерго)'!$D$52:$G$54,'[33]Ф-2 (для АО-энерго)'!$C$21:$E$42,'[33]Ф-2 (для АО-энерго)'!$A$12:$E$12,'[33]Ф-2 (для АО-энерго)'!$C$8:$E$11</definedName>
    <definedName name="P2_SCOPE_FULL_LOAD" localSheetId="8" hidden="1">#REF!,#REF!,#REF!,#REF!,#REF!,#REF!</definedName>
    <definedName name="P2_SCOPE_FULL_LOAD" localSheetId="7" hidden="1">#REF!,#REF!,#REF!,#REF!,#REF!,#REF!</definedName>
    <definedName name="P2_SCOPE_FULL_LOAD" localSheetId="9" hidden="1">#REF!,#REF!,#REF!,#REF!,#REF!,#REF!</definedName>
    <definedName name="P2_SCOPE_FULL_LOAD" hidden="1">#REF!,#REF!,#REF!,#REF!,#REF!,#REF!</definedName>
    <definedName name="P2_SCOPE_IND" localSheetId="7" hidden="1">#REF!,#REF!,#REF!,#REF!,#REF!,#REF!</definedName>
    <definedName name="P2_SCOPE_IND" localSheetId="9" hidden="1">#REF!,#REF!,#REF!,#REF!,#REF!,#REF!</definedName>
    <definedName name="P2_SCOPE_IND" hidden="1">#REF!,#REF!,#REF!,#REF!,#REF!,#REF!</definedName>
    <definedName name="P2_SCOPE_IND2" localSheetId="8" hidden="1">#REF!,#REF!,#REF!,#REF!,#REF!</definedName>
    <definedName name="P2_SCOPE_IND2" localSheetId="7" hidden="1">#REF!,#REF!,#REF!,#REF!,#REF!</definedName>
    <definedName name="P2_SCOPE_IND2" localSheetId="9" hidden="1">#REF!,#REF!,#REF!,#REF!,#REF!</definedName>
    <definedName name="P2_SCOPE_IND2" hidden="1">#REF!,#REF!,#REF!,#REF!,#REF!</definedName>
    <definedName name="P2_SCOPE_NOTIND" localSheetId="8" hidden="1">#REF!,#REF!,#REF!,#REF!,#REF!,#REF!,#REF!</definedName>
    <definedName name="P2_SCOPE_NOTIND" localSheetId="7" hidden="1">#REF!,#REF!,#REF!,#REF!,#REF!,#REF!,#REF!</definedName>
    <definedName name="P2_SCOPE_NOTIND" localSheetId="9" hidden="1">#REF!,#REF!,#REF!,#REF!,#REF!,#REF!,#REF!</definedName>
    <definedName name="P2_SCOPE_NOTIND" hidden="1">#REF!,#REF!,#REF!,#REF!,#REF!,#REF!,#REF!</definedName>
    <definedName name="P2_SCOPE_NotInd2" localSheetId="8" hidden="1">#REF!,#REF!,#REF!,#REF!,#REF!,#REF!</definedName>
    <definedName name="P2_SCOPE_NotInd2" localSheetId="7" hidden="1">#REF!,#REF!,#REF!,#REF!,#REF!,#REF!</definedName>
    <definedName name="P2_SCOPE_NotInd2" localSheetId="9" hidden="1">#REF!,#REF!,#REF!,#REF!,#REF!,#REF!</definedName>
    <definedName name="P2_SCOPE_NotInd2" hidden="1">#REF!,#REF!,#REF!,#REF!,#REF!,#REF!</definedName>
    <definedName name="P2_SCOPE_NotInd3" localSheetId="8" hidden="1">#REF!,#REF!,#REF!,#REF!,#REF!,#REF!,#REF!</definedName>
    <definedName name="P2_SCOPE_NotInd3" localSheetId="7" hidden="1">#REF!,#REF!,#REF!,#REF!,#REF!,#REF!,#REF!</definedName>
    <definedName name="P2_SCOPE_NotInd3" localSheetId="9" hidden="1">#REF!,#REF!,#REF!,#REF!,#REF!,#REF!,#REF!</definedName>
    <definedName name="P2_SCOPE_NotInd3" hidden="1">#REF!,#REF!,#REF!,#REF!,#REF!,#REF!,#REF!</definedName>
    <definedName name="P2_SCOPE_NotInt" localSheetId="7" hidden="1">#REF!,#REF!,#REF!,#REF!,#REF!,#REF!,#REF!</definedName>
    <definedName name="P2_SCOPE_NotInt" localSheetId="9" hidden="1">#REF!,#REF!,#REF!,#REF!,#REF!,#REF!,#REF!</definedName>
    <definedName name="P2_SCOPE_NotInt" hidden="1">#REF!,#REF!,#REF!,#REF!,#REF!,#REF!,#REF!</definedName>
    <definedName name="P2_SCOPE_PER_PRT" hidden="1">[33]перекрестка!$N$14:$N$25,[33]перекрестка!$N$27:$N$31,[33]перекрестка!$J$27:$K$31,[33]перекрестка!$F$27:$H$31,[33]перекрестка!$F$33:$H$37</definedName>
    <definedName name="P2_SCOPE_SAVE2" localSheetId="8" hidden="1">#REF!,#REF!,#REF!,#REF!,#REF!,#REF!</definedName>
    <definedName name="P2_SCOPE_SAVE2" localSheetId="7" hidden="1">#REF!,#REF!,#REF!,#REF!,#REF!,#REF!</definedName>
    <definedName name="P2_SCOPE_SAVE2" localSheetId="9" hidden="1">#REF!,#REF!,#REF!,#REF!,#REF!,#REF!</definedName>
    <definedName name="P2_SCOPE_SAVE2" hidden="1">#REF!,#REF!,#REF!,#REF!,#REF!,#REF!</definedName>
    <definedName name="P2_SCOPE_SV_PRT" hidden="1">[33]свод!$E$72:$I$79,[33]свод!$E$81:$I$81,[33]свод!$E$85:$H$88,[33]свод!$E$90:$I$90,[33]свод!$E$107:$I$112,[33]свод!$E$114:$I$117,[33]свод!$E$124:$H$127</definedName>
    <definedName name="P2_SCOPE_TAR_OLD" hidden="1">[35]Свод!$W$8:$W$25,[35]Свод!$W$27:$W$37,[35]Свод!$W$39:$W$51,[35]Свод!$W$53:$W$66,[35]Свод!$W$68:$W$73,[35]Свод!$W$75:$W$89,[35]Свод!$W$91:$W$101</definedName>
    <definedName name="P2_T1?axis?ПРД2?2005" localSheetId="8" hidden="1">#REF!,#REF!,#REF!,#REF!,#REF!,#REF!,#REF!</definedName>
    <definedName name="P2_T1?axis?ПРД2?2005" localSheetId="7" hidden="1">#REF!,#REF!,#REF!,#REF!,#REF!,#REF!,#REF!</definedName>
    <definedName name="P2_T1?axis?ПРД2?2005" localSheetId="9" hidden="1">#REF!,#REF!,#REF!,#REF!,#REF!,#REF!,#REF!</definedName>
    <definedName name="P2_T1?axis?ПРД2?2005" hidden="1">#REF!,#REF!,#REF!,#REF!,#REF!,#REF!,#REF!</definedName>
    <definedName name="P2_T1?axis?ПРД2?2006" localSheetId="7" hidden="1">#REF!,#REF!,#REF!,#REF!,#REF!,#REF!,#REF!</definedName>
    <definedName name="P2_T1?axis?ПРД2?2006" localSheetId="9" hidden="1">#REF!,#REF!,#REF!,#REF!,#REF!,#REF!,#REF!</definedName>
    <definedName name="P2_T1?axis?ПРД2?2006" hidden="1">#REF!,#REF!,#REF!,#REF!,#REF!,#REF!,#REF!</definedName>
    <definedName name="P2_T1?Data" localSheetId="7" hidden="1">#REF!,#REF!,#REF!,#REF!,#REF!,#REF!,#REF!</definedName>
    <definedName name="P2_T1?Data" localSheetId="9" hidden="1">#REF!,#REF!,#REF!,#REF!,#REF!,#REF!,#REF!</definedName>
    <definedName name="P2_T1?Data" hidden="1">#REF!,#REF!,#REF!,#REF!,#REF!,#REF!,#REF!</definedName>
    <definedName name="P2_T1?L1.1.1" localSheetId="7" hidden="1">#REF!,#REF!,#REF!,#REF!,#REF!,#REF!,#REF!</definedName>
    <definedName name="P2_T1?L1.1.1" localSheetId="9" hidden="1">#REF!,#REF!,#REF!,#REF!,#REF!,#REF!,#REF!</definedName>
    <definedName name="P2_T1?L1.1.1" hidden="1">#REF!,#REF!,#REF!,#REF!,#REF!,#REF!,#REF!</definedName>
    <definedName name="P2_T1?L1.1.1.1" localSheetId="7" hidden="1">#REF!,#REF!,#REF!,#REF!,#REF!,#REF!,#REF!</definedName>
    <definedName name="P2_T1?L1.1.1.1" localSheetId="9" hidden="1">#REF!,#REF!,#REF!,#REF!,#REF!,#REF!,#REF!</definedName>
    <definedName name="P2_T1?L1.1.1.1" hidden="1">#REF!,#REF!,#REF!,#REF!,#REF!,#REF!,#REF!</definedName>
    <definedName name="P2_T1?L1.1.2" localSheetId="7" hidden="1">#REF!,#REF!,#REF!,#REF!,#REF!,#REF!,#REF!</definedName>
    <definedName name="P2_T1?L1.1.2" localSheetId="9" hidden="1">#REF!,#REF!,#REF!,#REF!,#REF!,#REF!,#REF!</definedName>
    <definedName name="P2_T1?L1.1.2" hidden="1">#REF!,#REF!,#REF!,#REF!,#REF!,#REF!,#REF!</definedName>
    <definedName name="P2_T1?L1.1.2.1" localSheetId="7" hidden="1">#REF!,#REF!,#REF!,#REF!,#REF!,#REF!,#REF!</definedName>
    <definedName name="P2_T1?L1.1.2.1" localSheetId="9" hidden="1">#REF!,#REF!,#REF!,#REF!,#REF!,#REF!,#REF!</definedName>
    <definedName name="P2_T1?L1.1.2.1" hidden="1">#REF!,#REF!,#REF!,#REF!,#REF!,#REF!,#REF!</definedName>
    <definedName name="P2_T1?L1.1.2.1.1" localSheetId="7" hidden="1">#REF!,#REF!,#REF!,#REF!,#REF!,#REF!,#REF!</definedName>
    <definedName name="P2_T1?L1.1.2.1.1" localSheetId="9" hidden="1">#REF!,#REF!,#REF!,#REF!,#REF!,#REF!,#REF!</definedName>
    <definedName name="P2_T1?L1.1.2.1.1" hidden="1">#REF!,#REF!,#REF!,#REF!,#REF!,#REF!,#REF!</definedName>
    <definedName name="P2_T1?L1.1.2.1.2" localSheetId="7" hidden="1">#REF!,#REF!,#REF!,#REF!,#REF!,#REF!,#REF!</definedName>
    <definedName name="P2_T1?L1.1.2.1.2" localSheetId="9" hidden="1">#REF!,#REF!,#REF!,#REF!,#REF!,#REF!,#REF!</definedName>
    <definedName name="P2_T1?L1.1.2.1.2" hidden="1">#REF!,#REF!,#REF!,#REF!,#REF!,#REF!,#REF!</definedName>
    <definedName name="P2_T1?L1.1.2.1.3" localSheetId="7" hidden="1">#REF!,#REF!,#REF!,#REF!,#REF!,#REF!,#REF!</definedName>
    <definedName name="P2_T1?L1.1.2.1.3" localSheetId="9" hidden="1">#REF!,#REF!,#REF!,#REF!,#REF!,#REF!,#REF!</definedName>
    <definedName name="P2_T1?L1.1.2.1.3" hidden="1">#REF!,#REF!,#REF!,#REF!,#REF!,#REF!,#REF!</definedName>
    <definedName name="P2_T1?L1.1.2.2" localSheetId="7" hidden="1">#REF!,#REF!,#REF!,#REF!,#REF!,#REF!,#REF!</definedName>
    <definedName name="P2_T1?L1.1.2.2" localSheetId="9" hidden="1">#REF!,#REF!,#REF!,#REF!,#REF!,#REF!,#REF!</definedName>
    <definedName name="P2_T1?L1.1.2.2" hidden="1">#REF!,#REF!,#REF!,#REF!,#REF!,#REF!,#REF!</definedName>
    <definedName name="P2_T1?L1.1.2.3" localSheetId="7" hidden="1">#REF!,#REF!,#REF!,#REF!,#REF!,#REF!,#REF!</definedName>
    <definedName name="P2_T1?L1.1.2.3" localSheetId="9" hidden="1">#REF!,#REF!,#REF!,#REF!,#REF!,#REF!,#REF!</definedName>
    <definedName name="P2_T1?L1.1.2.3" hidden="1">#REF!,#REF!,#REF!,#REF!,#REF!,#REF!,#REF!</definedName>
    <definedName name="P2_T1?L1.1.2.4" localSheetId="7" hidden="1">#REF!,#REF!,#REF!,#REF!,#REF!,#REF!,#REF!</definedName>
    <definedName name="P2_T1?L1.1.2.4" localSheetId="9" hidden="1">#REF!,#REF!,#REF!,#REF!,#REF!,#REF!,#REF!</definedName>
    <definedName name="P2_T1?L1.1.2.4" hidden="1">#REF!,#REF!,#REF!,#REF!,#REF!,#REF!,#REF!</definedName>
    <definedName name="P2_T1?L1.1.2.5" localSheetId="7" hidden="1">#REF!,#REF!,#REF!,#REF!,#REF!,#REF!,#REF!</definedName>
    <definedName name="P2_T1?L1.1.2.5" localSheetId="9" hidden="1">#REF!,#REF!,#REF!,#REF!,#REF!,#REF!,#REF!</definedName>
    <definedName name="P2_T1?L1.1.2.5" hidden="1">#REF!,#REF!,#REF!,#REF!,#REF!,#REF!,#REF!</definedName>
    <definedName name="P2_T1?L1.1.2.6" localSheetId="7" hidden="1">#REF!,#REF!,#REF!,#REF!,#REF!,#REF!,#REF!</definedName>
    <definedName name="P2_T1?L1.1.2.6" localSheetId="9" hidden="1">#REF!,#REF!,#REF!,#REF!,#REF!,#REF!,#REF!</definedName>
    <definedName name="P2_T1?L1.1.2.6" hidden="1">#REF!,#REF!,#REF!,#REF!,#REF!,#REF!,#REF!</definedName>
    <definedName name="P2_T1?L1.1.2.7" localSheetId="7" hidden="1">#REF!,#REF!,#REF!,#REF!,#REF!,#REF!,#REF!</definedName>
    <definedName name="P2_T1?L1.1.2.7" localSheetId="9" hidden="1">#REF!,#REF!,#REF!,#REF!,#REF!,#REF!,#REF!</definedName>
    <definedName name="P2_T1?L1.1.2.7" hidden="1">#REF!,#REF!,#REF!,#REF!,#REF!,#REF!,#REF!</definedName>
    <definedName name="P2_T1?L1.1.2.7.1" localSheetId="7" hidden="1">#REF!,#REF!,#REF!,#REF!,#REF!,#REF!,#REF!</definedName>
    <definedName name="P2_T1?L1.1.2.7.1" localSheetId="9" hidden="1">#REF!,#REF!,#REF!,#REF!,#REF!,#REF!,#REF!</definedName>
    <definedName name="P2_T1?L1.1.2.7.1" hidden="1">#REF!,#REF!,#REF!,#REF!,#REF!,#REF!,#REF!</definedName>
    <definedName name="P2_T1?M1" localSheetId="8" hidden="1">#REF!,#REF!,#REF!,#REF!,#REF!,#REF!,#REF!,#REF!,#REF!,#REF!,#REF!</definedName>
    <definedName name="P2_T1?M1" localSheetId="7" hidden="1">#REF!,#REF!,#REF!,#REF!,#REF!,#REF!,#REF!,#REF!,#REF!,#REF!,#REF!</definedName>
    <definedName name="P2_T1?M1" localSheetId="9" hidden="1">#REF!,#REF!,#REF!,#REF!,#REF!,#REF!,#REF!,#REF!,#REF!,#REF!,#REF!</definedName>
    <definedName name="P2_T1?M1" hidden="1">#REF!,#REF!,#REF!,#REF!,#REF!,#REF!,#REF!,#REF!,#REF!,#REF!,#REF!</definedName>
    <definedName name="P2_T1?M2" localSheetId="7" hidden="1">#REF!,#REF!,#REF!,#REF!,#REF!,#REF!,#REF!,#REF!,#REF!,#REF!,#REF!</definedName>
    <definedName name="P2_T1?M2" localSheetId="9" hidden="1">#REF!,#REF!,#REF!,#REF!,#REF!,#REF!,#REF!,#REF!,#REF!,#REF!,#REF!</definedName>
    <definedName name="P2_T1?M2" hidden="1">#REF!,#REF!,#REF!,#REF!,#REF!,#REF!,#REF!,#REF!,#REF!,#REF!,#REF!</definedName>
    <definedName name="P2_T1?unit?ГКАЛ" localSheetId="8" hidden="1">#REF!,#REF!,#REF!,#REF!,#REF!,#REF!,#REF!</definedName>
    <definedName name="P2_T1?unit?ГКАЛ" localSheetId="7" hidden="1">#REF!,#REF!,#REF!,#REF!,#REF!,#REF!,#REF!</definedName>
    <definedName name="P2_T1?unit?ГКАЛ" localSheetId="9" hidden="1">#REF!,#REF!,#REF!,#REF!,#REF!,#REF!,#REF!</definedName>
    <definedName name="P2_T1?unit?ГКАЛ" hidden="1">#REF!,#REF!,#REF!,#REF!,#REF!,#REF!,#REF!</definedName>
    <definedName name="P2_T1?unit?РУБ.ГКАЛ" localSheetId="7" hidden="1">#REF!,#REF!,#REF!,#REF!,#REF!,#REF!,#REF!</definedName>
    <definedName name="P2_T1?unit?РУБ.ГКАЛ" localSheetId="9" hidden="1">#REF!,#REF!,#REF!,#REF!,#REF!,#REF!,#REF!</definedName>
    <definedName name="P2_T1?unit?РУБ.ГКАЛ" hidden="1">#REF!,#REF!,#REF!,#REF!,#REF!,#REF!,#REF!</definedName>
    <definedName name="P2_T1?unit?РУБ.ТОНН" localSheetId="8" hidden="1">#REF!,#REF!,#REF!,#REF!,#REF!,#REF!,#REF!,#REF!,#REF!,#REF!,#REF!</definedName>
    <definedName name="P2_T1?unit?РУБ.ТОНН" localSheetId="7" hidden="1">#REF!,#REF!,#REF!,#REF!,#REF!,#REF!,#REF!,#REF!,#REF!,#REF!,#REF!</definedName>
    <definedName name="P2_T1?unit?РУБ.ТОНН" localSheetId="9" hidden="1">#REF!,#REF!,#REF!,#REF!,#REF!,#REF!,#REF!,#REF!,#REF!,#REF!,#REF!</definedName>
    <definedName name="P2_T1?unit?РУБ.ТОНН" hidden="1">#REF!,#REF!,#REF!,#REF!,#REF!,#REF!,#REF!,#REF!,#REF!,#REF!,#REF!</definedName>
    <definedName name="P2_T1?unit?СТР" localSheetId="8" hidden="1">#REF!,#REF!,#REF!,#REF!,#REF!,#REF!,#REF!</definedName>
    <definedName name="P2_T1?unit?СТР" localSheetId="7" hidden="1">#REF!,#REF!,#REF!,#REF!,#REF!,#REF!,#REF!</definedName>
    <definedName name="P2_T1?unit?СТР" localSheetId="9" hidden="1">#REF!,#REF!,#REF!,#REF!,#REF!,#REF!,#REF!</definedName>
    <definedName name="P2_T1?unit?СТР" hidden="1">#REF!,#REF!,#REF!,#REF!,#REF!,#REF!,#REF!</definedName>
    <definedName name="P2_T1?unit?ТОНН" localSheetId="8" hidden="1">#REF!,#REF!,#REF!,#REF!,#REF!,#REF!,#REF!,#REF!,#REF!,#REF!,#REF!</definedName>
    <definedName name="P2_T1?unit?ТОНН" localSheetId="7" hidden="1">#REF!,#REF!,#REF!,#REF!,#REF!,#REF!,#REF!,#REF!,#REF!,#REF!,#REF!</definedName>
    <definedName name="P2_T1?unit?ТОНН" localSheetId="9" hidden="1">#REF!,#REF!,#REF!,#REF!,#REF!,#REF!,#REF!,#REF!,#REF!,#REF!,#REF!</definedName>
    <definedName name="P2_T1?unit?ТОНН" hidden="1">#REF!,#REF!,#REF!,#REF!,#REF!,#REF!,#REF!,#REF!,#REF!,#REF!,#REF!</definedName>
    <definedName name="P2_T1?unit?ТРУБ" localSheetId="8" hidden="1">#REF!,#REF!,#REF!,#REF!,#REF!,#REF!,#REF!</definedName>
    <definedName name="P2_T1?unit?ТРУБ" localSheetId="7" hidden="1">#REF!,#REF!,#REF!,#REF!,#REF!,#REF!,#REF!</definedName>
    <definedName name="P2_T1?unit?ТРУБ" localSheetId="9" hidden="1">#REF!,#REF!,#REF!,#REF!,#REF!,#REF!,#REF!</definedName>
    <definedName name="P2_T1?unit?ТРУБ" hidden="1">#REF!,#REF!,#REF!,#REF!,#REF!,#REF!,#REF!</definedName>
    <definedName name="P2_T1_Protect" hidden="1">[36]перекрестка!$J$68:$K$72,[36]перекрестка!$J$74:$K$78,[36]перекрестка!$J$80:$K$84,[36]перекрестка!$J$89,[36]перекрестка!$J$90:$K$94,[36]перекрестка!$J$95</definedName>
    <definedName name="P2_T17?L4">'[26]29'!$J$9:$J$16,'[26]29'!$M$9:$M$16,'[26]29'!$P$9:$P$16,'[26]29'!$G$44:$G$51,'[26]29'!$J$44:$J$51,'[26]29'!$M$44:$M$51,'[26]29'!$M$35:$M$42,'[26]29'!$P$35:$P$42,'[26]29'!$P$44:$P$51</definedName>
    <definedName name="P2_T17?unit?РУБ.ГКАЛ">'[26]29'!$I$18:$I$25,'[26]29'!$L$9:$L$16,'[26]29'!$L$18:$L$25,'[26]29'!$O$9:$O$16,'[26]29'!$F$35:$F$42,'[26]29'!$I$35:$I$42,'[26]29'!$L$35:$L$42,'[26]29'!$O$35:$O$51</definedName>
    <definedName name="P2_T17?unit?ТГКАЛ">'[26]29'!$J$9:$J$16,'[26]29'!$M$9:$M$16,'[26]29'!$P$9:$P$16,'[26]29'!$M$35:$M$42,'[26]29'!$P$35:$P$42,'[26]29'!$G$44:$G$51,'[26]29'!$J$44:$J$51,'[26]29'!$M$44:$M$51,'[26]29'!$P$44:$P$51</definedName>
    <definedName name="P2_T17_Protection">'[26]29'!$F$19:$G$19,'[26]29'!$F$21:$G$25,'[26]29'!$F$27:$G$27,'[26]29'!$F$29:$G$33,'[26]29'!$F$36:$G$36,'[26]29'!$F$38:$G$42,'[26]29'!$F$45:$G$45,'[26]29'!$F$47:$G$51</definedName>
    <definedName name="P2_T2.1?Protection">'[35]2007 (Min)'!$G$40:$H$42,'[35]2007 (Min)'!$K$40:$L$42,'[35]2007 (Min)'!$O$40:$P$42,'[35]2007 (Min)'!$G$47:$H$47,'[35]2007 (Min)'!$K$47:$L$47</definedName>
    <definedName name="P2_T2.2?Protection">'[35]2007 (Max)'!$G$17:$H$21,'[35]2007 (Max)'!$K$17:$L$21,'[35]2007 (Max)'!$O$17:$P$21,'[35]2007 (Max)'!$G$25:$H$25,'[35]2007 (Max)'!$K$25:$L$25</definedName>
    <definedName name="P2_T21_Protection">'[26]21'!$E$20:$E$22,'[26]21'!$G$20:$K$22,'[26]21'!$M$20:$M$22,'[26]21'!$O$20:$S$22,'[26]21'!$E$26:$E$28,'[26]21'!$G$26:$K$28,'[26]21'!$M$26:$M$28,'[26]21'!$O$26:$S$28</definedName>
    <definedName name="P2_T25_protection">'[26]25'!$L$35:$O$37,'[26]25'!$L$41:$O$42,'[26]25'!$Q$8:$T$21,'[26]25'!$Q$24:$T$28,'[26]25'!$Q$30:$T$33,'[26]25'!$Q$35:$T$37,'[26]25'!$Q$41:$T$42,'[26]25'!$B$35:$B$37</definedName>
    <definedName name="P2_T26_Protection">'[26]26'!$F$34:$I$36,'[26]26'!$K$8:$N$8,'[26]26'!$K$10:$N$11,'[26]26'!$K$13:$N$15,'[26]26'!$K$18:$N$19,'[26]26'!$K$22:$N$24,'[26]26'!$K$26:$N$26,'[26]26'!$K$29:$N$32</definedName>
    <definedName name="P2_T27_Protection">'[26]27'!$F$34:$I$36,'[26]27'!$K$8:$N$8,'[26]27'!$K$10:$N$11,'[26]27'!$K$13:$N$15,'[26]27'!$K$18:$N$19,'[26]27'!$K$22:$N$24,'[26]27'!$K$26:$N$26,'[26]27'!$K$29:$N$32</definedName>
    <definedName name="P2_T28?axis?R?ПЭ">'[26]28'!$D$68:$I$70,'[26]28'!$D$74:$I$76,'[26]28'!$D$80:$I$82,'[26]28'!$D$89:$I$91,'[26]28'!$D$94:$I$96,'[26]28'!$D$100:$I$102,'[26]28'!$D$106:$I$108,'[26]28'!$D$115:$I$117</definedName>
    <definedName name="P2_T28?axis?R?ПЭ?">'[26]28'!$B$68:$B$70,'[26]28'!$B$74:$B$76,'[26]28'!$B$80:$B$82,'[26]28'!$B$89:$B$91,'[26]28'!$B$94:$B$96,'[26]28'!$B$100:$B$102,'[26]28'!$B$106:$B$108,'[26]28'!$B$115:$B$117</definedName>
    <definedName name="P2_T28_Protection">'[26]28'!$B$126:$B$128,'[26]28'!$B$132:$B$134,'[26]28'!$B$141:$B$143,'[26]28'!$B$146:$B$148,'[26]28'!$B$152:$B$154,'[26]28'!$B$158:$B$160,'[26]28'!$B$167:$B$169</definedName>
    <definedName name="P2_T4_Protect" hidden="1">'[36]4'!$Q$22:$T$22,'[36]4'!$Q$24:$T$28,'[36]4'!$V$24:$Y$28,'[36]4'!$V$22:$Y$22,'[36]4'!$V$20:$Y$20,'[36]4'!$V$11:$Y$17,'[36]4'!$AA$11:$AD$17,'[36]4'!$AA$20:$AD$20,'[36]4'!$AA$22:$AD$22</definedName>
    <definedName name="P3_dip" hidden="1">[32]FST5!$G$143:$G$145,[32]FST5!$G$214:$G$217,[32]FST5!$G$219:$G$224,[32]FST5!$G$226,[32]FST5!$G$228,[32]FST5!$G$230,[32]FST5!$G$232,[32]FST5!$G$197:$G$212</definedName>
    <definedName name="P3_SC22" localSheetId="8" hidden="1">#REF!,#REF!,#REF!,#REF!,#REF!,#REF!</definedName>
    <definedName name="P3_SC22" localSheetId="7" hidden="1">#REF!,#REF!,#REF!,#REF!,#REF!,#REF!</definedName>
    <definedName name="P3_SC22" localSheetId="9" hidden="1">#REF!,#REF!,#REF!,#REF!,#REF!,#REF!</definedName>
    <definedName name="P3_SC22" hidden="1">#REF!,#REF!,#REF!,#REF!,#REF!,#REF!</definedName>
    <definedName name="P3_SCOPE_F1_PRT" hidden="1">'[33]Ф-1 (для АО-энерго)'!$E$16:$E$17,'[33]Ф-1 (для АО-энерго)'!$C$4:$D$4,'[33]Ф-1 (для АО-энерго)'!$C$7:$E$10,'[33]Ф-1 (для АО-энерго)'!$A$11:$E$11</definedName>
    <definedName name="P3_SCOPE_FULL_LOAD" localSheetId="8" hidden="1">#REF!,#REF!,#REF!,#REF!,#REF!,#REF!</definedName>
    <definedName name="P3_SCOPE_FULL_LOAD" localSheetId="7" hidden="1">#REF!,#REF!,#REF!,#REF!,#REF!,#REF!</definedName>
    <definedName name="P3_SCOPE_FULL_LOAD" localSheetId="9" hidden="1">#REF!,#REF!,#REF!,#REF!,#REF!,#REF!</definedName>
    <definedName name="P3_SCOPE_FULL_LOAD" hidden="1">#REF!,#REF!,#REF!,#REF!,#REF!,#REF!</definedName>
    <definedName name="P3_SCOPE_IND" localSheetId="8" hidden="1">#REF!,#REF!,#REF!,#REF!,#REF!</definedName>
    <definedName name="P3_SCOPE_IND" localSheetId="7" hidden="1">#REF!,#REF!,#REF!,#REF!,#REF!</definedName>
    <definedName name="P3_SCOPE_IND" localSheetId="9" hidden="1">#REF!,#REF!,#REF!,#REF!,#REF!</definedName>
    <definedName name="P3_SCOPE_IND" hidden="1">#REF!,#REF!,#REF!,#REF!,#REF!</definedName>
    <definedName name="P3_SCOPE_IND2" localSheetId="7" hidden="1">#REF!,#REF!,#REF!,#REF!,#REF!</definedName>
    <definedName name="P3_SCOPE_IND2" localSheetId="9" hidden="1">#REF!,#REF!,#REF!,#REF!,#REF!</definedName>
    <definedName name="P3_SCOPE_IND2" hidden="1">#REF!,#REF!,#REF!,#REF!,#REF!</definedName>
    <definedName name="P3_SCOPE_NOTIND" localSheetId="8" hidden="1">#REF!,#REF!,#REF!,#REF!,#REF!,#REF!,#REF!</definedName>
    <definedName name="P3_SCOPE_NOTIND" localSheetId="7" hidden="1">#REF!,#REF!,#REF!,#REF!,#REF!,#REF!,#REF!</definedName>
    <definedName name="P3_SCOPE_NOTIND" localSheetId="9" hidden="1">#REF!,#REF!,#REF!,#REF!,#REF!,#REF!,#REF!</definedName>
    <definedName name="P3_SCOPE_NOTIND" hidden="1">#REF!,#REF!,#REF!,#REF!,#REF!,#REF!,#REF!</definedName>
    <definedName name="P3_SCOPE_NotInd2" localSheetId="7" hidden="1">#REF!,#REF!,#REF!,#REF!,#REF!,#REF!,#REF!</definedName>
    <definedName name="P3_SCOPE_NotInd2" localSheetId="9" hidden="1">#REF!,#REF!,#REF!,#REF!,#REF!,#REF!,#REF!</definedName>
    <definedName name="P3_SCOPE_NotInd2" hidden="1">#REF!,#REF!,#REF!,#REF!,#REF!,#REF!,#REF!</definedName>
    <definedName name="P3_SCOPE_NotInt" localSheetId="8" hidden="1">#REF!,#REF!,#REF!,#REF!,#REF!,#REF!</definedName>
    <definedName name="P3_SCOPE_NotInt" localSheetId="7" hidden="1">#REF!,#REF!,#REF!,#REF!,#REF!,#REF!</definedName>
    <definedName name="P3_SCOPE_NotInt" localSheetId="9" hidden="1">#REF!,#REF!,#REF!,#REF!,#REF!,#REF!</definedName>
    <definedName name="P3_SCOPE_NotInt" hidden="1">#REF!,#REF!,#REF!,#REF!,#REF!,#REF!</definedName>
    <definedName name="P3_SCOPE_PER_PRT" hidden="1">[33]перекрестка!$J$33:$K$37,[33]перекрестка!$N$33:$N$37,[33]перекрестка!$F$39:$H$43,[33]перекрестка!$J$39:$K$43,[33]перекрестка!$N$39:$N$43</definedName>
    <definedName name="P3_SCOPE_SV_PRT" hidden="1">[33]свод!$D$135:$G$135,[33]свод!$I$135:$I$140,[33]свод!$H$137:$H$140,[33]свод!$D$138:$G$140,[33]свод!$E$15:$I$16,[33]свод!$E$120:$I$121,[33]свод!$E$18:$I$19</definedName>
    <definedName name="P3_T1?axis?ПРД2?2005" localSheetId="8" hidden="1">#REF!,#REF!,#REF!,#REF!,#REF!,#REF!,#REF!</definedName>
    <definedName name="P3_T1?axis?ПРД2?2005" localSheetId="7" hidden="1">#REF!,#REF!,#REF!,#REF!,#REF!,#REF!,#REF!</definedName>
    <definedName name="P3_T1?axis?ПРД2?2005" localSheetId="9" hidden="1">#REF!,#REF!,#REF!,#REF!,#REF!,#REF!,#REF!</definedName>
    <definedName name="P3_T1?axis?ПРД2?2005" hidden="1">#REF!,#REF!,#REF!,#REF!,#REF!,#REF!,#REF!</definedName>
    <definedName name="P3_T1?axis?ПРД2?2006" localSheetId="7" hidden="1">#REF!,#REF!,#REF!,#REF!,#REF!,#REF!,#REF!</definedName>
    <definedName name="P3_T1?axis?ПРД2?2006" localSheetId="9" hidden="1">#REF!,#REF!,#REF!,#REF!,#REF!,#REF!,#REF!</definedName>
    <definedName name="P3_T1?axis?ПРД2?2006" hidden="1">#REF!,#REF!,#REF!,#REF!,#REF!,#REF!,#REF!</definedName>
    <definedName name="P3_T1?Data" localSheetId="7" hidden="1">#REF!,#REF!,#REF!,#REF!,#REF!,#REF!,#REF!</definedName>
    <definedName name="P3_T1?Data" localSheetId="9" hidden="1">#REF!,#REF!,#REF!,#REF!,#REF!,#REF!,#REF!</definedName>
    <definedName name="P3_T1?Data" hidden="1">#REF!,#REF!,#REF!,#REF!,#REF!,#REF!,#REF!</definedName>
    <definedName name="P3_T1?L1.1.1" localSheetId="7" hidden="1">#REF!,#REF!,#REF!,#REF!,#REF!,#REF!,#REF!</definedName>
    <definedName name="P3_T1?L1.1.1" localSheetId="9" hidden="1">#REF!,#REF!,#REF!,#REF!,#REF!,#REF!,#REF!</definedName>
    <definedName name="P3_T1?L1.1.1" hidden="1">#REF!,#REF!,#REF!,#REF!,#REF!,#REF!,#REF!</definedName>
    <definedName name="P3_T1?L1.1.1.1" localSheetId="7" hidden="1">#REF!,#REF!,#REF!,#REF!,#REF!,#REF!,#REF!</definedName>
    <definedName name="P3_T1?L1.1.1.1" localSheetId="9" hidden="1">#REF!,#REF!,#REF!,#REF!,#REF!,#REF!,#REF!</definedName>
    <definedName name="P3_T1?L1.1.1.1" hidden="1">#REF!,#REF!,#REF!,#REF!,#REF!,#REF!,#REF!</definedName>
    <definedName name="P3_T1?L1.1.2" localSheetId="8" hidden="1">#REF!,#REF!,#REF!,#REF!,#REF!,#REF!,#REF!,P1_T1?L1.1.2</definedName>
    <definedName name="P3_T1?L1.1.2" localSheetId="7" hidden="1">#REF!,#REF!,#REF!,#REF!,#REF!,#REF!,#REF!,'Приказ!'!P1_T1?L1.1.2</definedName>
    <definedName name="P3_T1?L1.1.2" localSheetId="9" hidden="1">#REF!,#REF!,#REF!,#REF!,#REF!,#REF!,#REF!,'приложение 7+'!P1_T1?L1.1.2</definedName>
    <definedName name="P3_T1?L1.1.2" hidden="1">#REF!,#REF!,#REF!,#REF!,#REF!,#REF!,#REF!,P1_T1?L1.1.2</definedName>
    <definedName name="P3_T1?L1.1.2.1" localSheetId="8" hidden="1">#REF!,#REF!,#REF!,#REF!,#REF!,#REF!,#REF!</definedName>
    <definedName name="P3_T1?L1.1.2.1" localSheetId="7" hidden="1">#REF!,#REF!,#REF!,#REF!,#REF!,#REF!,#REF!</definedName>
    <definedName name="P3_T1?L1.1.2.1" localSheetId="9" hidden="1">#REF!,#REF!,#REF!,#REF!,#REF!,#REF!,#REF!</definedName>
    <definedName name="P3_T1?L1.1.2.1" hidden="1">#REF!,#REF!,#REF!,#REF!,#REF!,#REF!,#REF!</definedName>
    <definedName name="P3_T1?L1.1.2.1.1" localSheetId="7" hidden="1">#REF!,#REF!,#REF!,#REF!,#REF!,#REF!,#REF!</definedName>
    <definedName name="P3_T1?L1.1.2.1.1" localSheetId="9" hidden="1">#REF!,#REF!,#REF!,#REF!,#REF!,#REF!,#REF!</definedName>
    <definedName name="P3_T1?L1.1.2.1.1" hidden="1">#REF!,#REF!,#REF!,#REF!,#REF!,#REF!,#REF!</definedName>
    <definedName name="P3_T1?L1.1.2.1.2" localSheetId="7" hidden="1">#REF!,#REF!,#REF!,#REF!,#REF!,#REF!,#REF!</definedName>
    <definedName name="P3_T1?L1.1.2.1.2" localSheetId="9" hidden="1">#REF!,#REF!,#REF!,#REF!,#REF!,#REF!,#REF!</definedName>
    <definedName name="P3_T1?L1.1.2.1.2" hidden="1">#REF!,#REF!,#REF!,#REF!,#REF!,#REF!,#REF!</definedName>
    <definedName name="P3_T1?L1.1.2.1.3" localSheetId="7" hidden="1">#REF!,#REF!,#REF!,#REF!,#REF!,#REF!,#REF!</definedName>
    <definedName name="P3_T1?L1.1.2.1.3" localSheetId="9" hidden="1">#REF!,#REF!,#REF!,#REF!,#REF!,#REF!,#REF!</definedName>
    <definedName name="P3_T1?L1.1.2.1.3" hidden="1">#REF!,#REF!,#REF!,#REF!,#REF!,#REF!,#REF!</definedName>
    <definedName name="P3_T1?L1.1.2.2" localSheetId="7" hidden="1">#REF!,#REF!,#REF!,#REF!,#REF!,#REF!,#REF!</definedName>
    <definedName name="P3_T1?L1.1.2.2" localSheetId="9" hidden="1">#REF!,#REF!,#REF!,#REF!,#REF!,#REF!,#REF!</definedName>
    <definedName name="P3_T1?L1.1.2.2" hidden="1">#REF!,#REF!,#REF!,#REF!,#REF!,#REF!,#REF!</definedName>
    <definedName name="P3_T1?L1.1.2.3" localSheetId="7" hidden="1">#REF!,#REF!,#REF!,#REF!,#REF!,#REF!,#REF!</definedName>
    <definedName name="P3_T1?L1.1.2.3" localSheetId="9" hidden="1">#REF!,#REF!,#REF!,#REF!,#REF!,#REF!,#REF!</definedName>
    <definedName name="P3_T1?L1.1.2.3" hidden="1">#REF!,#REF!,#REF!,#REF!,#REF!,#REF!,#REF!</definedName>
    <definedName name="P3_T1?L1.1.2.4" localSheetId="7" hidden="1">#REF!,#REF!,#REF!,#REF!,#REF!,#REF!,#REF!</definedName>
    <definedName name="P3_T1?L1.1.2.4" localSheetId="9" hidden="1">#REF!,#REF!,#REF!,#REF!,#REF!,#REF!,#REF!</definedName>
    <definedName name="P3_T1?L1.1.2.4" hidden="1">#REF!,#REF!,#REF!,#REF!,#REF!,#REF!,#REF!</definedName>
    <definedName name="P3_T1?L1.1.2.5" localSheetId="7" hidden="1">#REF!,#REF!,#REF!,#REF!,#REF!,#REF!,#REF!</definedName>
    <definedName name="P3_T1?L1.1.2.5" localSheetId="9" hidden="1">#REF!,#REF!,#REF!,#REF!,#REF!,#REF!,#REF!</definedName>
    <definedName name="P3_T1?L1.1.2.5" hidden="1">#REF!,#REF!,#REF!,#REF!,#REF!,#REF!,#REF!</definedName>
    <definedName name="P3_T1?L1.1.2.6" localSheetId="7" hidden="1">#REF!,#REF!,#REF!,#REF!,#REF!,#REF!,#REF!</definedName>
    <definedName name="P3_T1?L1.1.2.6" localSheetId="9" hidden="1">#REF!,#REF!,#REF!,#REF!,#REF!,#REF!,#REF!</definedName>
    <definedName name="P3_T1?L1.1.2.6" hidden="1">#REF!,#REF!,#REF!,#REF!,#REF!,#REF!,#REF!</definedName>
    <definedName name="P3_T1?L1.1.2.7" localSheetId="7" hidden="1">#REF!,#REF!,#REF!,#REF!,#REF!,#REF!,#REF!</definedName>
    <definedName name="P3_T1?L1.1.2.7" localSheetId="9" hidden="1">#REF!,#REF!,#REF!,#REF!,#REF!,#REF!,#REF!</definedName>
    <definedName name="P3_T1?L1.1.2.7" hidden="1">#REF!,#REF!,#REF!,#REF!,#REF!,#REF!,#REF!</definedName>
    <definedName name="P3_T1?L1.1.2.7.1" localSheetId="7" hidden="1">#REF!,#REF!,#REF!,#REF!,#REF!,#REF!,#REF!</definedName>
    <definedName name="P3_T1?L1.1.2.7.1" localSheetId="9" hidden="1">#REF!,#REF!,#REF!,#REF!,#REF!,#REF!,#REF!</definedName>
    <definedName name="P3_T1?L1.1.2.7.1" hidden="1">#REF!,#REF!,#REF!,#REF!,#REF!,#REF!,#REF!</definedName>
    <definedName name="P3_T1?M1" localSheetId="8" hidden="1">#REF!,#REF!,#REF!,#REF!,#REF!,#REF!,#REF!,#REF!,#REF!,#REF!,#REF!</definedName>
    <definedName name="P3_T1?M1" localSheetId="7" hidden="1">#REF!,#REF!,#REF!,#REF!,#REF!,#REF!,#REF!,#REF!,#REF!,#REF!,#REF!</definedName>
    <definedName name="P3_T1?M1" localSheetId="9" hidden="1">#REF!,#REF!,#REF!,#REF!,#REF!,#REF!,#REF!,#REF!,#REF!,#REF!,#REF!</definedName>
    <definedName name="P3_T1?M1" hidden="1">#REF!,#REF!,#REF!,#REF!,#REF!,#REF!,#REF!,#REF!,#REF!,#REF!,#REF!</definedName>
    <definedName name="P3_T1?M2" localSheetId="7" hidden="1">#REF!,#REF!,#REF!,#REF!,#REF!,#REF!,#REF!,#REF!,#REF!,#REF!,#REF!</definedName>
    <definedName name="P3_T1?M2" localSheetId="9" hidden="1">#REF!,#REF!,#REF!,#REF!,#REF!,#REF!,#REF!,#REF!,#REF!,#REF!,#REF!</definedName>
    <definedName name="P3_T1?M2" hidden="1">#REF!,#REF!,#REF!,#REF!,#REF!,#REF!,#REF!,#REF!,#REF!,#REF!,#REF!</definedName>
    <definedName name="P3_T1?unit?ГКАЛ" localSheetId="8" hidden="1">#REF!,#REF!,#REF!,#REF!,#REF!,#REF!,#REF!</definedName>
    <definedName name="P3_T1?unit?ГКАЛ" localSheetId="7" hidden="1">#REF!,#REF!,#REF!,#REF!,#REF!,#REF!,#REF!</definedName>
    <definedName name="P3_T1?unit?ГКАЛ" localSheetId="9" hidden="1">#REF!,#REF!,#REF!,#REF!,#REF!,#REF!,#REF!</definedName>
    <definedName name="P3_T1?unit?ГКАЛ" hidden="1">#REF!,#REF!,#REF!,#REF!,#REF!,#REF!,#REF!</definedName>
    <definedName name="P3_T1?unit?РУБ.ГКАЛ" localSheetId="7" hidden="1">#REF!,#REF!,#REF!,#REF!,#REF!,#REF!,#REF!</definedName>
    <definedName name="P3_T1?unit?РУБ.ГКАЛ" localSheetId="9" hidden="1">#REF!,#REF!,#REF!,#REF!,#REF!,#REF!,#REF!</definedName>
    <definedName name="P3_T1?unit?РУБ.ГКАЛ" hidden="1">#REF!,#REF!,#REF!,#REF!,#REF!,#REF!,#REF!</definedName>
    <definedName name="P3_T1?unit?РУБ.ТОНН" localSheetId="8" hidden="1">#REF!,#REF!,#REF!,#REF!,#REF!,#REF!,#REF!,#REF!,#REF!,#REF!,#REF!</definedName>
    <definedName name="P3_T1?unit?РУБ.ТОНН" localSheetId="7" hidden="1">#REF!,#REF!,#REF!,#REF!,#REF!,#REF!,#REF!,#REF!,#REF!,#REF!,#REF!</definedName>
    <definedName name="P3_T1?unit?РУБ.ТОНН" localSheetId="9" hidden="1">#REF!,#REF!,#REF!,#REF!,#REF!,#REF!,#REF!,#REF!,#REF!,#REF!,#REF!</definedName>
    <definedName name="P3_T1?unit?РУБ.ТОНН" hidden="1">#REF!,#REF!,#REF!,#REF!,#REF!,#REF!,#REF!,#REF!,#REF!,#REF!,#REF!</definedName>
    <definedName name="P3_T1?unit?СТР" localSheetId="8" hidden="1">#REF!,#REF!,#REF!,#REF!,#REF!,#REF!,#REF!</definedName>
    <definedName name="P3_T1?unit?СТР" localSheetId="7" hidden="1">#REF!,#REF!,#REF!,#REF!,#REF!,#REF!,#REF!</definedName>
    <definedName name="P3_T1?unit?СТР" localSheetId="9" hidden="1">#REF!,#REF!,#REF!,#REF!,#REF!,#REF!,#REF!</definedName>
    <definedName name="P3_T1?unit?СТР" hidden="1">#REF!,#REF!,#REF!,#REF!,#REF!,#REF!,#REF!</definedName>
    <definedName name="P3_T1?unit?ТОНН" localSheetId="8" hidden="1">#REF!,#REF!,#REF!,#REF!,#REF!,#REF!,#REF!,#REF!,#REF!,#REF!,#REF!</definedName>
    <definedName name="P3_T1?unit?ТОНН" localSheetId="7" hidden="1">#REF!,#REF!,#REF!,#REF!,#REF!,#REF!,#REF!,#REF!,#REF!,#REF!,#REF!</definedName>
    <definedName name="P3_T1?unit?ТОНН" localSheetId="9" hidden="1">#REF!,#REF!,#REF!,#REF!,#REF!,#REF!,#REF!,#REF!,#REF!,#REF!,#REF!</definedName>
    <definedName name="P3_T1?unit?ТОНН" hidden="1">#REF!,#REF!,#REF!,#REF!,#REF!,#REF!,#REF!,#REF!,#REF!,#REF!,#REF!</definedName>
    <definedName name="P3_T1?unit?ТРУБ" localSheetId="8" hidden="1">#REF!,#REF!,#REF!,#REF!,#REF!,#REF!,#REF!</definedName>
    <definedName name="P3_T1?unit?ТРУБ" localSheetId="7" hidden="1">#REF!,#REF!,#REF!,#REF!,#REF!,#REF!,#REF!</definedName>
    <definedName name="P3_T1?unit?ТРУБ" localSheetId="9" hidden="1">#REF!,#REF!,#REF!,#REF!,#REF!,#REF!,#REF!</definedName>
    <definedName name="P3_T1?unit?ТРУБ" hidden="1">#REF!,#REF!,#REF!,#REF!,#REF!,#REF!,#REF!</definedName>
    <definedName name="P3_T1_Protect" hidden="1">[36]перекрестка!$J$96:$K$100,[36]перекрестка!$J$102:$K$106,[36]перекрестка!$J$108:$K$112,[36]перекрестка!$J$114:$K$118,[36]перекрестка!$J$120:$K$124</definedName>
    <definedName name="P3_T17_Protection">'[26]29'!$F$53:$G$53,'[26]29'!$F$55:$G$59,'[26]29'!$I$55:$J$59,'[26]29'!$I$53:$J$53,'[26]29'!$I$47:$J$51,'[26]29'!$I$45:$J$45,'[26]29'!$I$38:$J$42,'[26]29'!$I$36:$J$36</definedName>
    <definedName name="P3_T2.2?Protection">'[35]2007 (Max)'!$O$27:$P$31,'[35]2007 (Max)'!$G$34:$H$35,'[35]2007 (Max)'!$K$34:$L$35,'[35]2007 (Max)'!$O$34:$P$35,'[35]2007 (Max)'!$G$38:$H$38</definedName>
    <definedName name="P3_T21_Protection" localSheetId="8">'[26]21'!$E$31:$E$33,'[26]21'!$G$31:$K$33,'[26]21'!$B$14:$B$16,'[26]21'!$B$20:$B$22,'[26]21'!$B$26:$B$28,'[26]21'!$B$31:$B$33,'[26]21'!$M$31:$M$33,P1_T21_Protection</definedName>
    <definedName name="P3_T21_Protection" localSheetId="7">'[26]21'!$E$31:$E$33,'[26]21'!$G$31:$K$33,'[26]21'!$B$14:$B$16,'[26]21'!$B$20:$B$22,'[26]21'!$B$26:$B$28,'[26]21'!$B$31:$B$33,'[26]21'!$M$31:$M$33,P1_T21_Protection</definedName>
    <definedName name="P3_T21_Protection" localSheetId="9">'[26]21'!$E$31:$E$33,'[26]21'!$G$31:$K$33,'[26]21'!$B$14:$B$16,'[26]21'!$B$20:$B$22,'[26]21'!$B$26:$B$28,'[26]21'!$B$31:$B$33,'[26]21'!$M$31:$M$33,P1_T21_Protection</definedName>
    <definedName name="P3_T21_Protection">'[26]21'!$E$31:$E$33,'[26]21'!$G$31:$K$33,'[26]21'!$B$14:$B$16,'[26]21'!$B$20:$B$22,'[26]21'!$B$26:$B$28,'[26]21'!$B$31:$B$33,'[26]21'!$M$31:$M$33,P1_T21_Protection</definedName>
    <definedName name="P3_T21_Protection_4" localSheetId="8">(#REF!,#REF!,#REF!,#REF!,#REF!,#REF!,#REF!,P1_T21_Protection)</definedName>
    <definedName name="P3_T21_Protection_4" localSheetId="7">(#REF!,#REF!,#REF!,#REF!,#REF!,#REF!,#REF!,P1_T21_Protection)</definedName>
    <definedName name="P3_T21_Protection_4" localSheetId="9">(#REF!,#REF!,#REF!,#REF!,#REF!,#REF!,#REF!,P1_T21_Protection)</definedName>
    <definedName name="P3_T21_Protection_4">(#REF!,#REF!,#REF!,#REF!,#REF!,#REF!,#REF!,P1_T21_Protection)</definedName>
    <definedName name="P3_T27_Protection">'[26]27'!$K$34:$N$36,'[26]27'!$P$8:$S$8,'[26]27'!$P$10:$S$11,'[26]27'!$P$13:$S$15,'[26]27'!$P$18:$S$19,'[26]27'!$P$22:$S$24,'[26]27'!$P$26:$S$26,'[26]27'!$P$29:$S$32</definedName>
    <definedName name="P3_T28?axis?R?ПЭ">'[26]28'!$D$120:$I$122,'[26]28'!$D$126:$I$128,'[26]28'!$D$132:$I$134,'[26]28'!$D$141:$I$143,'[26]28'!$D$146:$I$148,'[26]28'!$D$152:$I$154,'[26]28'!$D$158:$I$160</definedName>
    <definedName name="P3_T28?axis?R?ПЭ?">'[26]28'!$B$120:$B$122,'[26]28'!$B$126:$B$128,'[26]28'!$B$132:$B$134,'[26]28'!$B$141:$B$143,'[26]28'!$B$146:$B$148,'[26]28'!$B$152:$B$154,'[26]28'!$B$158:$B$160</definedName>
    <definedName name="P3_T28_Protection">'[26]28'!$B$172:$B$174,'[26]28'!$B$178:$B$180,'[26]28'!$B$184:$B$186,'[26]28'!$B$193:$B$195,'[26]28'!$B$198:$B$200,'[26]28'!$B$204:$B$206,'[26]28'!$B$210:$B$212</definedName>
    <definedName name="P4_dip" hidden="1">[32]FST5!$G$70:$G$75,[32]FST5!$G$77:$G$78,[32]FST5!$G$80:$G$83,[32]FST5!$G$85,[32]FST5!$G$87:$G$91,[32]FST5!$G$93,[32]FST5!$G$95:$G$97,[32]FST5!$G$52:$G$68</definedName>
    <definedName name="P4_SCOPE_F1_PRT" hidden="1">'[33]Ф-1 (для АО-энерго)'!$C$13:$E$13,'[33]Ф-1 (для АО-энерго)'!$A$14:$E$14,'[33]Ф-1 (для АО-энерго)'!$C$23:$C$50,'[33]Ф-1 (для АО-энерго)'!$C$54:$C$95</definedName>
    <definedName name="P4_SCOPE_FULL_LOAD" localSheetId="8" hidden="1">#REF!,#REF!,#REF!,#REF!,#REF!,#REF!</definedName>
    <definedName name="P4_SCOPE_FULL_LOAD" localSheetId="7" hidden="1">#REF!,#REF!,#REF!,#REF!,#REF!,#REF!</definedName>
    <definedName name="P4_SCOPE_FULL_LOAD" localSheetId="9" hidden="1">#REF!,#REF!,#REF!,#REF!,#REF!,#REF!</definedName>
    <definedName name="P4_SCOPE_FULL_LOAD" hidden="1">#REF!,#REF!,#REF!,#REF!,#REF!,#REF!</definedName>
    <definedName name="P4_SCOPE_IND" localSheetId="8" hidden="1">#REF!,#REF!,#REF!,#REF!,#REF!</definedName>
    <definedName name="P4_SCOPE_IND" localSheetId="7" hidden="1">#REF!,#REF!,#REF!,#REF!,#REF!</definedName>
    <definedName name="P4_SCOPE_IND" localSheetId="9" hidden="1">#REF!,#REF!,#REF!,#REF!,#REF!</definedName>
    <definedName name="P4_SCOPE_IND" hidden="1">#REF!,#REF!,#REF!,#REF!,#REF!</definedName>
    <definedName name="P4_SCOPE_IND2" localSheetId="8" hidden="1">#REF!,#REF!,#REF!,#REF!,#REF!,#REF!</definedName>
    <definedName name="P4_SCOPE_IND2" localSheetId="7" hidden="1">#REF!,#REF!,#REF!,#REF!,#REF!,#REF!</definedName>
    <definedName name="P4_SCOPE_IND2" localSheetId="9" hidden="1">#REF!,#REF!,#REF!,#REF!,#REF!,#REF!</definedName>
    <definedName name="P4_SCOPE_IND2" hidden="1">#REF!,#REF!,#REF!,#REF!,#REF!,#REF!</definedName>
    <definedName name="P4_SCOPE_NOTIND" localSheetId="8" hidden="1">#REF!,#REF!,#REF!,#REF!,#REF!,#REF!,#REF!</definedName>
    <definedName name="P4_SCOPE_NOTIND" localSheetId="7" hidden="1">#REF!,#REF!,#REF!,#REF!,#REF!,#REF!,#REF!</definedName>
    <definedName name="P4_SCOPE_NOTIND" localSheetId="9" hidden="1">#REF!,#REF!,#REF!,#REF!,#REF!,#REF!,#REF!</definedName>
    <definedName name="P4_SCOPE_NOTIND" hidden="1">#REF!,#REF!,#REF!,#REF!,#REF!,#REF!,#REF!</definedName>
    <definedName name="P4_SCOPE_NotInd2" localSheetId="7" hidden="1">#REF!,#REF!,#REF!,#REF!,#REF!,#REF!,#REF!</definedName>
    <definedName name="P4_SCOPE_NotInd2" localSheetId="9" hidden="1">#REF!,#REF!,#REF!,#REF!,#REF!,#REF!,#REF!</definedName>
    <definedName name="P4_SCOPE_NotInd2" hidden="1">#REF!,#REF!,#REF!,#REF!,#REF!,#REF!,#REF!</definedName>
    <definedName name="P4_SCOPE_PER_PRT" hidden="1">[33]перекрестка!$F$45:$H$49,[33]перекрестка!$J$45:$K$49,[33]перекрестка!$N$45:$N$49,[33]перекрестка!$F$53:$G$64,[33]перекрестка!$H$54:$H$58</definedName>
    <definedName name="P4_T1?Data" localSheetId="8" hidden="1">#REF!,#REF!,#REF!,#REF!,#REF!,#REF!,#REF!</definedName>
    <definedName name="P4_T1?Data" localSheetId="7" hidden="1">#REF!,#REF!,#REF!,#REF!,#REF!,#REF!,#REF!</definedName>
    <definedName name="P4_T1?Data" localSheetId="9" hidden="1">#REF!,#REF!,#REF!,#REF!,#REF!,#REF!,#REF!</definedName>
    <definedName name="P4_T1?Data" hidden="1">#REF!,#REF!,#REF!,#REF!,#REF!,#REF!,#REF!</definedName>
    <definedName name="P4_T1?unit?ГКАЛ" localSheetId="7" hidden="1">#REF!,#REF!,#REF!,#REF!,#REF!,#REF!,#REF!</definedName>
    <definedName name="P4_T1?unit?ГКАЛ" localSheetId="9" hidden="1">#REF!,#REF!,#REF!,#REF!,#REF!,#REF!,#REF!</definedName>
    <definedName name="P4_T1?unit?ГКАЛ" hidden="1">#REF!,#REF!,#REF!,#REF!,#REF!,#REF!,#REF!</definedName>
    <definedName name="P4_T1?unit?РУБ.ГКАЛ" localSheetId="7" hidden="1">#REF!,#REF!,#REF!,#REF!,#REF!,#REF!,#REF!</definedName>
    <definedName name="P4_T1?unit?РУБ.ГКАЛ" localSheetId="9" hidden="1">#REF!,#REF!,#REF!,#REF!,#REF!,#REF!,#REF!</definedName>
    <definedName name="P4_T1?unit?РУБ.ГКАЛ" hidden="1">#REF!,#REF!,#REF!,#REF!,#REF!,#REF!,#REF!</definedName>
    <definedName name="P4_T1?unit?РУБ.ТОНН" localSheetId="8" hidden="1">#REF!,#REF!,#REF!,#REF!,#REF!,#REF!,#REF!,#REF!,#REF!,#REF!,#REF!</definedName>
    <definedName name="P4_T1?unit?РУБ.ТОНН" localSheetId="7" hidden="1">#REF!,#REF!,#REF!,#REF!,#REF!,#REF!,#REF!,#REF!,#REF!,#REF!,#REF!</definedName>
    <definedName name="P4_T1?unit?РУБ.ТОНН" localSheetId="9" hidden="1">#REF!,#REF!,#REF!,#REF!,#REF!,#REF!,#REF!,#REF!,#REF!,#REF!,#REF!</definedName>
    <definedName name="P4_T1?unit?РУБ.ТОНН" hidden="1">#REF!,#REF!,#REF!,#REF!,#REF!,#REF!,#REF!,#REF!,#REF!,#REF!,#REF!</definedName>
    <definedName name="P4_T1?unit?СТР" localSheetId="8" hidden="1">#REF!,#REF!,#REF!,#REF!,#REF!,#REF!,#REF!</definedName>
    <definedName name="P4_T1?unit?СТР" localSheetId="7" hidden="1">#REF!,#REF!,#REF!,#REF!,#REF!,#REF!,#REF!</definedName>
    <definedName name="P4_T1?unit?СТР" localSheetId="9" hidden="1">#REF!,#REF!,#REF!,#REF!,#REF!,#REF!,#REF!</definedName>
    <definedName name="P4_T1?unit?СТР" hidden="1">#REF!,#REF!,#REF!,#REF!,#REF!,#REF!,#REF!</definedName>
    <definedName name="P4_T1?unit?ТОНН" localSheetId="8" hidden="1">#REF!,#REF!,#REF!,#REF!,#REF!,#REF!,#REF!,#REF!,#REF!,#REF!,#REF!</definedName>
    <definedName name="P4_T1?unit?ТОНН" localSheetId="7" hidden="1">#REF!,#REF!,#REF!,#REF!,#REF!,#REF!,#REF!,#REF!,#REF!,#REF!,#REF!</definedName>
    <definedName name="P4_T1?unit?ТОНН" localSheetId="9" hidden="1">#REF!,#REF!,#REF!,#REF!,#REF!,#REF!,#REF!,#REF!,#REF!,#REF!,#REF!</definedName>
    <definedName name="P4_T1?unit?ТОНН" hidden="1">#REF!,#REF!,#REF!,#REF!,#REF!,#REF!,#REF!,#REF!,#REF!,#REF!,#REF!</definedName>
    <definedName name="P4_T1?unit?ТРУБ" localSheetId="8" hidden="1">#REF!,#REF!,#REF!,#REF!,#REF!,#REF!,#REF!</definedName>
    <definedName name="P4_T1?unit?ТРУБ" localSheetId="7" hidden="1">#REF!,#REF!,#REF!,#REF!,#REF!,#REF!,#REF!</definedName>
    <definedName name="P4_T1?unit?ТРУБ" localSheetId="9" hidden="1">#REF!,#REF!,#REF!,#REF!,#REF!,#REF!,#REF!</definedName>
    <definedName name="P4_T1?unit?ТРУБ" hidden="1">#REF!,#REF!,#REF!,#REF!,#REF!,#REF!,#REF!</definedName>
    <definedName name="P4_T1_Protect" hidden="1">[36]перекрестка!$J$127,[36]перекрестка!$J$128:$K$132,[36]перекрестка!$J$133,[36]перекрестка!$J$134:$K$138,[36]перекрестка!$N$11:$N$22,[36]перекрестка!$N$24:$N$28</definedName>
    <definedName name="P4_T17_Protection">'[26]29'!$I$29:$J$33,'[26]29'!$I$27:$J$27,'[26]29'!$I$21:$J$25,'[26]29'!$I$19:$J$19,'[26]29'!$I$12:$J$16,'[26]29'!$I$10:$J$10,'[26]29'!$L$10:$M$10,'[26]29'!$L$12:$M$16</definedName>
    <definedName name="P4_T2.1?Protection">'[35]2007 (Min)'!$G$14:$H$15,'[35]2007 (Min)'!$K$14:$L$15,'[35]2007 (Min)'!$O$14:$P$15,'[35]2007 (Min)'!$G$17:$H$21,'[35]2007 (Min)'!$K$17:$L$21</definedName>
    <definedName name="P4_T2.2?Protection">'[35]2007 (Max)'!$K$40:$L$42,'[35]2007 (Max)'!$O$40:$P$42,'[35]2007 (Max)'!$G$47:$H$47,'[35]2007 (Max)'!$K$47:$L$47,'[35]2007 (Max)'!$O$47:$P$47</definedName>
    <definedName name="P4_T28?axis?R?ПЭ">'[26]28'!$D$167:$I$169,'[26]28'!$D$172:$I$174,'[26]28'!$D$178:$I$180,'[26]28'!$D$184:$I$186,'[26]28'!$D$193:$I$195,'[26]28'!$D$198:$I$200,'[26]28'!$D$204:$I$206</definedName>
    <definedName name="P4_T28?axis?R?ПЭ?">'[26]28'!$B$167:$B$169,'[26]28'!$B$172:$B$174,'[26]28'!$B$178:$B$180,'[26]28'!$B$184:$B$186,'[26]28'!$B$193:$B$195,'[26]28'!$B$198:$B$200,'[26]28'!$B$204:$B$206</definedName>
    <definedName name="P4_T28_Protection">'[26]28'!$B$219:$B$221,'[26]28'!$B$224:$B$226,'[26]28'!$B$230:$B$232,'[26]28'!$B$236:$B$238,'[26]28'!$B$245:$B$247,'[26]28'!$B$250:$B$252,'[26]28'!$B$256:$B$258</definedName>
    <definedName name="P5_SCOPE_FULL_LOAD" localSheetId="8" hidden="1">#REF!,#REF!,#REF!,#REF!,#REF!,#REF!</definedName>
    <definedName name="P5_SCOPE_FULL_LOAD" localSheetId="7" hidden="1">#REF!,#REF!,#REF!,#REF!,#REF!,#REF!</definedName>
    <definedName name="P5_SCOPE_FULL_LOAD" localSheetId="9" hidden="1">#REF!,#REF!,#REF!,#REF!,#REF!,#REF!</definedName>
    <definedName name="P5_SCOPE_FULL_LOAD" hidden="1">#REF!,#REF!,#REF!,#REF!,#REF!,#REF!</definedName>
    <definedName name="P5_SCOPE_NOTIND" localSheetId="8" hidden="1">#REF!,#REF!,#REF!,#REF!,#REF!,#REF!,#REF!</definedName>
    <definedName name="P5_SCOPE_NOTIND" localSheetId="7" hidden="1">#REF!,#REF!,#REF!,#REF!,#REF!,#REF!,#REF!</definedName>
    <definedName name="P5_SCOPE_NOTIND" localSheetId="9" hidden="1">#REF!,#REF!,#REF!,#REF!,#REF!,#REF!,#REF!</definedName>
    <definedName name="P5_SCOPE_NOTIND" hidden="1">#REF!,#REF!,#REF!,#REF!,#REF!,#REF!,#REF!</definedName>
    <definedName name="P5_SCOPE_NotInd2" localSheetId="7" hidden="1">#REF!,#REF!,#REF!,#REF!,#REF!,#REF!,#REF!</definedName>
    <definedName name="P5_SCOPE_NotInd2" localSheetId="9" hidden="1">#REF!,#REF!,#REF!,#REF!,#REF!,#REF!,#REF!</definedName>
    <definedName name="P5_SCOPE_NotInd2" hidden="1">#REF!,#REF!,#REF!,#REF!,#REF!,#REF!,#REF!</definedName>
    <definedName name="P5_SCOPE_PER_PRT" hidden="1">[33]перекрестка!$H$60:$H$64,[33]перекрестка!$J$53:$J$64,[33]перекрестка!$K$54:$K$58,[33]перекрестка!$K$60:$K$64,[33]перекрестка!$N$53:$N$64</definedName>
    <definedName name="P5_T1?Data" localSheetId="8" hidden="1">#REF!,#REF!,#REF!,#REF!,#REF!,#REF!,#REF!</definedName>
    <definedName name="P5_T1?Data" localSheetId="7" hidden="1">#REF!,#REF!,#REF!,#REF!,#REF!,#REF!,#REF!</definedName>
    <definedName name="P5_T1?Data" localSheetId="9" hidden="1">#REF!,#REF!,#REF!,#REF!,#REF!,#REF!,#REF!</definedName>
    <definedName name="P5_T1?Data" hidden="1">#REF!,#REF!,#REF!,#REF!,#REF!,#REF!,#REF!</definedName>
    <definedName name="P5_T1?unit?ГКАЛ" localSheetId="7" hidden="1">#REF!,#REF!,#REF!,#REF!,#REF!,#REF!,#REF!</definedName>
    <definedName name="P5_T1?unit?ГКАЛ" localSheetId="9" hidden="1">#REF!,#REF!,#REF!,#REF!,#REF!,#REF!,#REF!</definedName>
    <definedName name="P5_T1?unit?ГКАЛ" hidden="1">#REF!,#REF!,#REF!,#REF!,#REF!,#REF!,#REF!</definedName>
    <definedName name="P5_T1?unit?РУБ.ГКАЛ" localSheetId="7" hidden="1">#REF!,#REF!,#REF!,#REF!,#REF!,#REF!,#REF!</definedName>
    <definedName name="P5_T1?unit?РУБ.ГКАЛ" localSheetId="9" hidden="1">#REF!,#REF!,#REF!,#REF!,#REF!,#REF!,#REF!</definedName>
    <definedName name="P5_T1?unit?РУБ.ГКАЛ" hidden="1">#REF!,#REF!,#REF!,#REF!,#REF!,#REF!,#REF!</definedName>
    <definedName name="P5_T1?unit?РУБ.ТОНН" localSheetId="8" hidden="1">#REF!,#REF!,#REF!,#REF!,#REF!,#REF!,Приказ!P1_T1?unit?РУБ.ТОНН,Приказ!P2_T1?unit?РУБ.ТОНН,Приказ!P3_T1?unit?РУБ.ТОНН</definedName>
    <definedName name="P5_T1?unit?РУБ.ТОНН" localSheetId="7" hidden="1">#REF!,#REF!,#REF!,#REF!,#REF!,#REF!,'Приказ!'!P1_T1?unit?РУБ.ТОНН,'Приказ!'!P2_T1?unit?РУБ.ТОНН,'Приказ!'!P3_T1?unit?РУБ.ТОНН</definedName>
    <definedName name="P5_T1?unit?РУБ.ТОНН" localSheetId="9" hidden="1">#REF!,#REF!,#REF!,#REF!,#REF!,#REF!,'приложение 7+'!P1_T1?unit?РУБ.ТОНН,'приложение 7+'!P2_T1?unit?РУБ.ТОНН,'приложение 7+'!P3_T1?unit?РУБ.ТОНН</definedName>
    <definedName name="P5_T1?unit?РУБ.ТОНН" hidden="1">#REF!,#REF!,#REF!,#REF!,#REF!,#REF!,P1_T1?unit?РУБ.ТОНН,P2_T1?unit?РУБ.ТОНН,P3_T1?unit?РУБ.ТОНН</definedName>
    <definedName name="P5_T1?unit?СТР" localSheetId="8" hidden="1">#REF!,#REF!,#REF!,#REF!,#REF!,#REF!,#REF!</definedName>
    <definedName name="P5_T1?unit?СТР" localSheetId="7" hidden="1">#REF!,#REF!,#REF!,#REF!,#REF!,#REF!,#REF!</definedName>
    <definedName name="P5_T1?unit?СТР" localSheetId="9" hidden="1">#REF!,#REF!,#REF!,#REF!,#REF!,#REF!,#REF!</definedName>
    <definedName name="P5_T1?unit?СТР" hidden="1">#REF!,#REF!,#REF!,#REF!,#REF!,#REF!,#REF!</definedName>
    <definedName name="P5_T1?unit?ТРУБ" localSheetId="7" hidden="1">#REF!,#REF!,#REF!,#REF!,#REF!,#REF!,#REF!</definedName>
    <definedName name="P5_T1?unit?ТРУБ" localSheetId="9" hidden="1">#REF!,#REF!,#REF!,#REF!,#REF!,#REF!,#REF!</definedName>
    <definedName name="P5_T1?unit?ТРУБ" hidden="1">#REF!,#REF!,#REF!,#REF!,#REF!,#REF!,#REF!</definedName>
    <definedName name="P5_T1_Protect">[36]перекрестка!$N$30:$N$34,[36]перекрестка!$N$36:$N$40,[36]перекрестка!$N$42:$N$46,[36]перекрестка!$N$49:$N$60,[36]перекрестка!$N$62:$N$66</definedName>
    <definedName name="P5_T17_Protection">'[26]29'!$L$19:$M$19,'[26]29'!$L$21:$M$27,'[26]29'!$L$29:$M$33,'[26]29'!$L$36:$M$36,'[26]29'!$L$38:$M$42,'[26]29'!$L$45:$M$45,'[26]29'!$O$10:$P$10,'[26]29'!$O$12:$P$16</definedName>
    <definedName name="P5_T2.1?Protection">'[35]2007 (Min)'!$G$25:$H$25,'[35]2007 (Min)'!$K$25:$L$25,'[35]2007 (Min)'!$O$25:$P$25,'[35]2007 (Min)'!$G$27:$H$31,'[35]2007 (Min)'!$K$27:$L$31</definedName>
    <definedName name="P5_T28?axis?R?ПЭ">'[26]28'!$D$210:$I$212,'[26]28'!$D$219:$I$221,'[26]28'!$D$224:$I$226,'[26]28'!$D$230:$I$232,'[26]28'!$D$236:$I$238,'[26]28'!$D$245:$I$247,'[26]28'!$D$250:$I$252</definedName>
    <definedName name="P5_T28?axis?R?ПЭ?">'[26]28'!$B$210:$B$212,'[26]28'!$B$219:$B$221,'[26]28'!$B$224:$B$226,'[26]28'!$B$230:$B$232,'[26]28'!$B$236:$B$238,'[26]28'!$B$245:$B$247,'[26]28'!$B$250:$B$252</definedName>
    <definedName name="P5_T28_Protection">'[26]28'!$B$262:$B$264,'[26]28'!$B$271:$B$273,'[26]28'!$B$276:$B$278,'[26]28'!$B$282:$B$284,'[26]28'!$B$288:$B$291,'[26]28'!$B$11:$B$13,'[26]28'!$B$16:$B$18,'[26]28'!$B$22:$B$24</definedName>
    <definedName name="P6_SCOPE_FULL_LOAD" localSheetId="8" hidden="1">#REF!,#REF!,#REF!,#REF!,#REF!,#REF!</definedName>
    <definedName name="P6_SCOPE_FULL_LOAD" localSheetId="7" hidden="1">#REF!,#REF!,#REF!,#REF!,#REF!,#REF!</definedName>
    <definedName name="P6_SCOPE_FULL_LOAD" localSheetId="9" hidden="1">#REF!,#REF!,#REF!,#REF!,#REF!,#REF!</definedName>
    <definedName name="P6_SCOPE_FULL_LOAD" hidden="1">#REF!,#REF!,#REF!,#REF!,#REF!,#REF!</definedName>
    <definedName name="P6_SCOPE_NOTIND" localSheetId="8" hidden="1">#REF!,#REF!,#REF!,#REF!,#REF!,#REF!,#REF!</definedName>
    <definedName name="P6_SCOPE_NOTIND" localSheetId="7" hidden="1">#REF!,#REF!,#REF!,#REF!,#REF!,#REF!,#REF!</definedName>
    <definedName name="P6_SCOPE_NOTIND" localSheetId="9" hidden="1">#REF!,#REF!,#REF!,#REF!,#REF!,#REF!,#REF!</definedName>
    <definedName name="P6_SCOPE_NOTIND" hidden="1">#REF!,#REF!,#REF!,#REF!,#REF!,#REF!,#REF!</definedName>
    <definedName name="P6_SCOPE_NotInd2" localSheetId="7" hidden="1">#REF!,#REF!,#REF!,#REF!,#REF!,#REF!,#REF!</definedName>
    <definedName name="P6_SCOPE_NotInd2" localSheetId="9" hidden="1">#REF!,#REF!,#REF!,#REF!,#REF!,#REF!,#REF!</definedName>
    <definedName name="P6_SCOPE_NotInd2" hidden="1">#REF!,#REF!,#REF!,#REF!,#REF!,#REF!,#REF!</definedName>
    <definedName name="P6_SCOPE_PER_PRT" hidden="1">[33]перекрестка!$F$66:$H$70,[33]перекрестка!$J$66:$K$70,[33]перекрестка!$N$66:$N$70,[33]перекрестка!$F$72:$H$76,[33]перекрестка!$J$72:$K$76</definedName>
    <definedName name="P6_T1?Data" localSheetId="8" hidden="1">#REF!,#REF!,#REF!,#REF!,#REF!,#REF!,#REF!</definedName>
    <definedName name="P6_T1?Data" localSheetId="7" hidden="1">#REF!,#REF!,#REF!,#REF!,#REF!,#REF!,#REF!</definedName>
    <definedName name="P6_T1?Data" localSheetId="9" hidden="1">#REF!,#REF!,#REF!,#REF!,#REF!,#REF!,#REF!</definedName>
    <definedName name="P6_T1?Data" hidden="1">#REF!,#REF!,#REF!,#REF!,#REF!,#REF!,#REF!</definedName>
    <definedName name="P6_T1?unit?ГКАЛ" localSheetId="7" hidden="1">#REF!,#REF!,#REF!,#REF!,#REF!,#REF!,#REF!</definedName>
    <definedName name="P6_T1?unit?ГКАЛ" localSheetId="9" hidden="1">#REF!,#REF!,#REF!,#REF!,#REF!,#REF!,#REF!</definedName>
    <definedName name="P6_T1?unit?ГКАЛ" hidden="1">#REF!,#REF!,#REF!,#REF!,#REF!,#REF!,#REF!</definedName>
    <definedName name="P6_T1?unit?РУБ.ГКАЛ" localSheetId="7" hidden="1">#REF!,#REF!,#REF!,#REF!,#REF!,#REF!,#REF!</definedName>
    <definedName name="P6_T1?unit?РУБ.ГКАЛ" localSheetId="9" hidden="1">#REF!,#REF!,#REF!,#REF!,#REF!,#REF!,#REF!</definedName>
    <definedName name="P6_T1?unit?РУБ.ГКАЛ" hidden="1">#REF!,#REF!,#REF!,#REF!,#REF!,#REF!,#REF!</definedName>
    <definedName name="P6_T1?unit?СТР" localSheetId="8" hidden="1">#REF!,#REF!,#REF!,#REF!,#REF!,#REF!,#REF!,Приказ!P1_T1?unit?СТР</definedName>
    <definedName name="P6_T1?unit?СТР" localSheetId="7" hidden="1">#REF!,#REF!,#REF!,#REF!,#REF!,#REF!,#REF!,'Приказ!'!P1_T1?unit?СТР</definedName>
    <definedName name="P6_T1?unit?СТР" localSheetId="9" hidden="1">#REF!,#REF!,#REF!,#REF!,#REF!,#REF!,#REF!,'приложение 7+'!P1_T1?unit?СТР</definedName>
    <definedName name="P6_T1?unit?СТР" hidden="1">#REF!,#REF!,#REF!,#REF!,#REF!,#REF!,#REF!,P1_T1?unit?СТР</definedName>
    <definedName name="P6_T1?unit?ТРУБ" localSheetId="8" hidden="1">#REF!,#REF!,#REF!,#REF!,#REF!,#REF!,#REF!</definedName>
    <definedName name="P6_T1?unit?ТРУБ" localSheetId="7" hidden="1">#REF!,#REF!,#REF!,#REF!,#REF!,#REF!,#REF!</definedName>
    <definedName name="P6_T1?unit?ТРУБ" localSheetId="9" hidden="1">#REF!,#REF!,#REF!,#REF!,#REF!,#REF!,#REF!</definedName>
    <definedName name="P6_T1?unit?ТРУБ" hidden="1">#REF!,#REF!,#REF!,#REF!,#REF!,#REF!,#REF!</definedName>
    <definedName name="P6_T1_Protect">[36]перекрестка!$N$68:$N$72,[36]перекрестка!$N$74:$N$78,[36]перекрестка!$N$80:$N$84,[36]перекрестка!$N$89:$N$100,[36]перекрестка!$N$102:$N$106</definedName>
    <definedName name="P6_T17_Protection" localSheetId="8">'[26]29'!$O$19:$P$19,'[26]29'!$O$21:$P$25,'[26]29'!$O$27:$P$27,'[26]29'!$O$29:$P$33,'[26]29'!$O$36:$P$36,'[26]29'!$O$38:$P$42,'[26]29'!$O$45:$P$45,P1_T17_Protection</definedName>
    <definedName name="P6_T17_Protection" localSheetId="7">'[26]29'!$O$19:$P$19,'[26]29'!$O$21:$P$25,'[26]29'!$O$27:$P$27,'[26]29'!$O$29:$P$33,'[26]29'!$O$36:$P$36,'[26]29'!$O$38:$P$42,'[26]29'!$O$45:$P$45,P1_T17_Protection</definedName>
    <definedName name="P6_T17_Protection" localSheetId="9">'[26]29'!$O$19:$P$19,'[26]29'!$O$21:$P$25,'[26]29'!$O$27:$P$27,'[26]29'!$O$29:$P$33,'[26]29'!$O$36:$P$36,'[26]29'!$O$38:$P$42,'[26]29'!$O$45:$P$45,P1_T17_Protection</definedName>
    <definedName name="P6_T17_Protection">'[26]29'!$O$19:$P$19,'[26]29'!$O$21:$P$25,'[26]29'!$O$27:$P$27,'[26]29'!$O$29:$P$33,'[26]29'!$O$36:$P$36,'[26]29'!$O$38:$P$42,'[26]29'!$O$45:$P$45,P1_T17_Protection</definedName>
    <definedName name="P6_T17_Protection_4" localSheetId="8">(#REF!,#REF!,#REF!,#REF!,#REF!,#REF!,#REF!,P1_T17_Protection)</definedName>
    <definedName name="P6_T17_Protection_4" localSheetId="7">(#REF!,#REF!,#REF!,#REF!,#REF!,#REF!,#REF!,P1_T17_Protection)</definedName>
    <definedName name="P6_T17_Protection_4" localSheetId="9">(#REF!,#REF!,#REF!,#REF!,#REF!,#REF!,#REF!,P1_T17_Protection)</definedName>
    <definedName name="P6_T17_Protection_4">(#REF!,#REF!,#REF!,#REF!,#REF!,#REF!,#REF!,P1_T17_Protection)</definedName>
    <definedName name="P6_T2.1?Protection" localSheetId="8">P1_T2.1?Protection</definedName>
    <definedName name="P6_T2.1?Protection" localSheetId="7">P1_T2.1?Protection</definedName>
    <definedName name="P6_T2.1?Protection" localSheetId="9">P1_T2.1?Protection</definedName>
    <definedName name="P6_T2.1?Protection">P1_T2.1?Protection</definedName>
    <definedName name="P6_T2.1?Protection_4">#N/A</definedName>
    <definedName name="P6_T28?axis?R?ПЭ" localSheetId="8">'[26]28'!$D$256:$I$258,'[26]28'!$D$262:$I$264,'[26]28'!$D$271:$I$273,'[26]28'!$D$276:$I$278,'[26]28'!$D$282:$I$284,'[26]28'!$D$288:$I$291,'[26]28'!$D$11:$I$13,P1_T28?axis?R?ПЭ</definedName>
    <definedName name="P6_T28?axis?R?ПЭ" localSheetId="7">'[26]28'!$D$256:$I$258,'[26]28'!$D$262:$I$264,'[26]28'!$D$271:$I$273,'[26]28'!$D$276:$I$278,'[26]28'!$D$282:$I$284,'[26]28'!$D$288:$I$291,'[26]28'!$D$11:$I$13,P1_T28?axis?R?ПЭ</definedName>
    <definedName name="P6_T28?axis?R?ПЭ" localSheetId="9">'[26]28'!$D$256:$I$258,'[26]28'!$D$262:$I$264,'[26]28'!$D$271:$I$273,'[26]28'!$D$276:$I$278,'[26]28'!$D$282:$I$284,'[26]28'!$D$288:$I$291,'[26]28'!$D$11:$I$13,P1_T28?axis?R?ПЭ</definedName>
    <definedName name="P6_T28?axis?R?ПЭ">'[26]28'!$D$256:$I$258,'[26]28'!$D$262:$I$264,'[26]28'!$D$271:$I$273,'[26]28'!$D$276:$I$278,'[26]28'!$D$282:$I$284,'[26]28'!$D$288:$I$291,'[26]28'!$D$11:$I$13,P1_T28?axis?R?ПЭ</definedName>
    <definedName name="P6_T28?axis?R?ПЭ?" localSheetId="8">'[26]28'!$B$256:$B$258,'[26]28'!$B$262:$B$264,'[26]28'!$B$271:$B$273,'[26]28'!$B$276:$B$278,'[26]28'!$B$282:$B$284,'[26]28'!$B$288:$B$291,'[26]28'!$B$11:$B$13,P1_T28?axis?R?ПЭ?</definedName>
    <definedName name="P6_T28?axis?R?ПЭ?" localSheetId="7">'[26]28'!$B$256:$B$258,'[26]28'!$B$262:$B$264,'[26]28'!$B$271:$B$273,'[26]28'!$B$276:$B$278,'[26]28'!$B$282:$B$284,'[26]28'!$B$288:$B$291,'[26]28'!$B$11:$B$13,P1_T28?axis?R?ПЭ?</definedName>
    <definedName name="P6_T28?axis?R?ПЭ?" localSheetId="9">'[26]28'!$B$256:$B$258,'[26]28'!$B$262:$B$264,'[26]28'!$B$271:$B$273,'[26]28'!$B$276:$B$278,'[26]28'!$B$282:$B$284,'[26]28'!$B$288:$B$291,'[26]28'!$B$11:$B$13,P1_T28?axis?R?ПЭ?</definedName>
    <definedName name="P6_T28?axis?R?ПЭ?">'[26]28'!$B$256:$B$258,'[26]28'!$B$262:$B$264,'[26]28'!$B$271:$B$273,'[26]28'!$B$276:$B$278,'[26]28'!$B$282:$B$284,'[26]28'!$B$288:$B$291,'[26]28'!$B$11:$B$13,P1_T28?axis?R?ПЭ?</definedName>
    <definedName name="P6_T28?axis?R?ПЭ?_4">#N/A</definedName>
    <definedName name="P6_T28?axis?R?ПЭ_4">#N/A</definedName>
    <definedName name="P6_T28_Protection">'[26]28'!$B$28:$B$30,'[26]28'!$B$37:$B$39,'[26]28'!$B$42:$B$44,'[26]28'!$B$48:$B$50,'[26]28'!$B$54:$B$56,'[26]28'!$B$63:$B$65,'[26]28'!$G$210:$H$212,'[26]28'!$D$11:$E$13</definedName>
    <definedName name="P7_SCOPE_FULL_LOAD" localSheetId="8" hidden="1">#REF!,#REF!,#REF!,#REF!,#REF!,#REF!</definedName>
    <definedName name="P7_SCOPE_FULL_LOAD" localSheetId="7" hidden="1">#REF!,#REF!,#REF!,#REF!,#REF!,#REF!</definedName>
    <definedName name="P7_SCOPE_FULL_LOAD" localSheetId="9" hidden="1">#REF!,#REF!,#REF!,#REF!,#REF!,#REF!</definedName>
    <definedName name="P7_SCOPE_FULL_LOAD" hidden="1">#REF!,#REF!,#REF!,#REF!,#REF!,#REF!</definedName>
    <definedName name="P7_SCOPE_NOTIND" localSheetId="7" hidden="1">#REF!,#REF!,#REF!,#REF!,#REF!,#REF!</definedName>
    <definedName name="P7_SCOPE_NOTIND" localSheetId="9" hidden="1">#REF!,#REF!,#REF!,#REF!,#REF!,#REF!</definedName>
    <definedName name="P7_SCOPE_NOTIND" hidden="1">#REF!,#REF!,#REF!,#REF!,#REF!,#REF!</definedName>
    <definedName name="P7_SCOPE_NotInd2" localSheetId="8" hidden="1">#REF!,#REF!,#REF!,#REF!,#REF!,Приказ!P1_SCOPE_NotInd2,Приказ!P2_SCOPE_NotInd2,P3_SCOPE_NotInd2</definedName>
    <definedName name="P7_SCOPE_NotInd2" localSheetId="7" hidden="1">#REF!,#REF!,#REF!,#REF!,#REF!,'Приказ!'!P1_SCOPE_NotInd2,'Приказ!'!P2_SCOPE_NotInd2,'Приказ!'!P3_SCOPE_NotInd2</definedName>
    <definedName name="P7_SCOPE_NotInd2" localSheetId="9" hidden="1">#REF!,#REF!,#REF!,#REF!,#REF!,'приложение 7+'!P1_SCOPE_NotInd2,'приложение 7+'!P2_SCOPE_NotInd2,'приложение 7+'!P3_SCOPE_NotInd2</definedName>
    <definedName name="P7_SCOPE_NotInd2" hidden="1">#REF!,#REF!,#REF!,#REF!,#REF!,P1_SCOPE_NotInd2,P2_SCOPE_NotInd2,P3_SCOPE_NotInd2</definedName>
    <definedName name="P7_SCOPE_PER_PRT" hidden="1">[33]перекрестка!$N$72:$N$76,[33]перекрестка!$F$78:$H$82,[33]перекрестка!$J$78:$K$82,[33]перекрестка!$N$78:$N$82,[33]перекрестка!$F$84:$H$88</definedName>
    <definedName name="P7_T1?Data" localSheetId="8" hidden="1">#REF!,#REF!,#REF!,#REF!,#REF!,#REF!,#REF!</definedName>
    <definedName name="P7_T1?Data" localSheetId="7" hidden="1">#REF!,#REF!,#REF!,#REF!,#REF!,#REF!,#REF!</definedName>
    <definedName name="P7_T1?Data" localSheetId="9" hidden="1">#REF!,#REF!,#REF!,#REF!,#REF!,#REF!,#REF!</definedName>
    <definedName name="P7_T1?Data" hidden="1">#REF!,#REF!,#REF!,#REF!,#REF!,#REF!,#REF!</definedName>
    <definedName name="P7_T1?unit?ТРУБ" localSheetId="7" hidden="1">#REF!,#REF!,#REF!,#REF!,#REF!,#REF!,#REF!</definedName>
    <definedName name="P7_T1?unit?ТРУБ" localSheetId="9" hidden="1">#REF!,#REF!,#REF!,#REF!,#REF!,#REF!,#REF!</definedName>
    <definedName name="P7_T1?unit?ТРУБ" hidden="1">#REF!,#REF!,#REF!,#REF!,#REF!,#REF!,#REF!</definedName>
    <definedName name="P7_T1_Protect">[36]перекрестка!$N$108:$N$112,[36]перекрестка!$N$114:$N$118,[36]перекрестка!$N$120:$N$124,[36]перекрестка!$N$127:$N$138,[36]перекрестка!$N$140:$N$144</definedName>
    <definedName name="P7_T28_Protection">'[26]28'!$G$11:$H$13,'[26]28'!$D$16:$E$18,'[26]28'!$G$16:$H$18,'[26]28'!$D$22:$E$24,'[26]28'!$G$22:$H$24,'[26]28'!$D$28:$E$30,'[26]28'!$G$28:$H$30,'[26]28'!$D$37:$E$39</definedName>
    <definedName name="P8_SCOPE_FULL_LOAD" localSheetId="8" hidden="1">#REF!,#REF!,#REF!,#REF!,#REF!,#REF!</definedName>
    <definedName name="P8_SCOPE_FULL_LOAD" localSheetId="7" hidden="1">#REF!,#REF!,#REF!,#REF!,#REF!,#REF!</definedName>
    <definedName name="P8_SCOPE_FULL_LOAD" localSheetId="9" hidden="1">#REF!,#REF!,#REF!,#REF!,#REF!,#REF!</definedName>
    <definedName name="P8_SCOPE_FULL_LOAD" hidden="1">#REF!,#REF!,#REF!,#REF!,#REF!,#REF!</definedName>
    <definedName name="P8_SCOPE_NOTIND" localSheetId="7" hidden="1">#REF!,#REF!,#REF!,#REF!,#REF!,#REF!</definedName>
    <definedName name="P8_SCOPE_NOTIND" localSheetId="9" hidden="1">#REF!,#REF!,#REF!,#REF!,#REF!,#REF!</definedName>
    <definedName name="P8_SCOPE_NOTIND" hidden="1">#REF!,#REF!,#REF!,#REF!,#REF!,#REF!</definedName>
    <definedName name="P8_SCOPE_PER_PRT" localSheetId="8" hidden="1">[33]перекрестка!$J$84:$K$88,[33]перекрестка!$N$84:$N$88,[33]перекрестка!$F$14:$G$25,P1_SCOPE_PER_PRT,P2_SCOPE_PER_PRT,P3_SCOPE_PER_PRT,P4_SCOPE_PER_PRT</definedName>
    <definedName name="P8_SCOPE_PER_PRT" localSheetId="7" hidden="1">[33]перекрестка!$J$84:$K$88,[33]перекрестка!$N$84:$N$88,[33]перекрестка!$F$14:$G$25,P1_SCOPE_PER_PRT,P2_SCOPE_PER_PRT,P3_SCOPE_PER_PRT,P4_SCOPE_PER_PRT</definedName>
    <definedName name="P8_SCOPE_PER_PRT" localSheetId="9" hidden="1">[33]перекрестка!$J$84:$K$88,[33]перекрестка!$N$84:$N$88,[33]перекрестка!$F$14:$G$25,P1_SCOPE_PER_PRT,P2_SCOPE_PER_PRT,P3_SCOPE_PER_PRT,P4_SCOPE_PER_PRT</definedName>
    <definedName name="P8_SCOPE_PER_PRT" hidden="1">[33]перекрестка!$J$84:$K$88,[33]перекрестка!$N$84:$N$88,[33]перекрестка!$F$14:$G$25,P1_SCOPE_PER_PRT,P2_SCOPE_PER_PRT,P3_SCOPE_PER_PRT,P4_SCOPE_PER_PRT</definedName>
    <definedName name="P8_T1?Data" localSheetId="8" hidden="1">#REF!,#REF!,#REF!,#REF!,#REF!,#REF!,#REF!</definedName>
    <definedName name="P8_T1?Data" localSheetId="7" hidden="1">#REF!,#REF!,#REF!,#REF!,#REF!,#REF!,#REF!</definedName>
    <definedName name="P8_T1?Data" localSheetId="9" hidden="1">#REF!,#REF!,#REF!,#REF!,#REF!,#REF!,#REF!</definedName>
    <definedName name="P8_T1?Data" hidden="1">#REF!,#REF!,#REF!,#REF!,#REF!,#REF!,#REF!</definedName>
    <definedName name="P8_T1?unit?ТРУБ" localSheetId="7" hidden="1">#REF!,#REF!,#REF!,#REF!,#REF!,#REF!,#REF!</definedName>
    <definedName name="P8_T1?unit?ТРУБ" localSheetId="9" hidden="1">#REF!,#REF!,#REF!,#REF!,#REF!,#REF!,#REF!</definedName>
    <definedName name="P8_T1?unit?ТРУБ" hidden="1">#REF!,#REF!,#REF!,#REF!,#REF!,#REF!,#REF!</definedName>
    <definedName name="P8_T1_Protect">[36]перекрестка!$N$146:$N$150,[36]перекрестка!$N$152:$N$156,[36]перекрестка!$N$158:$N$162,[36]перекрестка!$F$11:$G$11,[36]перекрестка!$F$12:$H$16</definedName>
    <definedName name="P8_T28_Protection">'[26]28'!$G$37:$H$39,'[26]28'!$D$42:$E$44,'[26]28'!$G$42:$H$44,'[26]28'!$D$48:$E$50,'[26]28'!$G$48:$H$50,'[26]28'!$D$54:$E$56,'[26]28'!$G$54:$H$56,'[26]28'!$D$89:$E$91</definedName>
    <definedName name="P9_SCOPE_FULL_LOAD" localSheetId="8" hidden="1">#REF!,#REF!,#REF!,#REF!,#REF!,#REF!</definedName>
    <definedName name="P9_SCOPE_FULL_LOAD" localSheetId="7" hidden="1">#REF!,#REF!,#REF!,#REF!,#REF!,#REF!</definedName>
    <definedName name="P9_SCOPE_FULL_LOAD" localSheetId="9" hidden="1">#REF!,#REF!,#REF!,#REF!,#REF!,#REF!</definedName>
    <definedName name="P9_SCOPE_FULL_LOAD" hidden="1">#REF!,#REF!,#REF!,#REF!,#REF!,#REF!</definedName>
    <definedName name="P9_SCOPE_NotInd" localSheetId="8" hidden="1">#REF!,Приказ!P1_SCOPE_NOTIND,Приказ!P2_SCOPE_NOTIND,Приказ!P3_SCOPE_NOTIND,Приказ!P4_SCOPE_NOTIND,Приказ!P5_SCOPE_NOTIND,Приказ!P6_SCOPE_NOTIND,P7_SCOPE_NOTIND</definedName>
    <definedName name="P9_SCOPE_NotInd" localSheetId="7" hidden="1">#REF!,'Приказ!'!P1_SCOPE_NOTIND,'Приказ!'!P2_SCOPE_NOTIND,'Приказ!'!P3_SCOPE_NOTIND,'Приказ!'!P4_SCOPE_NOTIND,'Приказ!'!P5_SCOPE_NOTIND,'Приказ!'!P6_SCOPE_NOTIND,'Приказ!'!P7_SCOPE_NOTIND</definedName>
    <definedName name="P9_SCOPE_NotInd" localSheetId="9" hidden="1">#REF!,'приложение 7+'!P1_SCOPE_NOTIND,'приложение 7+'!P2_SCOPE_NOTIND,'приложение 7+'!P3_SCOPE_NOTIND,'приложение 7+'!P4_SCOPE_NOTIND,'приложение 7+'!P5_SCOPE_NOTIND,'приложение 7+'!P6_SCOPE_NOTIND,'приложение 7+'!P7_SCOPE_NOTIND</definedName>
    <definedName name="P9_SCOPE_NotInd" hidden="1">#REF!,P1_SCOPE_NOTIND,P2_SCOPE_NOTIND,P3_SCOPE_NOTIND,P4_SCOPE_NOTIND,P5_SCOPE_NOTIND,P6_SCOPE_NOTIND,P7_SCOPE_NOTIND</definedName>
    <definedName name="P9_T1?Data" localSheetId="8" hidden="1">#REF!,#REF!,#REF!,#REF!,#REF!,#REF!,#REF!</definedName>
    <definedName name="P9_T1?Data" localSheetId="7" hidden="1">#REF!,#REF!,#REF!,#REF!,#REF!,#REF!,#REF!</definedName>
    <definedName name="P9_T1?Data" localSheetId="9" hidden="1">#REF!,#REF!,#REF!,#REF!,#REF!,#REF!,#REF!</definedName>
    <definedName name="P9_T1?Data" hidden="1">#REF!,#REF!,#REF!,#REF!,#REF!,#REF!,#REF!</definedName>
    <definedName name="P9_T1?unit?ТРУБ" localSheetId="7" hidden="1">#REF!,#REF!,#REF!,#REF!,#REF!,#REF!,#REF!</definedName>
    <definedName name="P9_T1?unit?ТРУБ" localSheetId="9" hidden="1">#REF!,#REF!,#REF!,#REF!,#REF!,#REF!,#REF!</definedName>
    <definedName name="P9_T1?unit?ТРУБ" hidden="1">#REF!,#REF!,#REF!,#REF!,#REF!,#REF!,#REF!</definedName>
    <definedName name="P9_T1_Protect">[36]перекрестка!$F$17:$G$17,[36]перекрестка!$F$18:$H$22,[36]перекрестка!$F$24:$H$28,[36]перекрестка!$F$30:$H$34,[36]перекрестка!$F$36:$H$40</definedName>
    <definedName name="P9_T28_Protection">'[26]28'!$G$89:$H$91,'[26]28'!$G$94:$H$96,'[26]28'!$D$94:$E$96,'[26]28'!$D$100:$E$102,'[26]28'!$G$100:$H$102,'[26]28'!$D$106:$E$108,'[26]28'!$G$106:$H$108,'[26]28'!$D$167:$E$169</definedName>
    <definedName name="PARAM1_1" localSheetId="8">#REF!</definedName>
    <definedName name="PARAM1_1" localSheetId="7">#REF!</definedName>
    <definedName name="PARAM1_1" localSheetId="9">#REF!</definedName>
    <definedName name="PARAM1_1">#REF!</definedName>
    <definedName name="PARAM1_2" localSheetId="7">#REF!</definedName>
    <definedName name="PARAM1_2" localSheetId="9">#REF!</definedName>
    <definedName name="PARAM1_2">#REF!</definedName>
    <definedName name="PARAM2" localSheetId="7">#REF!</definedName>
    <definedName name="PARAM2" localSheetId="9">#REF!</definedName>
    <definedName name="PARAM2">#REF!</definedName>
    <definedName name="PARSENS1_1">[3]MAIN!$B$1344</definedName>
    <definedName name="PARSENS1_2">[3]MAIN!$C$1344</definedName>
    <definedName name="PARSENS2">[3]MAIN!$A$1355</definedName>
    <definedName name="PER_ET" localSheetId="8">#REF!</definedName>
    <definedName name="PER_ET" localSheetId="7">#REF!</definedName>
    <definedName name="PER_ET" localSheetId="9">#REF!</definedName>
    <definedName name="PER_ET">#REF!</definedName>
    <definedName name="Personal">'[39]6 Списки'!$A$2:$A$20</definedName>
    <definedName name="pi">[3]MAIN!$F$16</definedName>
    <definedName name="polta" localSheetId="8">#REF!</definedName>
    <definedName name="polta" localSheetId="7">#REF!</definedName>
    <definedName name="polta" localSheetId="9">#REF!</definedName>
    <definedName name="polta">#REF!</definedName>
    <definedName name="PostEE">[12]Параметры!$B$7</definedName>
    <definedName name="PostEEList">[12]Лист!$A$60</definedName>
    <definedName name="PostTE">[12]Лист!$B$281</definedName>
    <definedName name="PostTEList">[12]Лист!$A$280</definedName>
    <definedName name="PR_ET" localSheetId="7">[13]TEHSHEET!#REF!</definedName>
    <definedName name="PR_ET">[13]TEHSHEET!#REF!</definedName>
    <definedName name="PR_ET_4">#N/A</definedName>
    <definedName name="PR_OBJ_ET" localSheetId="7">[13]TEHSHEET!#REF!</definedName>
    <definedName name="PR_OBJ_ET">[13]TEHSHEET!#REF!</definedName>
    <definedName name="PR_OBJ_ET_4">#N/A</definedName>
    <definedName name="PR_OPT" localSheetId="8">#REF!</definedName>
    <definedName name="PR_OPT" localSheetId="7">#REF!</definedName>
    <definedName name="PR_OPT" localSheetId="9">#REF!</definedName>
    <definedName name="PR_OPT">#REF!</definedName>
    <definedName name="PR_OPT_4">"#REF!"</definedName>
    <definedName name="PR_ROZN" localSheetId="8">#REF!</definedName>
    <definedName name="PR_ROZN" localSheetId="7">#REF!</definedName>
    <definedName name="PR_ROZN" localSheetId="9">#REF!</definedName>
    <definedName name="PR_ROZN">#REF!</definedName>
    <definedName name="PR_ROZN_4">"#REF!"</definedName>
    <definedName name="PRINT_SENS" localSheetId="8">#REF!</definedName>
    <definedName name="PRINT_SENS" localSheetId="7">#REF!</definedName>
    <definedName name="PRINT_SENS" localSheetId="9">#REF!</definedName>
    <definedName name="PRINT_SENS">#REF!</definedName>
    <definedName name="PRO" localSheetId="8">[3]MAIN!#REF!</definedName>
    <definedName name="PRO" localSheetId="7">[3]MAIN!#REF!</definedName>
    <definedName name="PRO" localSheetId="9">[3]MAIN!#REF!</definedName>
    <definedName name="PRO">[3]MAIN!#REF!</definedName>
    <definedName name="ProchPotrEE">[12]Параметры!$B$11</definedName>
    <definedName name="ProchPotrEEList">[12]Лист!$A$180</definedName>
    <definedName name="ProchPotrTE">[12]Лист!$B$331</definedName>
    <definedName name="ProchPotrTEList">[12]Лист!$A$330</definedName>
    <definedName name="PROD1">[3]MAIN!$A$65:$IV$66</definedName>
    <definedName name="PROD2">[3]MAIN!$A$68:$IV$69</definedName>
    <definedName name="project">[3]MAIN!$A$13</definedName>
    <definedName name="PROT" localSheetId="8">#REF!,#REF!,#REF!,#REF!,#REF!,#REF!</definedName>
    <definedName name="PROT" localSheetId="7">#REF!,#REF!,#REF!,#REF!,#REF!,#REF!</definedName>
    <definedName name="PROT" localSheetId="9">#REF!,#REF!,#REF!,#REF!,#REF!,#REF!</definedName>
    <definedName name="PROT">#REF!,#REF!,#REF!,#REF!,#REF!,#REF!</definedName>
    <definedName name="protect" localSheetId="8">#REF!,#REF!,#REF!,#REF!</definedName>
    <definedName name="protect" localSheetId="7">#REF!,#REF!,#REF!,#REF!</definedName>
    <definedName name="protect" localSheetId="9">#REF!,#REF!,#REF!,#REF!</definedName>
    <definedName name="protect">#REF!,#REF!,#REF!,#REF!</definedName>
    <definedName name="push5">[9]!push5</definedName>
    <definedName name="q">#N/A</definedName>
    <definedName name="qq" localSheetId="8">[4]!qq</definedName>
    <definedName name="qq" localSheetId="7">[4]!qq</definedName>
    <definedName name="qq" localSheetId="9">'приложение 7+'!qq</definedName>
    <definedName name="qq">qq</definedName>
    <definedName name="qw">[9]!qw</definedName>
    <definedName name="qwqwwqw">[9]!qwqwwqw</definedName>
    <definedName name="qwsdsd">[9]!qwsdsd</definedName>
    <definedName name="RAZMER1" localSheetId="8">#REF!</definedName>
    <definedName name="RAZMER1" localSheetId="7">#REF!</definedName>
    <definedName name="RAZMER1" localSheetId="9">#REF!</definedName>
    <definedName name="RAZMER1">#REF!</definedName>
    <definedName name="RAZMER2" localSheetId="7">#REF!</definedName>
    <definedName name="RAZMER2" localSheetId="9">#REF!</definedName>
    <definedName name="RAZMER2">#REF!</definedName>
    <definedName name="RAZMER3" localSheetId="7">#REF!</definedName>
    <definedName name="RAZMER3" localSheetId="9">#REF!</definedName>
    <definedName name="RAZMER3">#REF!</definedName>
    <definedName name="RAZMER31" localSheetId="7">#REF!</definedName>
    <definedName name="RAZMER31" localSheetId="9">#REF!</definedName>
    <definedName name="RAZMER31">#REF!</definedName>
    <definedName name="Recorder" localSheetId="8">#REF!</definedName>
    <definedName name="Recorder" localSheetId="9">#REF!</definedName>
    <definedName name="Recorder">#REF!</definedName>
    <definedName name="REG">[13]TEHSHEET!$B$2:$B$85</definedName>
    <definedName name="REG_4">#N/A</definedName>
    <definedName name="REG_ET" localSheetId="8">#REF!</definedName>
    <definedName name="REG_ET" localSheetId="7">#REF!</definedName>
    <definedName name="REG_ET" localSheetId="9">#REF!</definedName>
    <definedName name="REG_ET">#REF!</definedName>
    <definedName name="REG_ET_4">"#REF!"</definedName>
    <definedName name="REG_PROT" localSheetId="8">#REF!,#REF!,#REF!,#REF!,#REF!,#REF!,#REF!</definedName>
    <definedName name="REG_PROT" localSheetId="7">#REF!,#REF!,#REF!,#REF!,#REF!,#REF!,#REF!</definedName>
    <definedName name="REG_PROT" localSheetId="9">#REF!,#REF!,#REF!,#REF!,#REF!,#REF!,#REF!</definedName>
    <definedName name="REG_PROT">#REF!,#REF!,#REF!,#REF!,#REF!,#REF!,#REF!</definedName>
    <definedName name="REG_PROT_4">"#REF!,#REF!,#REF!,#REF!,#REF!,#REF!,#REF!"</definedName>
    <definedName name="REGcom" localSheetId="8">#REF!</definedName>
    <definedName name="REGcom" localSheetId="7">#REF!</definedName>
    <definedName name="REGcom" localSheetId="9">#REF!</definedName>
    <definedName name="REGcom">#REF!</definedName>
    <definedName name="REGcom_4">"#REF!"</definedName>
    <definedName name="REGION">[40]TEHSHEET!$B$2:$B$86</definedName>
    <definedName name="REGIONS" localSheetId="8">#REF!</definedName>
    <definedName name="REGIONS" localSheetId="7">#REF!</definedName>
    <definedName name="REGIONS" localSheetId="9">#REF!</definedName>
    <definedName name="REGIONS">#REF!</definedName>
    <definedName name="REGNUM" localSheetId="7">#REF!</definedName>
    <definedName name="REGNUM" localSheetId="9">#REF!</definedName>
    <definedName name="REGNUM">#REF!</definedName>
    <definedName name="REGUL" localSheetId="7">#REF!</definedName>
    <definedName name="REGUL" localSheetId="9">#REF!</definedName>
    <definedName name="REGUL">#REF!</definedName>
    <definedName name="REGUL_4">"#REF!"</definedName>
    <definedName name="Rep_cur">[3]MAIN!$F$28</definedName>
    <definedName name="revenues">[3]MAIN!$F$90:$AL$90</definedName>
    <definedName name="rgk">[17]FST5!$G$214:$G$217,[17]FST5!$G$219:$G$224,[17]FST5!$G$226,[17]FST5!$G$228,[17]FST5!$G$230,[17]FST5!$G$232,[17]FST5!$G$197:$G$212</definedName>
    <definedName name="ROZN_09" localSheetId="7">'[17]2009'!#REF!</definedName>
    <definedName name="ROZN_09">'[17]2009'!#REF!</definedName>
    <definedName name="rr" localSheetId="8">[4]!rr</definedName>
    <definedName name="rr" localSheetId="7">[4]!rr</definedName>
    <definedName name="rr" localSheetId="9">'приложение 7+'!rr</definedName>
    <definedName name="rr">rr</definedName>
    <definedName name="ŕŕ" localSheetId="8">[4]!ŕŕ</definedName>
    <definedName name="ŕŕ" localSheetId="7">[4]!ŕŕ</definedName>
    <definedName name="ŕŕ" localSheetId="9">'приложение 7+'!ŕŕ</definedName>
    <definedName name="ŕŕ">ŕŕ</definedName>
    <definedName name="rr_4">"'рт-передача'!rr"</definedName>
    <definedName name="ŕŕ_4">"'рт-передача'!ŕŕ"</definedName>
    <definedName name="RRE" localSheetId="8">#REF!</definedName>
    <definedName name="RRE" localSheetId="7">#REF!</definedName>
    <definedName name="RRE" localSheetId="9">#REF!</definedName>
    <definedName name="RRE">#REF!</definedName>
    <definedName name="RRE_4">"#REF!"</definedName>
    <definedName name="rrr">[41]Справочники!$B$23:$B$26</definedName>
    <definedName name="rrtget6">#N/A</definedName>
    <definedName name="rsk_list" localSheetId="7">[42]Info!$C$4:$C$25</definedName>
    <definedName name="rsk_list">[43]Info!$C$4:$C$25</definedName>
    <definedName name="rt" localSheetId="8">[4]!rt</definedName>
    <definedName name="rt" localSheetId="7">[4]!rt</definedName>
    <definedName name="rt" localSheetId="9">'приложение 7+'!rt</definedName>
    <definedName name="rt">rt</definedName>
    <definedName name="rtiroeti">[9]!rtiroeti</definedName>
    <definedName name="s" localSheetId="8">#REF!</definedName>
    <definedName name="s" localSheetId="7">#REF!</definedName>
    <definedName name="s" localSheetId="9">#REF!</definedName>
    <definedName name="s">#REF!</definedName>
    <definedName name="S1_" localSheetId="7">#REF!</definedName>
    <definedName name="S1_" localSheetId="9">#REF!</definedName>
    <definedName name="S1_">#REF!</definedName>
    <definedName name="S10_" localSheetId="7">#REF!</definedName>
    <definedName name="S10_" localSheetId="9">#REF!</definedName>
    <definedName name="S10_">#REF!</definedName>
    <definedName name="S11_" localSheetId="7">#REF!</definedName>
    <definedName name="S11_" localSheetId="9">#REF!</definedName>
    <definedName name="S11_">#REF!</definedName>
    <definedName name="S12_" localSheetId="7">#REF!</definedName>
    <definedName name="S12_" localSheetId="9">#REF!</definedName>
    <definedName name="S12_">#REF!</definedName>
    <definedName name="S13_" localSheetId="7">#REF!</definedName>
    <definedName name="S13_" localSheetId="9">#REF!</definedName>
    <definedName name="S13_">#REF!</definedName>
    <definedName name="S14_" localSheetId="7">#REF!</definedName>
    <definedName name="S14_" localSheetId="9">#REF!</definedName>
    <definedName name="S14_">#REF!</definedName>
    <definedName name="S15_" localSheetId="7">#REF!</definedName>
    <definedName name="S15_" localSheetId="9">#REF!</definedName>
    <definedName name="S15_">#REF!</definedName>
    <definedName name="S16_" localSheetId="7">#REF!</definedName>
    <definedName name="S16_" localSheetId="9">#REF!</definedName>
    <definedName name="S16_">#REF!</definedName>
    <definedName name="S17_" localSheetId="7">#REF!</definedName>
    <definedName name="S17_" localSheetId="9">#REF!</definedName>
    <definedName name="S17_">#REF!</definedName>
    <definedName name="S18_" localSheetId="7">#REF!</definedName>
    <definedName name="S18_" localSheetId="9">#REF!</definedName>
    <definedName name="S18_">#REF!</definedName>
    <definedName name="S19_" localSheetId="7">#REF!</definedName>
    <definedName name="S19_" localSheetId="9">#REF!</definedName>
    <definedName name="S19_">#REF!</definedName>
    <definedName name="S2_" localSheetId="7">#REF!</definedName>
    <definedName name="S2_" localSheetId="9">#REF!</definedName>
    <definedName name="S2_">#REF!</definedName>
    <definedName name="S20_" localSheetId="7">#REF!</definedName>
    <definedName name="S20_" localSheetId="9">#REF!</definedName>
    <definedName name="S20_">#REF!</definedName>
    <definedName name="S3_" localSheetId="7">#REF!</definedName>
    <definedName name="S3_" localSheetId="9">#REF!</definedName>
    <definedName name="S3_">#REF!</definedName>
    <definedName name="S4_" localSheetId="7">#REF!</definedName>
    <definedName name="S4_" localSheetId="9">#REF!</definedName>
    <definedName name="S4_">#REF!</definedName>
    <definedName name="S5_" localSheetId="7">#REF!</definedName>
    <definedName name="S5_" localSheetId="9">#REF!</definedName>
    <definedName name="S5_">#REF!</definedName>
    <definedName name="S6_" localSheetId="7">#REF!</definedName>
    <definedName name="S6_" localSheetId="9">#REF!</definedName>
    <definedName name="S6_">#REF!</definedName>
    <definedName name="S7_" localSheetId="7">#REF!</definedName>
    <definedName name="S7_" localSheetId="9">#REF!</definedName>
    <definedName name="S7_">#REF!</definedName>
    <definedName name="S8_" localSheetId="7">#REF!</definedName>
    <definedName name="S8_" localSheetId="9">#REF!</definedName>
    <definedName name="S8_">#REF!</definedName>
    <definedName name="S9_" localSheetId="7">#REF!</definedName>
    <definedName name="S9_" localSheetId="9">#REF!</definedName>
    <definedName name="S9_">#REF!</definedName>
    <definedName name="sadfsd">[44]t_настройки!$I$88</definedName>
    <definedName name="SALAR1">[3]MAIN!$A$146:$IV$150</definedName>
    <definedName name="SALAR2">[3]MAIN!$A$156:$IV$160</definedName>
    <definedName name="SALAR3">[3]MAIN!$A$166:$IV$170</definedName>
    <definedName name="SALAR4">[3]MAIN!$A$176:$IV$180</definedName>
    <definedName name="SAPBEXrevision" hidden="1">1</definedName>
    <definedName name="SAPBEXsysID" hidden="1">"BW2"</definedName>
    <definedName name="SAPBEXwbID" hidden="1">"479GSPMTNK9HM4ZSIVE5K2SH6"</definedName>
    <definedName name="sasasa">[9]!sasasa</definedName>
    <definedName name="sasf">[9]!sasf</definedName>
    <definedName name="SBT_ET" localSheetId="8">#REF!</definedName>
    <definedName name="SBT_ET" localSheetId="7">#REF!</definedName>
    <definedName name="SBT_ET" localSheetId="9">#REF!</definedName>
    <definedName name="SBT_ET">#REF!</definedName>
    <definedName name="SBT_ET_4">"#REF!"</definedName>
    <definedName name="SBT_PROT" localSheetId="8">#REF!,#REF!,#REF!,#REF!,Приказ!P1_SBT_PROT</definedName>
    <definedName name="SBT_PROT" localSheetId="7">#REF!,#REF!,#REF!,#REF!,'Приказ!'!P1_SBT_PROT</definedName>
    <definedName name="SBT_PROT" localSheetId="9">#REF!,#REF!,#REF!,#REF!,'приложение 7+'!P1_SBT_PROT</definedName>
    <definedName name="SBT_PROT">#REF!,#REF!,#REF!,#REF!,P1_SBT_PROT</definedName>
    <definedName name="SBT_PROT_4">"#REF!,#REF!,#REF!,#REF!,P1_SBT_PROT"</definedName>
    <definedName name="SBTcom" localSheetId="8">#REF!</definedName>
    <definedName name="SBTcom" localSheetId="7">#REF!</definedName>
    <definedName name="SBTcom" localSheetId="9">#REF!</definedName>
    <definedName name="SBTcom">#REF!</definedName>
    <definedName name="SBTcom_4">"#REF!"</definedName>
    <definedName name="sbyt">[17]FST5!$G$70:$G$75,[17]FST5!$G$77:$G$78,[17]FST5!$G$80:$G$83,[17]FST5!$G$85,[17]FST5!$G$87:$G$91,[17]FST5!$G$93,[17]FST5!$G$95:$G$97,[17]FST5!$G$52:$G$68</definedName>
    <definedName name="SCENARIOS">[45]TEHSHEET!$K$6:$K$7</definedName>
    <definedName name="sch" localSheetId="8">#REF!</definedName>
    <definedName name="sch" localSheetId="7">#REF!</definedName>
    <definedName name="sch" localSheetId="9">#REF!</definedName>
    <definedName name="sch">#REF!</definedName>
    <definedName name="SCOPE" localSheetId="7">#REF!</definedName>
    <definedName name="SCOPE" localSheetId="9">#REF!</definedName>
    <definedName name="SCOPE">#REF!</definedName>
    <definedName name="SCOPE_16_LD" localSheetId="7">#REF!</definedName>
    <definedName name="SCOPE_16_LD" localSheetId="9">#REF!</definedName>
    <definedName name="SCOPE_16_LD">#REF!</definedName>
    <definedName name="SCOPE_16_LD_4">"#REF!"</definedName>
    <definedName name="SCOPE_16_PRT" localSheetId="8">P1_SCOPE_16_PRT,P2_SCOPE_16_PRT</definedName>
    <definedName name="SCOPE_16_PRT" localSheetId="7">P1_SCOPE_16_PRT,P2_SCOPE_16_PRT</definedName>
    <definedName name="SCOPE_16_PRT" localSheetId="9">P1_SCOPE_16_PRT,P2_SCOPE_16_PRT</definedName>
    <definedName name="SCOPE_16_PRT">P1_SCOPE_16_PRT,P2_SCOPE_16_PRT</definedName>
    <definedName name="SCOPE_17.1_LD" localSheetId="8">#REF!</definedName>
    <definedName name="SCOPE_17.1_LD" localSheetId="7">#REF!</definedName>
    <definedName name="SCOPE_17.1_LD" localSheetId="9">#REF!</definedName>
    <definedName name="SCOPE_17.1_LD">#REF!</definedName>
    <definedName name="SCOPE_17.1_LD_4">"#REF!"</definedName>
    <definedName name="SCOPE_17.1_PRT">'[33]17.1'!$D$14:$F$17,'[33]17.1'!$D$19:$F$22,'[33]17.1'!$I$9:$I$12,'[33]17.1'!$I$14:$I$17,'[33]17.1'!$I$19:$I$22,'[33]17.1'!$D$9:$F$12</definedName>
    <definedName name="SCOPE_17_LD" localSheetId="8">#REF!</definedName>
    <definedName name="SCOPE_17_LD" localSheetId="7">#REF!</definedName>
    <definedName name="SCOPE_17_LD" localSheetId="9">#REF!</definedName>
    <definedName name="SCOPE_17_LD">#REF!</definedName>
    <definedName name="SCOPE_17_LD_4">"#REF!"</definedName>
    <definedName name="SCOPE_17_PRT" localSheetId="8">'[33]17'!$J$39:$M$41,'[33]17'!$E$43:$H$51,'[33]17'!$J$43:$M$51,'[33]17'!$E$54:$H$56,'[33]17'!$E$58:$H$66,'[33]17'!$E$69:$M$81,'[33]17'!$E$9:$H$11,P1_SCOPE_17_PRT</definedName>
    <definedName name="SCOPE_17_PRT" localSheetId="7">'[33]17'!$J$39:$M$41,'[33]17'!$E$43:$H$51,'[33]17'!$J$43:$M$51,'[33]17'!$E$54:$H$56,'[33]17'!$E$58:$H$66,'[33]17'!$E$69:$M$81,'[33]17'!$E$9:$H$11,P1_SCOPE_17_PRT</definedName>
    <definedName name="SCOPE_17_PRT" localSheetId="9">'[33]17'!$J$39:$M$41,'[33]17'!$E$43:$H$51,'[33]17'!$J$43:$M$51,'[33]17'!$E$54:$H$56,'[33]17'!$E$58:$H$66,'[33]17'!$E$69:$M$81,'[33]17'!$E$9:$H$11,P1_SCOPE_17_PRT</definedName>
    <definedName name="SCOPE_17_PRT">'[33]17'!$J$39:$M$41,'[33]17'!$E$43:$H$51,'[33]17'!$J$43:$M$51,'[33]17'!$E$54:$H$56,'[33]17'!$E$58:$H$66,'[33]17'!$E$69:$M$81,'[33]17'!$E$9:$H$11,P1_SCOPE_17_PRT</definedName>
    <definedName name="SCOPE_2" localSheetId="8">#REF!</definedName>
    <definedName name="SCOPE_2" localSheetId="7">#REF!</definedName>
    <definedName name="SCOPE_2" localSheetId="9">#REF!</definedName>
    <definedName name="SCOPE_2">#REF!</definedName>
    <definedName name="SCOPE_2.1_LD" localSheetId="7">#REF!</definedName>
    <definedName name="SCOPE_2.1_LD" localSheetId="9">#REF!</definedName>
    <definedName name="SCOPE_2.1_LD">#REF!</definedName>
    <definedName name="SCOPE_2.1_LD_4">"#REF!"</definedName>
    <definedName name="SCOPE_2.1_PRT" localSheetId="8">#REF!</definedName>
    <definedName name="SCOPE_2.1_PRT" localSheetId="7">#REF!</definedName>
    <definedName name="SCOPE_2.1_PRT" localSheetId="9">#REF!</definedName>
    <definedName name="SCOPE_2.1_PRT">#REF!</definedName>
    <definedName name="SCOPE_2.1_PRT_4">"#REF!"</definedName>
    <definedName name="SCOPE_2.2_LD" localSheetId="8">#REF!</definedName>
    <definedName name="SCOPE_2.2_LD" localSheetId="7">#REF!</definedName>
    <definedName name="SCOPE_2.2_LD" localSheetId="9">#REF!</definedName>
    <definedName name="SCOPE_2.2_LD">#REF!</definedName>
    <definedName name="SCOPE_2.2_LD_4">"#REF!"</definedName>
    <definedName name="SCOPE_2.2_PRT" localSheetId="8">#REF!</definedName>
    <definedName name="SCOPE_2.2_PRT" localSheetId="7">#REF!</definedName>
    <definedName name="SCOPE_2.2_PRT" localSheetId="9">#REF!</definedName>
    <definedName name="SCOPE_2.2_PRT">#REF!</definedName>
    <definedName name="SCOPE_2.2_PRT_4">"#REF!"</definedName>
    <definedName name="SCOPE_2_1" localSheetId="8">#REF!</definedName>
    <definedName name="SCOPE_2_1" localSheetId="7">#REF!</definedName>
    <definedName name="SCOPE_2_1" localSheetId="9">#REF!</definedName>
    <definedName name="SCOPE_2_1">#REF!</definedName>
    <definedName name="SCOPE_2_1_5">"#REF!"</definedName>
    <definedName name="SCOPE_2_5">"#REF!"</definedName>
    <definedName name="SCOPE_2_DR1" localSheetId="8">#REF!</definedName>
    <definedName name="SCOPE_2_DR1" localSheetId="7">#REF!</definedName>
    <definedName name="SCOPE_2_DR1" localSheetId="9">#REF!</definedName>
    <definedName name="SCOPE_2_DR1">#REF!</definedName>
    <definedName name="SCOPE_2_DR1_4">"#REF!"</definedName>
    <definedName name="SCOPE_2_DR10" localSheetId="8">#REF!</definedName>
    <definedName name="SCOPE_2_DR10" localSheetId="7">#REF!</definedName>
    <definedName name="SCOPE_2_DR10" localSheetId="9">#REF!</definedName>
    <definedName name="SCOPE_2_DR10">#REF!</definedName>
    <definedName name="SCOPE_2_DR10_4">"#REF!"</definedName>
    <definedName name="SCOPE_2_DR11" localSheetId="8">#REF!</definedName>
    <definedName name="SCOPE_2_DR11" localSheetId="7">#REF!</definedName>
    <definedName name="SCOPE_2_DR11" localSheetId="9">#REF!</definedName>
    <definedName name="SCOPE_2_DR11">#REF!</definedName>
    <definedName name="SCOPE_2_DR11_4">"#REF!"</definedName>
    <definedName name="SCOPE_2_DR2" localSheetId="8">#REF!</definedName>
    <definedName name="SCOPE_2_DR2" localSheetId="7">#REF!</definedName>
    <definedName name="SCOPE_2_DR2" localSheetId="9">#REF!</definedName>
    <definedName name="SCOPE_2_DR2">#REF!</definedName>
    <definedName name="SCOPE_2_DR2_4">"#REF!"</definedName>
    <definedName name="SCOPE_2_DR3" localSheetId="8">#REF!</definedName>
    <definedName name="SCOPE_2_DR3" localSheetId="7">#REF!</definedName>
    <definedName name="SCOPE_2_DR3" localSheetId="9">#REF!</definedName>
    <definedName name="SCOPE_2_DR3">#REF!</definedName>
    <definedName name="SCOPE_2_DR3_4">"#REF!"</definedName>
    <definedName name="SCOPE_2_DR4" localSheetId="8">#REF!</definedName>
    <definedName name="SCOPE_2_DR4" localSheetId="7">#REF!</definedName>
    <definedName name="SCOPE_2_DR4" localSheetId="9">#REF!</definedName>
    <definedName name="SCOPE_2_DR4">#REF!</definedName>
    <definedName name="SCOPE_2_DR4_4">"#REF!"</definedName>
    <definedName name="SCOPE_2_DR5" localSheetId="8">#REF!</definedName>
    <definedName name="SCOPE_2_DR5" localSheetId="7">#REF!</definedName>
    <definedName name="SCOPE_2_DR5" localSheetId="9">#REF!</definedName>
    <definedName name="SCOPE_2_DR5">#REF!</definedName>
    <definedName name="SCOPE_2_DR5_4">"#REF!"</definedName>
    <definedName name="SCOPE_2_DR6" localSheetId="8">#REF!</definedName>
    <definedName name="SCOPE_2_DR6" localSheetId="7">#REF!</definedName>
    <definedName name="SCOPE_2_DR6" localSheetId="9">#REF!</definedName>
    <definedName name="SCOPE_2_DR6">#REF!</definedName>
    <definedName name="SCOPE_2_DR6_4">"#REF!"</definedName>
    <definedName name="SCOPE_2_DR7" localSheetId="8">#REF!</definedName>
    <definedName name="SCOPE_2_DR7" localSheetId="7">#REF!</definedName>
    <definedName name="SCOPE_2_DR7" localSheetId="9">#REF!</definedName>
    <definedName name="SCOPE_2_DR7">#REF!</definedName>
    <definedName name="SCOPE_2_DR7_4">"#REF!"</definedName>
    <definedName name="SCOPE_2_DR8" localSheetId="8">#REF!</definedName>
    <definedName name="SCOPE_2_DR8" localSheetId="7">#REF!</definedName>
    <definedName name="SCOPE_2_DR8" localSheetId="9">#REF!</definedName>
    <definedName name="SCOPE_2_DR8">#REF!</definedName>
    <definedName name="SCOPE_2_DR8_4">"#REF!"</definedName>
    <definedName name="SCOPE_2_DR9" localSheetId="8">#REF!</definedName>
    <definedName name="SCOPE_2_DR9" localSheetId="7">#REF!</definedName>
    <definedName name="SCOPE_2_DR9" localSheetId="9">#REF!</definedName>
    <definedName name="SCOPE_2_DR9">#REF!</definedName>
    <definedName name="SCOPE_2_DR9_4">"#REF!"</definedName>
    <definedName name="SCOPE_24_LD">'[33]24'!$E$8:$J$47,'[33]24'!$E$49:$J$66</definedName>
    <definedName name="SCOPE_24_PRT">'[33]24'!$E$41:$I$41,'[33]24'!$E$34:$I$34,'[33]24'!$E$36:$I$36,'[33]24'!$E$43:$I$43</definedName>
    <definedName name="SCOPE_25_LD" localSheetId="8">#REF!</definedName>
    <definedName name="SCOPE_25_LD" localSheetId="7">#REF!</definedName>
    <definedName name="SCOPE_25_LD" localSheetId="9">#REF!</definedName>
    <definedName name="SCOPE_25_LD">#REF!</definedName>
    <definedName name="SCOPE_25_LD_4">"#REF!"</definedName>
    <definedName name="SCOPE_25_PRT">'[33]25'!$E$20:$I$20,'[33]25'!$E$34:$I$34,'[33]25'!$E$41:$I$41,'[33]25'!$E$8:$I$10</definedName>
    <definedName name="SCOPE_3_DR1" localSheetId="8">#REF!</definedName>
    <definedName name="SCOPE_3_DR1" localSheetId="7">#REF!</definedName>
    <definedName name="SCOPE_3_DR1" localSheetId="9">#REF!</definedName>
    <definedName name="SCOPE_3_DR1">#REF!</definedName>
    <definedName name="SCOPE_3_DR1_4">"#REF!"</definedName>
    <definedName name="SCOPE_3_DR10" localSheetId="8">#REF!</definedName>
    <definedName name="SCOPE_3_DR10" localSheetId="7">#REF!</definedName>
    <definedName name="SCOPE_3_DR10" localSheetId="9">#REF!</definedName>
    <definedName name="SCOPE_3_DR10">#REF!</definedName>
    <definedName name="SCOPE_3_DR10_4">"#REF!"</definedName>
    <definedName name="SCOPE_3_DR11" localSheetId="8">#REF!</definedName>
    <definedName name="SCOPE_3_DR11" localSheetId="7">#REF!</definedName>
    <definedName name="SCOPE_3_DR11" localSheetId="9">#REF!</definedName>
    <definedName name="SCOPE_3_DR11">#REF!</definedName>
    <definedName name="SCOPE_3_DR11_4">"#REF!"</definedName>
    <definedName name="SCOPE_3_DR2" localSheetId="8">#REF!</definedName>
    <definedName name="SCOPE_3_DR2" localSheetId="7">#REF!</definedName>
    <definedName name="SCOPE_3_DR2" localSheetId="9">#REF!</definedName>
    <definedName name="SCOPE_3_DR2">#REF!</definedName>
    <definedName name="SCOPE_3_DR2_4">"#REF!"</definedName>
    <definedName name="SCOPE_3_DR3" localSheetId="8">#REF!</definedName>
    <definedName name="SCOPE_3_DR3" localSheetId="7">#REF!</definedName>
    <definedName name="SCOPE_3_DR3" localSheetId="9">#REF!</definedName>
    <definedName name="SCOPE_3_DR3">#REF!</definedName>
    <definedName name="SCOPE_3_DR3_4">"#REF!"</definedName>
    <definedName name="SCOPE_3_DR4" localSheetId="8">#REF!</definedName>
    <definedName name="SCOPE_3_DR4" localSheetId="7">#REF!</definedName>
    <definedName name="SCOPE_3_DR4" localSheetId="9">#REF!</definedName>
    <definedName name="SCOPE_3_DR4">#REF!</definedName>
    <definedName name="SCOPE_3_DR4_4">"#REF!"</definedName>
    <definedName name="SCOPE_3_DR5" localSheetId="8">#REF!</definedName>
    <definedName name="SCOPE_3_DR5" localSheetId="7">#REF!</definedName>
    <definedName name="SCOPE_3_DR5" localSheetId="9">#REF!</definedName>
    <definedName name="SCOPE_3_DR5">#REF!</definedName>
    <definedName name="SCOPE_3_DR5_4">"#REF!"</definedName>
    <definedName name="SCOPE_3_DR6" localSheetId="8">#REF!</definedName>
    <definedName name="SCOPE_3_DR6" localSheetId="7">#REF!</definedName>
    <definedName name="SCOPE_3_DR6" localSheetId="9">#REF!</definedName>
    <definedName name="SCOPE_3_DR6">#REF!</definedName>
    <definedName name="SCOPE_3_DR6_4">"#REF!"</definedName>
    <definedName name="SCOPE_3_DR7" localSheetId="8">#REF!</definedName>
    <definedName name="SCOPE_3_DR7" localSheetId="7">#REF!</definedName>
    <definedName name="SCOPE_3_DR7" localSheetId="9">#REF!</definedName>
    <definedName name="SCOPE_3_DR7">#REF!</definedName>
    <definedName name="SCOPE_3_DR7_4">"#REF!"</definedName>
    <definedName name="SCOPE_3_DR8" localSheetId="8">#REF!</definedName>
    <definedName name="SCOPE_3_DR8" localSheetId="7">#REF!</definedName>
    <definedName name="SCOPE_3_DR8" localSheetId="9">#REF!</definedName>
    <definedName name="SCOPE_3_DR8">#REF!</definedName>
    <definedName name="SCOPE_3_DR8_4">"#REF!"</definedName>
    <definedName name="SCOPE_3_DR9" localSheetId="8">#REF!</definedName>
    <definedName name="SCOPE_3_DR9" localSheetId="7">#REF!</definedName>
    <definedName name="SCOPE_3_DR9" localSheetId="9">#REF!</definedName>
    <definedName name="SCOPE_3_DR9">#REF!</definedName>
    <definedName name="SCOPE_3_DR9_4">"#REF!"</definedName>
    <definedName name="SCOPE_3_LD" localSheetId="8">#REF!</definedName>
    <definedName name="SCOPE_3_LD" localSheetId="7">#REF!</definedName>
    <definedName name="SCOPE_3_LD" localSheetId="9">#REF!</definedName>
    <definedName name="SCOPE_3_LD">#REF!</definedName>
    <definedName name="SCOPE_3_LD_4">"#REF!"</definedName>
    <definedName name="SCOPE_3_PRT" localSheetId="8">#REF!</definedName>
    <definedName name="SCOPE_3_PRT" localSheetId="7">#REF!</definedName>
    <definedName name="SCOPE_3_PRT" localSheetId="9">#REF!</definedName>
    <definedName name="SCOPE_3_PRT">#REF!</definedName>
    <definedName name="SCOPE_3_PRT_4">"#REF!"</definedName>
    <definedName name="SCOPE_4">"#REF!"</definedName>
    <definedName name="SCOPE_4_LD" localSheetId="8">#REF!</definedName>
    <definedName name="SCOPE_4_LD" localSheetId="7">#REF!</definedName>
    <definedName name="SCOPE_4_LD" localSheetId="9">#REF!</definedName>
    <definedName name="SCOPE_4_LD">#REF!</definedName>
    <definedName name="SCOPE_4_LD_4">"#REF!"</definedName>
    <definedName name="SCOPE_4_PRT" localSheetId="8">'[33]4'!$Z$27:$AC$31,'[33]4'!$F$14:$I$20,P1_SCOPE_4_PRT,P2_SCOPE_4_PRT</definedName>
    <definedName name="SCOPE_4_PRT" localSheetId="7">'[33]4'!$Z$27:$AC$31,'[33]4'!$F$14:$I$20,P1_SCOPE_4_PRT,P2_SCOPE_4_PRT</definedName>
    <definedName name="SCOPE_4_PRT" localSheetId="9">'[33]4'!$Z$27:$AC$31,'[33]4'!$F$14:$I$20,P1_SCOPE_4_PRT,P2_SCOPE_4_PRT</definedName>
    <definedName name="SCOPE_4_PRT">'[33]4'!$Z$27:$AC$31,'[33]4'!$F$14:$I$20,P1_SCOPE_4_PRT,P2_SCOPE_4_PRT</definedName>
    <definedName name="SCOPE_5_LD" localSheetId="8">#REF!</definedName>
    <definedName name="SCOPE_5_LD" localSheetId="7">#REF!</definedName>
    <definedName name="SCOPE_5_LD" localSheetId="9">#REF!</definedName>
    <definedName name="SCOPE_5_LD">#REF!</definedName>
    <definedName name="SCOPE_5_LD_4">"#REF!"</definedName>
    <definedName name="SCOPE_5_PRT" localSheetId="8">'[33]5'!$Z$27:$AC$31,'[33]5'!$F$14:$I$21,P1_SCOPE_5_PRT,P2_SCOPE_5_PRT</definedName>
    <definedName name="SCOPE_5_PRT" localSheetId="7">'[33]5'!$Z$27:$AC$31,'[33]5'!$F$14:$I$21,P1_SCOPE_5_PRT,P2_SCOPE_5_PRT</definedName>
    <definedName name="SCOPE_5_PRT" localSheetId="9">'[33]5'!$Z$27:$AC$31,'[33]5'!$F$14:$I$21,P1_SCOPE_5_PRT,P2_SCOPE_5_PRT</definedName>
    <definedName name="SCOPE_5_PRT">'[33]5'!$Z$27:$AC$31,'[33]5'!$F$14:$I$21,P1_SCOPE_5_PRT,P2_SCOPE_5_PRT</definedName>
    <definedName name="SCOPE_6" localSheetId="8">#REF!</definedName>
    <definedName name="SCOPE_6" localSheetId="7">#REF!</definedName>
    <definedName name="SCOPE_6" localSheetId="9">#REF!</definedName>
    <definedName name="SCOPE_6">#REF!</definedName>
    <definedName name="SCOPE_CL">[46]Справочники!$F$11:$F$11</definedName>
    <definedName name="SCOPE_CORR" localSheetId="8">#REF!,#REF!,#REF!,#REF!,#REF!,Приказ!P1_SCOPE_CORR,Приказ!P2_SCOPE_CORR</definedName>
    <definedName name="SCOPE_CORR" localSheetId="7">#REF!,#REF!,#REF!,#REF!,#REF!,'Приказ!'!P1_SCOPE_CORR,'Приказ!'!P2_SCOPE_CORR</definedName>
    <definedName name="SCOPE_CORR" localSheetId="9">#REF!,#REF!,#REF!,#REF!,#REF!,'приложение 7+'!P1_SCOPE_CORR,'приложение 7+'!P2_SCOPE_CORR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8">#REF!</definedName>
    <definedName name="SCOPE_CPR" localSheetId="7">#REF!</definedName>
    <definedName name="SCOPE_CPR" localSheetId="9">#REF!</definedName>
    <definedName name="SCOPE_CPR">#REF!</definedName>
    <definedName name="SCOPE_CPR_5">"#REF!"</definedName>
    <definedName name="SCOPE_DATA_CNG" localSheetId="8">#REF!,#REF!,#REF!</definedName>
    <definedName name="SCOPE_DATA_CNG" localSheetId="7">#REF!,#REF!,#REF!</definedName>
    <definedName name="SCOPE_DATA_CNG" localSheetId="9">#REF!,#REF!,#REF!</definedName>
    <definedName name="SCOPE_DATA_CNG">#REF!,#REF!,#REF!</definedName>
    <definedName name="SCOPE_DOP" localSheetId="8">[34]Регионы!#REF!,[4]!P1_SCOPE_DOP</definedName>
    <definedName name="SCOPE_DOP" localSheetId="7">[34]Регионы!#REF!,[4]!P1_SCOPE_DOP</definedName>
    <definedName name="SCOPE_DOP" localSheetId="9">[34]Регионы!#REF!,'приложение 7+'!P1_SCOPE_DOP</definedName>
    <definedName name="SCOPE_DOP">[34]Регионы!#REF!,P1_SCOPE_DOP</definedName>
    <definedName name="SCOPE_DOP_4">#N/A</definedName>
    <definedName name="SCOPE_DOP_5">#N/A</definedName>
    <definedName name="SCOPE_DOP2" localSheetId="8">#REF!,#REF!,#REF!,#REF!,#REF!,#REF!</definedName>
    <definedName name="SCOPE_DOP2" localSheetId="7">#REF!,#REF!,#REF!,#REF!,#REF!,#REF!</definedName>
    <definedName name="SCOPE_DOP2" localSheetId="9">#REF!,#REF!,#REF!,#REF!,#REF!,#REF!</definedName>
    <definedName name="SCOPE_DOP2">#REF!,#REF!,#REF!,#REF!,#REF!,#REF!</definedName>
    <definedName name="SCOPE_DOP2_5">"#REF!,#REF!,#REF!,#REF!,#REF!,#REF!"</definedName>
    <definedName name="SCOPE_DOP3" localSheetId="8">#REF!,#REF!,#REF!,#REF!,#REF!,#REF!</definedName>
    <definedName name="SCOPE_DOP3" localSheetId="7">#REF!,#REF!,#REF!,#REF!,#REF!,#REF!</definedName>
    <definedName name="SCOPE_DOP3" localSheetId="9">#REF!,#REF!,#REF!,#REF!,#REF!,#REF!</definedName>
    <definedName name="SCOPE_DOP3">#REF!,#REF!,#REF!,#REF!,#REF!,#REF!</definedName>
    <definedName name="SCOPE_DOP3_5">"#REF!,#REF!,#REF!,#REF!,#REF!,#REF!"</definedName>
    <definedName name="SCOPE_ESOLD" localSheetId="8">#REF!</definedName>
    <definedName name="SCOPE_ESOLD" localSheetId="7">#REF!</definedName>
    <definedName name="SCOPE_ESOLD" localSheetId="9">#REF!</definedName>
    <definedName name="SCOPE_ESOLD">#REF!</definedName>
    <definedName name="SCOPE_ESOLD_4">"#REF!"</definedName>
    <definedName name="SCOPE_ETALON" localSheetId="8">#REF!</definedName>
    <definedName name="SCOPE_ETALON" localSheetId="7">#REF!</definedName>
    <definedName name="SCOPE_ETALON" localSheetId="9">#REF!</definedName>
    <definedName name="SCOPE_ETALON">#REF!</definedName>
    <definedName name="SCOPE_ETALON_4">"#REF!"</definedName>
    <definedName name="SCOPE_ETALON2" localSheetId="8">#REF!</definedName>
    <definedName name="SCOPE_ETALON2" localSheetId="7">#REF!</definedName>
    <definedName name="SCOPE_ETALON2" localSheetId="9">#REF!</definedName>
    <definedName name="SCOPE_ETALON2">#REF!</definedName>
    <definedName name="SCOPE_F1_PRT" localSheetId="8">'[33]Ф-1 (для АО-энерго)'!$D$86:$E$95,P1_SCOPE_F1_PRT,P2_SCOPE_F1_PRT,P3_SCOPE_F1_PRT,P4_SCOPE_F1_PRT</definedName>
    <definedName name="SCOPE_F1_PRT" localSheetId="7">'[33]Ф-1 (для АО-энерго)'!$D$86:$E$95,P1_SCOPE_F1_PRT,P2_SCOPE_F1_PRT,P3_SCOPE_F1_PRT,P4_SCOPE_F1_PRT</definedName>
    <definedName name="SCOPE_F1_PRT" localSheetId="9">'[33]Ф-1 (для АО-энерго)'!$D$86:$E$95,P1_SCOPE_F1_PRT,P2_SCOPE_F1_PRT,P3_SCOPE_F1_PRT,P4_SCOPE_F1_PRT</definedName>
    <definedName name="SCOPE_F1_PRT">'[33]Ф-1 (для АО-энерго)'!$D$86:$E$95,P1_SCOPE_F1_PRT,P2_SCOPE_F1_PRT,P3_SCOPE_F1_PRT,P4_SCOPE_F1_PRT</definedName>
    <definedName name="SCOPE_F2_LD1" localSheetId="8">#REF!</definedName>
    <definedName name="SCOPE_F2_LD1" localSheetId="7">#REF!</definedName>
    <definedName name="SCOPE_F2_LD1" localSheetId="9">#REF!</definedName>
    <definedName name="SCOPE_F2_LD1">#REF!</definedName>
    <definedName name="SCOPE_F2_LD1_4">"#REF!"</definedName>
    <definedName name="SCOPE_F2_LD2" localSheetId="8">#REF!</definedName>
    <definedName name="SCOPE_F2_LD2" localSheetId="7">#REF!</definedName>
    <definedName name="SCOPE_F2_LD2" localSheetId="9">#REF!</definedName>
    <definedName name="SCOPE_F2_LD2">#REF!</definedName>
    <definedName name="SCOPE_F2_LD2_4">"#REF!"</definedName>
    <definedName name="SCOPE_F2_PRT" localSheetId="8">'[33]Ф-2 (для АО-энерго)'!$C$5:$D$5,'[33]Ф-2 (для АО-энерго)'!$C$52:$C$57,'[33]Ф-2 (для АО-энерго)'!$D$57:$G$57,P1_SCOPE_F2_PRT,P2_SCOPE_F2_PRT</definedName>
    <definedName name="SCOPE_F2_PRT" localSheetId="7">'[33]Ф-2 (для АО-энерго)'!$C$5:$D$5,'[33]Ф-2 (для АО-энерго)'!$C$52:$C$57,'[33]Ф-2 (для АО-энерго)'!$D$57:$G$57,P1_SCOPE_F2_PRT,P2_SCOPE_F2_PRT</definedName>
    <definedName name="SCOPE_F2_PRT" localSheetId="9">'[33]Ф-2 (для АО-энерго)'!$C$5:$D$5,'[33]Ф-2 (для АО-энерго)'!$C$52:$C$57,'[33]Ф-2 (для АО-энерго)'!$D$57:$G$57,P1_SCOPE_F2_PRT,P2_SCOPE_F2_PRT</definedName>
    <definedName name="SCOPE_F2_PRT">'[33]Ф-2 (для АО-энерго)'!$C$5:$D$5,'[33]Ф-2 (для АО-энерго)'!$C$52:$C$57,'[33]Ф-2 (для АО-энерго)'!$D$57:$G$57,P1_SCOPE_F2_PRT,P2_SCOPE_F2_PRT</definedName>
    <definedName name="SCOPE_FL">[46]Справочники!$H$11:$H$14</definedName>
    <definedName name="SCOPE_FLOAD" localSheetId="8">#REF!,Приказ!P1_SCOPE_FLOAD</definedName>
    <definedName name="SCOPE_FLOAD" localSheetId="7">#REF!,'Приказ!'!P1_SCOPE_FLOAD</definedName>
    <definedName name="SCOPE_FLOAD" localSheetId="9">#REF!,'приложение 7+'!P1_SCOPE_FLOAD</definedName>
    <definedName name="SCOPE_FLOAD">#REF!,P1_SCOPE_FLOAD</definedName>
    <definedName name="SCOPE_FLOAD_4">"#REF!,P1_SCOPE_FLOAD"</definedName>
    <definedName name="SCOPE_FOR_LOAD" localSheetId="7">#REF!</definedName>
    <definedName name="SCOPE_FOR_LOAD" localSheetId="9">#REF!</definedName>
    <definedName name="SCOPE_FOR_LOAD">#REF!</definedName>
    <definedName name="SCOPE_FOR_LOAD_01" localSheetId="7">#REF!</definedName>
    <definedName name="SCOPE_FOR_LOAD_01" localSheetId="9">#REF!</definedName>
    <definedName name="SCOPE_FOR_LOAD_01">#REF!</definedName>
    <definedName name="SCOPE_FORM46_EE1" localSheetId="7">#REF!</definedName>
    <definedName name="SCOPE_FORM46_EE1" localSheetId="9">#REF!</definedName>
    <definedName name="SCOPE_FORM46_EE1">#REF!</definedName>
    <definedName name="SCOPE_FORM46_EE1_4">"#REF!"</definedName>
    <definedName name="SCOPE_FORM46_EE1_ZAG_KOD" localSheetId="7">[13]Заголовок!#REF!</definedName>
    <definedName name="SCOPE_FORM46_EE1_ZAG_KOD">[13]Заголовок!#REF!</definedName>
    <definedName name="SCOPE_FORM46_EE1_ZAG_KOD_4">#N/A</definedName>
    <definedName name="SCOPE_FRML" localSheetId="8">#REF!,#REF!,P1_SCOPE_FRML</definedName>
    <definedName name="SCOPE_FRML" localSheetId="7">#REF!,#REF!,'Приказ!'!P1_SCOPE_FRML</definedName>
    <definedName name="SCOPE_FRML" localSheetId="9">#REF!,#REF!,'приложение 7+'!P1_SCOPE_FRML</definedName>
    <definedName name="SCOPE_FRML">#REF!,#REF!,P1_SCOPE_FRML</definedName>
    <definedName name="SCOPE_FRML_4">"#REF!,#REF!,P1_SCOPE_FRML"</definedName>
    <definedName name="SCOPE_FST7" localSheetId="8">#REF!,#REF!,#REF!,#REF!,P1_SCOPE_FST7</definedName>
    <definedName name="SCOPE_FST7" localSheetId="7">#REF!,#REF!,#REF!,#REF!,'Приказ!'!P1_SCOPE_FST7</definedName>
    <definedName name="SCOPE_FST7" localSheetId="9">#REF!,#REF!,#REF!,#REF!,'приложение 7+'!P1_SCOPE_FST7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EL_ET" localSheetId="7">#REF!</definedName>
    <definedName name="SCOPE_FUEL_ET" localSheetId="9">#REF!</definedName>
    <definedName name="SCOPE_FUEL_ET">#REF!</definedName>
    <definedName name="SCOPE_FULL_LOAD" localSheetId="8">Приказ!P16_SCOPE_FULL_LOAD,Приказ!P17_SCOPE_FULL_LOAD</definedName>
    <definedName name="SCOPE_FULL_LOAD" localSheetId="7">'Приказ!'!P16_SCOPE_FULL_LOAD,'Приказ!'!P17_SCOPE_FULL_LOAD</definedName>
    <definedName name="SCOPE_FULL_LOAD" localSheetId="9">'приложение 7+'!P16_SCOPE_FULL_LOAD,'приложение 7+'!P17_SCOPE_FULL_LOAD</definedName>
    <definedName name="SCOPE_FULL_LOAD">P16_SCOPE_FULL_LOAD,P17_SCOPE_FULL_LOAD</definedName>
    <definedName name="SCOPE_IND" localSheetId="8">#REF!,#REF!,P1_SCOPE_IND,P2_SCOPE_IND,Приказ!P3_SCOPE_IND,Приказ!P4_SCOPE_IND</definedName>
    <definedName name="SCOPE_IND" localSheetId="7">#REF!,#REF!,'Приказ!'!P1_SCOPE_IND,'Приказ!'!P2_SCOPE_IND,'Приказ!'!P3_SCOPE_IND,'Приказ!'!P4_SCOPE_IND</definedName>
    <definedName name="SCOPE_IND" localSheetId="9">#REF!,#REF!,'приложение 7+'!P1_SCOPE_IND,'приложение 7+'!P2_SCOPE_IND,'приложение 7+'!P3_SCOPE_IND,'приложение 7+'!P4_SCOPE_IND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7">#REF!</definedName>
    <definedName name="SCOPE_IND1" localSheetId="9">#REF!</definedName>
    <definedName name="SCOPE_IND1">#REF!</definedName>
    <definedName name="SCOPE_IND2" localSheetId="8">#REF!,#REF!,#REF!,Приказ!P1_SCOPE_IND2,Приказ!P2_SCOPE_IND2,P3_SCOPE_IND2,Приказ!P4_SCOPE_IND2</definedName>
    <definedName name="SCOPE_IND2" localSheetId="7">#REF!,#REF!,#REF!,'Приказ!'!P1_SCOPE_IND2,'Приказ!'!P2_SCOPE_IND2,'Приказ!'!P3_SCOPE_IND2,'Приказ!'!P4_SCOPE_IND2</definedName>
    <definedName name="SCOPE_IND2" localSheetId="9">#REF!,#REF!,#REF!,'приложение 7+'!P1_SCOPE_IND2,'приложение 7+'!P2_SCOPE_IND2,'приложение 7+'!P3_SCOPE_IND2,'приложение 7+'!P4_SCOPE_IND2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ld" localSheetId="8">#REF!</definedName>
    <definedName name="scope_ld" localSheetId="7">#REF!</definedName>
    <definedName name="scope_ld" localSheetId="9">#REF!</definedName>
    <definedName name="scope_ld">#REF!</definedName>
    <definedName name="SCOPE_LOAD" localSheetId="7">#REF!</definedName>
    <definedName name="SCOPE_LOAD" localSheetId="9">#REF!</definedName>
    <definedName name="SCOPE_LOAD">#REF!</definedName>
    <definedName name="SCOPE_LOAD_FUEL" localSheetId="7">#REF!</definedName>
    <definedName name="SCOPE_LOAD_FUEL" localSheetId="9">#REF!</definedName>
    <definedName name="SCOPE_LOAD_FUEL">#REF!</definedName>
    <definedName name="SCOPE_LOAD1" localSheetId="7">#REF!</definedName>
    <definedName name="SCOPE_LOAD1" localSheetId="9">#REF!</definedName>
    <definedName name="SCOPE_LOAD1">#REF!</definedName>
    <definedName name="SCOPE_LOAD2">'[47]Стоимость ЭЭ'!$G$111:$AN$113,'[47]Стоимость ЭЭ'!$G$93:$AN$95,'[47]Стоимость ЭЭ'!$G$51:$AN$53</definedName>
    <definedName name="SCOPE_LOAD3" localSheetId="8">#REF!</definedName>
    <definedName name="SCOPE_LOAD3" localSheetId="7">#REF!</definedName>
    <definedName name="SCOPE_LOAD3" localSheetId="9">#REF!</definedName>
    <definedName name="SCOPE_LOAD3">#REF!</definedName>
    <definedName name="SCOPE_LOAD4" localSheetId="7">#REF!</definedName>
    <definedName name="SCOPE_LOAD4" localSheetId="9">#REF!</definedName>
    <definedName name="SCOPE_LOAD4">#REF!</definedName>
    <definedName name="SCOPE_MO" localSheetId="8">[48]Справочники!$K$6:$K$742,[48]Справочники!#REF!</definedName>
    <definedName name="SCOPE_MO" localSheetId="7">[48]Справочники!$K$6:$K$742,[48]Справочники!#REF!</definedName>
    <definedName name="SCOPE_MO" localSheetId="9">[48]Справочники!$K$6:$K$742,[48]Справочники!#REF!</definedName>
    <definedName name="SCOPE_MO">[48]Справочники!$K$6:$K$742,[48]Справочники!#REF!</definedName>
    <definedName name="SCOPE_MUPS" localSheetId="8">[48]Свод!#REF!,[48]Свод!#REF!</definedName>
    <definedName name="SCOPE_MUPS" localSheetId="7">[48]Свод!#REF!,[48]Свод!#REF!</definedName>
    <definedName name="SCOPE_MUPS" localSheetId="9">[48]Свод!#REF!,[48]Свод!#REF!</definedName>
    <definedName name="SCOPE_MUPS">[48]Свод!#REF!,[48]Свод!#REF!</definedName>
    <definedName name="SCOPE_MUPS_NAMES" localSheetId="8">[48]Свод!#REF!,[48]Свод!#REF!</definedName>
    <definedName name="SCOPE_MUPS_NAMES" localSheetId="7">[48]Свод!#REF!,[48]Свод!#REF!</definedName>
    <definedName name="SCOPE_MUPS_NAMES" localSheetId="9">[48]Свод!#REF!,[48]Свод!#REF!</definedName>
    <definedName name="SCOPE_MUPS_NAMES">[48]Свод!#REF!,[48]Свод!#REF!</definedName>
    <definedName name="SCOPE_NALOG">[49]Справочники!$R$3:$R$4</definedName>
    <definedName name="SCOPE_NET_DATE" localSheetId="8">#REF!,#REF!,#REF!,Приказ!P1_SCOPE_NET_DATE</definedName>
    <definedName name="SCOPE_NET_DATE" localSheetId="7">#REF!,#REF!,#REF!,'Приказ!'!P1_SCOPE_NET_DATE</definedName>
    <definedName name="SCOPE_NET_DATE" localSheetId="9">#REF!,#REF!,#REF!,'приложение 7+'!P1_SCOPE_NET_DATE</definedName>
    <definedName name="SCOPE_NET_DATE">#REF!,#REF!,#REF!,P1_SCOPE_NET_DATE</definedName>
    <definedName name="SCOPE_NET_NVV" localSheetId="8">#REF!,Приказ!P1_SCOPE_NET_NVV</definedName>
    <definedName name="SCOPE_NET_NVV" localSheetId="7">#REF!,'Приказ!'!P1_SCOPE_NET_NVV</definedName>
    <definedName name="SCOPE_NET_NVV" localSheetId="9">#REF!,'приложение 7+'!P1_SCOPE_NET_NVV</definedName>
    <definedName name="SCOPE_NET_NVV">#REF!,P1_SCOPE_NET_NVV</definedName>
    <definedName name="SCOPE_NOTIND" localSheetId="8">Приказ!P1_SCOPE_NOTIND,Приказ!P2_SCOPE_NOTIND,Приказ!P3_SCOPE_NOTIND,Приказ!P4_SCOPE_NOTIND,Приказ!P5_SCOPE_NOTIND,Приказ!P6_SCOPE_NOTIND,P7_SCOPE_NOTIND,P8_SCOPE_NOTIND</definedName>
    <definedName name="SCOPE_NOTIND" localSheetId="7">'Приказ!'!P1_SCOPE_NOTIND,'Приказ!'!P2_SCOPE_NOTIND,'Приказ!'!P3_SCOPE_NOTIND,'Приказ!'!P4_SCOPE_NOTIND,'Приказ!'!P5_SCOPE_NOTIND,'Приказ!'!P6_SCOPE_NOTIND,'Приказ!'!P7_SCOPE_NOTIND,'Приказ!'!P8_SCOPE_NOTIND</definedName>
    <definedName name="SCOPE_NOTIND" localSheetId="9">'приложение 7+'!P1_SCOPE_NOTIND,'приложение 7+'!P2_SCOPE_NOTIND,'приложение 7+'!P3_SCOPE_NOTIND,'приложение 7+'!P4_SCOPE_NOTIND,'приложение 7+'!P5_SCOPE_NOTIND,'приложение 7+'!P6_SCOPE_NOTIND,'приложение 7+'!P7_SCOPE_NOTIND,'приложение 7+'!P8_SCOPE_NOTIND</definedName>
    <definedName name="SCOPE_NOTIND">P1_SCOPE_NOTIND,P2_SCOPE_NOTIND,P3_SCOPE_NOTIND,P4_SCOPE_NOTIND,P5_SCOPE_NOTIND,P6_SCOPE_NOTIND,P7_SCOPE_NOTIND,P8_SCOPE_NOTIND</definedName>
    <definedName name="SCOPE_NotInd2" localSheetId="8">P4_SCOPE_NotInd2,P5_SCOPE_NotInd2,P6_SCOPE_NotInd2,Приказ!P7_SCOPE_NotInd2</definedName>
    <definedName name="SCOPE_NotInd2" localSheetId="7">'Приказ!'!P4_SCOPE_NotInd2,'Приказ!'!P5_SCOPE_NotInd2,'Приказ!'!P6_SCOPE_NotInd2,'Приказ!'!P7_SCOPE_NotInd2</definedName>
    <definedName name="SCOPE_NotInd2" localSheetId="9">'приложение 7+'!P4_SCOPE_NotInd2,'приложение 7+'!P5_SCOPE_NotInd2,'приложение 7+'!P6_SCOPE_NotInd2,'приложение 7+'!P7_SCOPE_NotInd2</definedName>
    <definedName name="SCOPE_NotInd2">P4_SCOPE_NotInd2,P5_SCOPE_NotInd2,P6_SCOPE_NotInd2,P7_SCOPE_NotInd2</definedName>
    <definedName name="SCOPE_NotInd3" localSheetId="8">#REF!,#REF!,#REF!,P1_SCOPE_NotInd3,Приказ!P2_SCOPE_NotInd3</definedName>
    <definedName name="SCOPE_NotInd3" localSheetId="7">#REF!,#REF!,#REF!,'Приказ!'!P1_SCOPE_NotInd3,'Приказ!'!P2_SCOPE_NotInd3</definedName>
    <definedName name="SCOPE_NotInd3" localSheetId="9">#REF!,#REF!,#REF!,'приложение 7+'!P1_SCOPE_NotInd3,'приложение 7+'!P2_SCOPE_NotInd3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ORE" localSheetId="8">#REF!</definedName>
    <definedName name="SCOPE_ORE" localSheetId="7">#REF!</definedName>
    <definedName name="SCOPE_ORE" localSheetId="9">#REF!</definedName>
    <definedName name="SCOPE_ORE">#REF!</definedName>
    <definedName name="SCOPE_OUTD">[17]FST5!$G$23:$G$30,[17]FST5!$G$32:$G$35,[17]FST5!$G$37,[17]FST5!$G$39:$G$45,[17]FST5!$G$47,[17]FST5!$G$49,[17]FST5!$G$5:$G$21</definedName>
    <definedName name="SCOPE_PER_LD" localSheetId="8">#REF!</definedName>
    <definedName name="SCOPE_PER_LD" localSheetId="7">#REF!</definedName>
    <definedName name="SCOPE_PER_LD" localSheetId="9">#REF!</definedName>
    <definedName name="SCOPE_PER_LD">#REF!</definedName>
    <definedName name="SCOPE_PER_LD_4">"#REF!"</definedName>
    <definedName name="SCOPE_PER_PRT" localSheetId="8">P5_SCOPE_PER_PRT,P6_SCOPE_PER_PRT,P7_SCOPE_PER_PRT,Приказ!P8_SCOPE_PER_PRT</definedName>
    <definedName name="SCOPE_PER_PRT" localSheetId="7">P5_SCOPE_PER_PRT,P6_SCOPE_PER_PRT,P7_SCOPE_PER_PRT,'Приказ!'!P8_SCOPE_PER_PRT</definedName>
    <definedName name="SCOPE_PER_PRT" localSheetId="9">P5_SCOPE_PER_PRT,P6_SCOPE_PER_PRT,P7_SCOPE_PER_PRT,'приложение 7+'!P8_SCOPE_PER_PRT</definedName>
    <definedName name="SCOPE_PER_PRT">P5_SCOPE_PER_PRT,P6_SCOPE_PER_PRT,P7_SCOPE_PER_PRT,P8_SCOPE_PER_PRT</definedName>
    <definedName name="SCOPE_PRD" localSheetId="8">#REF!</definedName>
    <definedName name="SCOPE_PRD" localSheetId="7">#REF!</definedName>
    <definedName name="SCOPE_PRD" localSheetId="9">#REF!</definedName>
    <definedName name="SCOPE_PRD">#REF!</definedName>
    <definedName name="SCOPE_PRD_ET" localSheetId="7">#REF!</definedName>
    <definedName name="SCOPE_PRD_ET" localSheetId="9">#REF!</definedName>
    <definedName name="SCOPE_PRD_ET">#REF!</definedName>
    <definedName name="SCOPE_PRD_ET2" localSheetId="7">#REF!</definedName>
    <definedName name="SCOPE_PRD_ET2" localSheetId="9">#REF!</definedName>
    <definedName name="SCOPE_PRD_ET2">#REF!</definedName>
    <definedName name="SCOPE_PRIM" localSheetId="8">#REF!,#REF!,#REF!,#REF!</definedName>
    <definedName name="SCOPE_PRIM" localSheetId="7">#REF!,#REF!,#REF!,#REF!</definedName>
    <definedName name="SCOPE_PRIM" localSheetId="9">#REF!,#REF!,#REF!,#REF!</definedName>
    <definedName name="SCOPE_PRIM">#REF!,#REF!,#REF!,#REF!</definedName>
    <definedName name="SCOPE_PRT" localSheetId="8">#REF!,#REF!,#REF!,#REF!,#REF!,#REF!</definedName>
    <definedName name="SCOPE_PRT" localSheetId="7">#REF!,#REF!,#REF!,#REF!,#REF!,#REF!</definedName>
    <definedName name="SCOPE_PRT" localSheetId="9">#REF!,#REF!,#REF!,#REF!,#REF!,#REF!</definedName>
    <definedName name="SCOPE_PRT">#REF!,#REF!,#REF!,#REF!,#REF!,#REF!</definedName>
    <definedName name="SCOPE_PRZ" localSheetId="8">#REF!</definedName>
    <definedName name="SCOPE_PRZ" localSheetId="7">#REF!</definedName>
    <definedName name="SCOPE_PRZ" localSheetId="9">#REF!</definedName>
    <definedName name="SCOPE_PRZ">#REF!</definedName>
    <definedName name="SCOPE_PRZ_ET" localSheetId="7">#REF!</definedName>
    <definedName name="SCOPE_PRZ_ET" localSheetId="9">#REF!</definedName>
    <definedName name="SCOPE_PRZ_ET">#REF!</definedName>
    <definedName name="SCOPE_PRZ_ET2" localSheetId="7">#REF!</definedName>
    <definedName name="SCOPE_PRZ_ET2" localSheetId="9">#REF!</definedName>
    <definedName name="SCOPE_PRZ_ET2">#REF!</definedName>
    <definedName name="SCOPE_RAB1" localSheetId="7">#REF!</definedName>
    <definedName name="SCOPE_RAB1" localSheetId="9">#REF!</definedName>
    <definedName name="SCOPE_RAB1">#REF!</definedName>
    <definedName name="SCOPE_RAB2" localSheetId="7">#REF!</definedName>
    <definedName name="SCOPE_RAB2" localSheetId="9">#REF!</definedName>
    <definedName name="SCOPE_RAB2">#REF!</definedName>
    <definedName name="SCOPE_REGIONS" localSheetId="7">#REF!</definedName>
    <definedName name="SCOPE_REGIONS" localSheetId="9">#REF!</definedName>
    <definedName name="SCOPE_REGIONS">#REF!</definedName>
    <definedName name="SCOPE_REGLD" localSheetId="7">#REF!</definedName>
    <definedName name="SCOPE_REGLD" localSheetId="9">#REF!</definedName>
    <definedName name="SCOPE_REGLD">#REF!</definedName>
    <definedName name="SCOPE_REGLD_4">"#REF!"</definedName>
    <definedName name="SCOPE_REGS" localSheetId="8">#REF!,#REF!,#REF!,Приказ!P1_SCOPE_REGS</definedName>
    <definedName name="SCOPE_REGS" localSheetId="7">#REF!,#REF!,#REF!,'Приказ!'!P1_SCOPE_REGS</definedName>
    <definedName name="SCOPE_REGS" localSheetId="9">#REF!,#REF!,#REF!,'приложение 7+'!P1_SCOPE_REGS</definedName>
    <definedName name="SCOPE_REGS">#REF!,#REF!,#REF!,P1_SCOPE_REGS</definedName>
    <definedName name="SCOPE_RG" localSheetId="8">#REF!</definedName>
    <definedName name="SCOPE_RG" localSheetId="7">#REF!</definedName>
    <definedName name="SCOPE_RG" localSheetId="9">#REF!</definedName>
    <definedName name="SCOPE_RG">#REF!</definedName>
    <definedName name="SCOPE_SAVE2" localSheetId="8">#REF!,#REF!,#REF!,#REF!,#REF!,Приказ!P1_SCOPE_SAVE2,Приказ!P2_SCOPE_SAVE2</definedName>
    <definedName name="SCOPE_SAVE2" localSheetId="7">#REF!,#REF!,#REF!,#REF!,#REF!,'Приказ!'!P1_SCOPE_SAVE2,'Приказ!'!P2_SCOPE_SAVE2</definedName>
    <definedName name="SCOPE_SAVE2" localSheetId="9">#REF!,#REF!,#REF!,#REF!,#REF!,'приложение 7+'!P1_SCOPE_SAVE2,'приложение 7+'!P2_SCOPE_SAVE2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8">#REF!</definedName>
    <definedName name="SCOPE_SBTLD" localSheetId="7">#REF!</definedName>
    <definedName name="SCOPE_SBTLD" localSheetId="9">#REF!</definedName>
    <definedName name="SCOPE_SBTLD">#REF!</definedName>
    <definedName name="SCOPE_SBTLD_4">"#REF!"</definedName>
    <definedName name="SCOPE_SETLD" localSheetId="8">#REF!</definedName>
    <definedName name="SCOPE_SETLD" localSheetId="7">#REF!</definedName>
    <definedName name="SCOPE_SETLD" localSheetId="9">#REF!</definedName>
    <definedName name="SCOPE_SETLD">#REF!</definedName>
    <definedName name="SCOPE_SETLD_4">"#REF!"</definedName>
    <definedName name="SCOPE_SPR_ET" localSheetId="7">#REF!</definedName>
    <definedName name="SCOPE_SPR_ET" localSheetId="9">#REF!</definedName>
    <definedName name="SCOPE_SPR_ET">#REF!</definedName>
    <definedName name="SCOPE_SPR_PRT">[33]Справочники!$D$21:$J$22,[33]Справочники!$E$13:$I$14,[33]Справочники!$F$27:$H$28</definedName>
    <definedName name="SCOPE_SS" localSheetId="8">#REF!,#REF!,#REF!,#REF!,#REF!,#REF!</definedName>
    <definedName name="SCOPE_SS" localSheetId="7">#REF!,#REF!,#REF!,#REF!,#REF!,#REF!</definedName>
    <definedName name="SCOPE_SS" localSheetId="9">#REF!,#REF!,#REF!,#REF!,#REF!,#REF!</definedName>
    <definedName name="SCOPE_SS">#REF!,#REF!,#REF!,#REF!,#REF!,#REF!</definedName>
    <definedName name="SCOPE_SS_5">"#REF!,#REF!,#REF!,#REF!,#REF!,#REF!"</definedName>
    <definedName name="SCOPE_SS2" localSheetId="8">#REF!</definedName>
    <definedName name="SCOPE_SS2" localSheetId="7">#REF!</definedName>
    <definedName name="SCOPE_SS2" localSheetId="9">#REF!</definedName>
    <definedName name="SCOPE_SS2">#REF!</definedName>
    <definedName name="SCOPE_SS2_5">"#REF!"</definedName>
    <definedName name="SCOPE_SV_LD1" localSheetId="8">[33]свод!$E$104:$M$104,[33]свод!$E$106:$M$117,[33]свод!$E$120:$M$121,[33]свод!$E$123:$M$127,[33]свод!$E$10:$M$68,P1_SCOPE_SV_LD1</definedName>
    <definedName name="SCOPE_SV_LD1" localSheetId="7">[33]свод!$E$104:$M$104,[33]свод!$E$106:$M$117,[33]свод!$E$120:$M$121,[33]свод!$E$123:$M$127,[33]свод!$E$10:$M$68,P1_SCOPE_SV_LD1</definedName>
    <definedName name="SCOPE_SV_LD1" localSheetId="9">[33]свод!$E$104:$M$104,[33]свод!$E$106:$M$117,[33]свод!$E$120:$M$121,[33]свод!$E$123:$M$127,[33]свод!$E$10:$M$68,P1_SCOPE_SV_LD1</definedName>
    <definedName name="SCOPE_SV_LD1">[33]свод!$E$104:$M$104,[33]свод!$E$106:$M$117,[33]свод!$E$120:$M$121,[33]свод!$E$123:$M$127,[33]свод!$E$10:$M$68,P1_SCOPE_SV_LD1</definedName>
    <definedName name="SCOPE_SV_LD1_4">"#REF!,#REF!,#REF!,#REF!,#REF!,P1_SCOPE_SV_LD1"</definedName>
    <definedName name="SCOPE_SV_LD1_5">"#REF!,#REF!,#REF!,#REF!,#REF!,'Расчет ср тарифов для БП'!P1_SCOPE_SV_LD1"</definedName>
    <definedName name="SCOPE_SV_LD2" localSheetId="8">#REF!</definedName>
    <definedName name="SCOPE_SV_LD2" localSheetId="7">#REF!</definedName>
    <definedName name="SCOPE_SV_LD2" localSheetId="9">#REF!</definedName>
    <definedName name="SCOPE_SV_LD2">#REF!</definedName>
    <definedName name="SCOPE_SV_LD2_5">"#REF!"</definedName>
    <definedName name="SCOPE_SV_PRT" localSheetId="8">P1_SCOPE_SV_PRT,P2_SCOPE_SV_PRT,P3_SCOPE_SV_PRT</definedName>
    <definedName name="SCOPE_SV_PRT" localSheetId="7">P1_SCOPE_SV_PRT,P2_SCOPE_SV_PRT,P3_SCOPE_SV_PRT</definedName>
    <definedName name="SCOPE_SV_PRT" localSheetId="9">P1_SCOPE_SV_PRT,P2_SCOPE_SV_PRT,P3_SCOPE_SV_PRT</definedName>
    <definedName name="SCOPE_SV_PRT">P1_SCOPE_SV_PRT,P2_SCOPE_SV_PRT,P3_SCOPE_SV_PRT</definedName>
    <definedName name="SCOPE_SYS_B" localSheetId="8">#REF!</definedName>
    <definedName name="SCOPE_SYS_B" localSheetId="7">#REF!</definedName>
    <definedName name="SCOPE_SYS_B" localSheetId="9">#REF!</definedName>
    <definedName name="SCOPE_SYS_B">#REF!</definedName>
    <definedName name="SCOPE_SYS_SVOD" localSheetId="7">[35]Свод!$L$8:$N$25,P1_SCOPE_SYS_SVOD</definedName>
    <definedName name="SCOPE_SYS_SVOD">[35]Свод!$L$8:$N$25,P1_SCOPE_SYS_SVOD</definedName>
    <definedName name="SCOPE_TAR" localSheetId="7">[35]Свод!$G$8:$AA$25,P1_SCOPE_TAR</definedName>
    <definedName name="SCOPE_TAR">[35]Свод!$G$8:$AA$25,P1_SCOPE_TAR</definedName>
    <definedName name="SCOPE_TAR_B" localSheetId="8">#REF!,#REF!,#REF!</definedName>
    <definedName name="SCOPE_TAR_B" localSheetId="7">#REF!,#REF!,#REF!</definedName>
    <definedName name="SCOPE_TAR_B" localSheetId="9">#REF!,#REF!,#REF!</definedName>
    <definedName name="SCOPE_TAR_B">#REF!,#REF!,#REF!</definedName>
    <definedName name="SCOPE_TAR_OLD" localSheetId="7">[35]Свод!$W$103:$W$108,[35]Свод!$H$8:$H$25,P1_SCOPE_TAR_OLD,P2_SCOPE_TAR_OLD</definedName>
    <definedName name="SCOPE_TAR_OLD">[35]Свод!$W$103:$W$108,[35]Свод!$H$8:$H$25,P1_SCOPE_TAR_OLD,P2_SCOPE_TAR_OLD</definedName>
    <definedName name="SCOPE_TAR_REG" localSheetId="8">#REF!,#REF!,#REF!,#REF!,#REF!</definedName>
    <definedName name="SCOPE_TAR_REG" localSheetId="7">#REF!,#REF!,#REF!,#REF!,#REF!</definedName>
    <definedName name="SCOPE_TAR_REG" localSheetId="9">#REF!,#REF!,#REF!,#REF!,#REF!</definedName>
    <definedName name="SCOPE_TAR_REG">#REF!,#REF!,#REF!,#REF!,#REF!</definedName>
    <definedName name="SCOPE_TAR_SAVE" localSheetId="8">#REF!,#REF!</definedName>
    <definedName name="SCOPE_TAR_SAVE" localSheetId="7">#REF!,#REF!</definedName>
    <definedName name="SCOPE_TAR_SAVE" localSheetId="9">#REF!,#REF!</definedName>
    <definedName name="SCOPE_TAR_SAVE">#REF!,#REF!</definedName>
    <definedName name="SCOPE_TAR_SAVE_B" localSheetId="8">#REF!</definedName>
    <definedName name="SCOPE_TAR_SAVE_B" localSheetId="7">#REF!</definedName>
    <definedName name="SCOPE_TAR_SAVE_B" localSheetId="9">#REF!</definedName>
    <definedName name="SCOPE_TAR_SAVE_B">#REF!</definedName>
    <definedName name="SCOPE_TAR_SYS" localSheetId="7">#REF!</definedName>
    <definedName name="SCOPE_TAR_SYS" localSheetId="9">#REF!</definedName>
    <definedName name="SCOPE_TAR_SYS">#REF!</definedName>
    <definedName name="SCOPE_TP">[17]FST5!$L$12:$L$23,[17]FST5!$L$5:$L$8</definedName>
    <definedName name="SCOPE10" localSheetId="8">#REF!</definedName>
    <definedName name="SCOPE10" localSheetId="7">#REF!</definedName>
    <definedName name="SCOPE10" localSheetId="9">#REF!</definedName>
    <definedName name="SCOPE10">#REF!</definedName>
    <definedName name="SCOPE10_4">"#REF!"</definedName>
    <definedName name="SCOPE11" localSheetId="8">#REF!</definedName>
    <definedName name="SCOPE11" localSheetId="7">#REF!</definedName>
    <definedName name="SCOPE11" localSheetId="9">#REF!</definedName>
    <definedName name="SCOPE11">#REF!</definedName>
    <definedName name="SCOPE11_4">"#REF!"</definedName>
    <definedName name="SCOPE12" localSheetId="8">#REF!</definedName>
    <definedName name="SCOPE12" localSheetId="7">#REF!</definedName>
    <definedName name="SCOPE12" localSheetId="9">#REF!</definedName>
    <definedName name="SCOPE12">#REF!</definedName>
    <definedName name="SCOPE12_4">"#REF!"</definedName>
    <definedName name="SCOPE2" localSheetId="8">#REF!</definedName>
    <definedName name="SCOPE2" localSheetId="7">#REF!</definedName>
    <definedName name="SCOPE2" localSheetId="9">#REF!</definedName>
    <definedName name="SCOPE2">#REF!</definedName>
    <definedName name="SCOPE2_4">"#REF!"</definedName>
    <definedName name="SCOPE3" localSheetId="8">#REF!</definedName>
    <definedName name="SCOPE3" localSheetId="7">#REF!</definedName>
    <definedName name="SCOPE3" localSheetId="9">#REF!</definedName>
    <definedName name="SCOPE3">#REF!</definedName>
    <definedName name="SCOPE3_4">"#REF!"</definedName>
    <definedName name="SCOPE4" localSheetId="8">#REF!</definedName>
    <definedName name="SCOPE4" localSheetId="7">#REF!</definedName>
    <definedName name="SCOPE4" localSheetId="9">#REF!</definedName>
    <definedName name="SCOPE4">#REF!</definedName>
    <definedName name="SCOPE4_4">"#REF!"</definedName>
    <definedName name="SCOPE5" localSheetId="8">#REF!</definedName>
    <definedName name="SCOPE5" localSheetId="7">#REF!</definedName>
    <definedName name="SCOPE5" localSheetId="9">#REF!</definedName>
    <definedName name="SCOPE5">#REF!</definedName>
    <definedName name="SCOPE5_4">"#REF!"</definedName>
    <definedName name="SCOPE6" localSheetId="8">#REF!</definedName>
    <definedName name="SCOPE6" localSheetId="7">#REF!</definedName>
    <definedName name="SCOPE6" localSheetId="9">#REF!</definedName>
    <definedName name="SCOPE6">#REF!</definedName>
    <definedName name="SCOPE6_4">"#REF!"</definedName>
    <definedName name="SCOPE7" localSheetId="8">#REF!</definedName>
    <definedName name="SCOPE7" localSheetId="7">#REF!</definedName>
    <definedName name="SCOPE7" localSheetId="9">#REF!</definedName>
    <definedName name="SCOPE7">#REF!</definedName>
    <definedName name="SCOPE7_4">"#REF!"</definedName>
    <definedName name="SCOPE8" localSheetId="8">#REF!</definedName>
    <definedName name="SCOPE8" localSheetId="7">#REF!</definedName>
    <definedName name="SCOPE8" localSheetId="9">#REF!</definedName>
    <definedName name="SCOPE8">#REF!</definedName>
    <definedName name="SCOPE8_4">"#REF!"</definedName>
    <definedName name="SCOPE9" localSheetId="8">#REF!</definedName>
    <definedName name="SCOPE9" localSheetId="7">#REF!</definedName>
    <definedName name="SCOPE9" localSheetId="9">#REF!</definedName>
    <definedName name="SCOPE9">#REF!</definedName>
    <definedName name="SCOPE9_4">"#REF!"</definedName>
    <definedName name="sdf" localSheetId="8">#REF!</definedName>
    <definedName name="sdf" localSheetId="7">#REF!</definedName>
    <definedName name="sdf" localSheetId="9">#REF!</definedName>
    <definedName name="sdf">#REF!</definedName>
    <definedName name="sdhsfj">[9]!sdhsfj</definedName>
    <definedName name="sds">[9]!sds</definedName>
    <definedName name="SENSTAB1">[3]MAIN!$A$1344:$C$1351</definedName>
    <definedName name="SENSTAB2">[3]MAIN!$A$1355:$H$1360</definedName>
    <definedName name="SEP" localSheetId="8">#REF!</definedName>
    <definedName name="SEP" localSheetId="7">#REF!</definedName>
    <definedName name="SEP" localSheetId="9">#REF!</definedName>
    <definedName name="SEP">#REF!</definedName>
    <definedName name="SEP_4">"#REF!"</definedName>
    <definedName name="SET" localSheetId="8">#REF!</definedName>
    <definedName name="SET" localSheetId="7">#REF!</definedName>
    <definedName name="SET" localSheetId="9">#REF!</definedName>
    <definedName name="SET">#REF!</definedName>
    <definedName name="SET_ET" localSheetId="7">#REF!</definedName>
    <definedName name="SET_ET" localSheetId="9">#REF!</definedName>
    <definedName name="SET_ET">#REF!</definedName>
    <definedName name="SET_ET_4">"#REF!"</definedName>
    <definedName name="SET_PROT" localSheetId="8">#REF!,#REF!,#REF!,#REF!,#REF!,Приказ!P1_SET_PROT</definedName>
    <definedName name="SET_PROT" localSheetId="7">#REF!,#REF!,#REF!,#REF!,#REF!,'Приказ!'!P1_SET_PROT</definedName>
    <definedName name="SET_PROT" localSheetId="9">#REF!,#REF!,#REF!,#REF!,#REF!,'приложение 7+'!P1_SET_PROT</definedName>
    <definedName name="SET_PROT">#REF!,#REF!,#REF!,#REF!,#REF!,P1_SET_PROT</definedName>
    <definedName name="SET_PROT_4">"#REF!,#REF!,#REF!,#REF!,#REF!,P1_SET_PROT"</definedName>
    <definedName name="SET_PRT" localSheetId="8">#REF!,#REF!,#REF!,#REF!,P1_SET_PRT</definedName>
    <definedName name="SET_PRT" localSheetId="7">#REF!,#REF!,#REF!,#REF!,'Приказ!'!P1_SET_PRT</definedName>
    <definedName name="SET_PRT" localSheetId="9">#REF!,#REF!,#REF!,#REF!,'приложение 7+'!P1_SET_PRT</definedName>
    <definedName name="SET_PRT">#REF!,#REF!,#REF!,#REF!,P1_SET_PRT</definedName>
    <definedName name="SET_PRT_4">"#REF!,#REF!,#REF!,#REF!,P1_SET_PRT"</definedName>
    <definedName name="SETcom" localSheetId="8">#REF!</definedName>
    <definedName name="SETcom" localSheetId="7">#REF!</definedName>
    <definedName name="SETcom" localSheetId="9">#REF!</definedName>
    <definedName name="SETcom">#REF!</definedName>
    <definedName name="SETcom_4">"#REF!"</definedName>
    <definedName name="sfghsfjsfjsf">[9]!sfghsfjsfjsf</definedName>
    <definedName name="sfh">[9]!sfh</definedName>
    <definedName name="sfhsfjsjsj">[9]!sfhsfjsjsj</definedName>
    <definedName name="Shares" localSheetId="7">'[8]6'!#REF!</definedName>
    <definedName name="Shares" localSheetId="9">'[8]6'!#REF!</definedName>
    <definedName name="Shares">'[8]6'!#REF!</definedName>
    <definedName name="Sheet2?prefix?">"H"</definedName>
    <definedName name="size" localSheetId="8">#REF!</definedName>
    <definedName name="size" localSheetId="7">#REF!</definedName>
    <definedName name="size" localSheetId="9">#REF!</definedName>
    <definedName name="size">#REF!</definedName>
    <definedName name="SKQnt">[12]Параметры!$B$4</definedName>
    <definedName name="SLT_Purch1" localSheetId="8">'[8]16'!#REF!</definedName>
    <definedName name="SLT_Purch1" localSheetId="7">'[8]16'!#REF!</definedName>
    <definedName name="SLT_Purch1" localSheetId="9">'[8]16'!#REF!</definedName>
    <definedName name="SLT_Purch1">'[8]16'!#REF!</definedName>
    <definedName name="SmetaList" localSheetId="7">[50]Лист!#REF!</definedName>
    <definedName name="SmetaList">[50]Лист!#REF!</definedName>
    <definedName name="social">[3]MAIN!$F$627:$AJ$627</definedName>
    <definedName name="SP_OPT" localSheetId="8">#REF!</definedName>
    <definedName name="SP_OPT" localSheetId="7">#REF!</definedName>
    <definedName name="SP_OPT" localSheetId="9">#REF!</definedName>
    <definedName name="SP_OPT">#REF!</definedName>
    <definedName name="SP_OPT_4">"#REF!"</definedName>
    <definedName name="SP_OPT_ET" localSheetId="7">[13]TEHSHEET!#REF!</definedName>
    <definedName name="SP_OPT_ET">[13]TEHSHEET!#REF!</definedName>
    <definedName name="SP_OPT_ET_4">#N/A</definedName>
    <definedName name="SP_ROZN" localSheetId="8">#REF!</definedName>
    <definedName name="SP_ROZN" localSheetId="7">#REF!</definedName>
    <definedName name="SP_ROZN" localSheetId="9">#REF!</definedName>
    <definedName name="SP_ROZN">#REF!</definedName>
    <definedName name="SP_ROZN_4">"#REF!"</definedName>
    <definedName name="SP_ROZN_ET" localSheetId="7">[13]TEHSHEET!#REF!</definedName>
    <definedName name="SP_ROZN_ET">[13]TEHSHEET!#REF!</definedName>
    <definedName name="SP_ROZN_ET_4">#N/A</definedName>
    <definedName name="SP_SC_1" localSheetId="8">#REF!</definedName>
    <definedName name="SP_SC_1" localSheetId="7">#REF!</definedName>
    <definedName name="SP_SC_1" localSheetId="9">#REF!</definedName>
    <definedName name="SP_SC_1">#REF!</definedName>
    <definedName name="SP_SC_1_4">"#REF!"</definedName>
    <definedName name="SP_SC_2" localSheetId="8">#REF!</definedName>
    <definedName name="SP_SC_2" localSheetId="7">#REF!</definedName>
    <definedName name="SP_SC_2" localSheetId="9">#REF!</definedName>
    <definedName name="SP_SC_2">#REF!</definedName>
    <definedName name="SP_SC_2_4">"#REF!"</definedName>
    <definedName name="SP_SC_3" localSheetId="8">#REF!</definedName>
    <definedName name="SP_SC_3" localSheetId="7">#REF!</definedName>
    <definedName name="SP_SC_3" localSheetId="9">#REF!</definedName>
    <definedName name="SP_SC_3">#REF!</definedName>
    <definedName name="SP_SC_3_4">"#REF!"</definedName>
    <definedName name="SP_SC_4" localSheetId="8">#REF!</definedName>
    <definedName name="SP_SC_4" localSheetId="7">#REF!</definedName>
    <definedName name="SP_SC_4" localSheetId="9">#REF!</definedName>
    <definedName name="SP_SC_4">#REF!</definedName>
    <definedName name="SP_SC_4_4">"#REF!"</definedName>
    <definedName name="SP_SC_5" localSheetId="8">#REF!</definedName>
    <definedName name="SP_SC_5" localSheetId="7">#REF!</definedName>
    <definedName name="SP_SC_5" localSheetId="9">#REF!</definedName>
    <definedName name="SP_SC_5">#REF!</definedName>
    <definedName name="SP_SC_5_4">"#REF!"</definedName>
    <definedName name="SP_ST_OPT" localSheetId="7">[13]TEHSHEET!#REF!</definedName>
    <definedName name="SP_ST_OPT">[13]TEHSHEET!#REF!</definedName>
    <definedName name="SP_ST_OPT_4">#N/A</definedName>
    <definedName name="SP_ST_ROZN" localSheetId="7">[13]TEHSHEET!#REF!</definedName>
    <definedName name="SP_ST_ROZN">[13]TEHSHEET!#REF!</definedName>
    <definedName name="SP_ST_ROZN_4">#N/A</definedName>
    <definedName name="SPAYB">[3]MAIN!$D$1000</definedName>
    <definedName name="SPR_ET" localSheetId="7">[13]TEHSHEET!#REF!</definedName>
    <definedName name="SPR_ET">[13]TEHSHEET!#REF!</definedName>
    <definedName name="SPR_ET_4">#N/A</definedName>
    <definedName name="SPR_GES_ET" localSheetId="8">#REF!</definedName>
    <definedName name="SPR_GES_ET" localSheetId="7">#REF!</definedName>
    <definedName name="SPR_GES_ET" localSheetId="9">#REF!</definedName>
    <definedName name="SPR_GES_ET">#REF!</definedName>
    <definedName name="SPR_GRES_ET" localSheetId="7">#REF!</definedName>
    <definedName name="SPR_GRES_ET" localSheetId="9">#REF!</definedName>
    <definedName name="SPR_GRES_ET">#REF!</definedName>
    <definedName name="SPR_OTH_ET" localSheetId="7">#REF!</definedName>
    <definedName name="SPR_OTH_ET" localSheetId="9">#REF!</definedName>
    <definedName name="SPR_OTH_ET">#REF!</definedName>
    <definedName name="SPR_PROT" localSheetId="8">#REF!,#REF!</definedName>
    <definedName name="SPR_PROT" localSheetId="7">#REF!,#REF!</definedName>
    <definedName name="SPR_PROT" localSheetId="9">#REF!,#REF!</definedName>
    <definedName name="SPR_PROT">#REF!,#REF!</definedName>
    <definedName name="SPR_PROT_4">"#REF!,#REF!"</definedName>
    <definedName name="SPR_SCOPE" localSheetId="8">#REF!</definedName>
    <definedName name="SPR_SCOPE" localSheetId="7">#REF!</definedName>
    <definedName name="SPR_SCOPE" localSheetId="9">#REF!</definedName>
    <definedName name="SPR_SCOPE">#REF!</definedName>
    <definedName name="SPR_SCOPE_4">"#REF!"</definedName>
    <definedName name="SPR_TES_ET" localSheetId="8">#REF!</definedName>
    <definedName name="SPR_TES_ET" localSheetId="7">#REF!</definedName>
    <definedName name="SPR_TES_ET" localSheetId="9">#REF!</definedName>
    <definedName name="SPR_TES_ET">#REF!</definedName>
    <definedName name="SPRAV_PROT">[48]Справочники!$E$6,[48]Справочники!$D$11:$D$902,[48]Справочники!$E$3</definedName>
    <definedName name="sq" localSheetId="8">#REF!</definedName>
    <definedName name="sq" localSheetId="7">#REF!</definedName>
    <definedName name="sq" localSheetId="9">#REF!</definedName>
    <definedName name="sq">#REF!</definedName>
    <definedName name="ss">[9]!ss</definedName>
    <definedName name="ST_loans_o" localSheetId="7">'[8]14'!#REF!</definedName>
    <definedName name="ST_loans_o" localSheetId="9">'[8]14'!#REF!</definedName>
    <definedName name="ST_loans_o">'[8]14'!#REF!</definedName>
    <definedName name="SUMMBLOCK">[3]MAIN!$A$1211:$AL$1241</definedName>
    <definedName name="SYS" localSheetId="8">#REF!,#REF!,P1_SYS</definedName>
    <definedName name="SYS" localSheetId="7">#REF!,#REF!,P1_SYS</definedName>
    <definedName name="SYS" localSheetId="9">#REF!,#REF!,P1_SYS</definedName>
    <definedName name="SYS">#REF!,#REF!,P1_SYS</definedName>
    <definedName name="T0?axis?ПРД?БАЗ">'[35]0'!$I$7:$J$112,'[35]0'!$F$7:$G$112</definedName>
    <definedName name="T0?axis?ПРД?ПРЕД">'[35]0'!$K$7:$L$112,'[35]0'!$D$7:$E$112</definedName>
    <definedName name="T0?axis?ПРД?РЕГ" localSheetId="8">#REF!</definedName>
    <definedName name="T0?axis?ПРД?РЕГ" localSheetId="7">#REF!</definedName>
    <definedName name="T0?axis?ПРД?РЕГ" localSheetId="9">#REF!</definedName>
    <definedName name="T0?axis?ПРД?РЕГ">#REF!</definedName>
    <definedName name="T0?axis?ПФ?ПЛАН">'[35]0'!$I$7:$I$112,'[35]0'!$D$7:$D$112,'[35]0'!$K$7:$K$112,'[35]0'!$F$7:$F$112</definedName>
    <definedName name="T0?axis?ПФ?ФАКТ">'[35]0'!$J$7:$J$112,'[35]0'!$E$7:$E$112,'[35]0'!$L$7:$L$112,'[35]0'!$G$7:$G$112</definedName>
    <definedName name="T0?Copy1" localSheetId="8">#REF!</definedName>
    <definedName name="T0?Copy1" localSheetId="7">#REF!</definedName>
    <definedName name="T0?Copy1" localSheetId="9">#REF!</definedName>
    <definedName name="T0?Copy1">#REF!</definedName>
    <definedName name="T0?Copy2" localSheetId="7">#REF!</definedName>
    <definedName name="T0?Copy2" localSheetId="9">#REF!</definedName>
    <definedName name="T0?Copy2">#REF!</definedName>
    <definedName name="T0?Copy3" localSheetId="7">#REF!</definedName>
    <definedName name="T0?Copy3" localSheetId="9">#REF!</definedName>
    <definedName name="T0?Copy3">#REF!</definedName>
    <definedName name="T0?Copy4" localSheetId="7">#REF!</definedName>
    <definedName name="T0?Copy4" localSheetId="9">#REF!</definedName>
    <definedName name="T0?Copy4">#REF!</definedName>
    <definedName name="T0?Data" localSheetId="7">'[35]0'!$D$8:$L$52,   '[35]0'!$D$54:$L$59,   '[35]0'!$D$63:$L$64,   '[35]0'!$D$68:$L$70,   '[35]0'!$D$72:$L$74,   '[35]0'!$D$77:$L$92,   '[35]0'!$D$95:$L$97,   '[35]0'!$D$99:$L$104,   '[35]0'!$D$107:$L$108,   '[35]0'!$D$111:$L$112</definedName>
    <definedName name="T0?Data">'[35]0'!$D$8:$L$52,'[35]0'!$D$54:$L$59,'[35]0'!$D$63:$L$64,'[35]0'!$D$68:$L$70,'[35]0'!$D$72:$L$74,'[35]0'!$D$77:$L$92,'[35]0'!$D$95:$L$97,'[35]0'!$D$99:$L$104,'[35]0'!$D$107:$L$108,'[35]0'!$D$111:$L$112</definedName>
    <definedName name="T0?item_ext?РОСТ" localSheetId="8">#REF!</definedName>
    <definedName name="T0?item_ext?РОСТ" localSheetId="7">#REF!</definedName>
    <definedName name="T0?item_ext?РОСТ" localSheetId="9">#REF!</definedName>
    <definedName name="T0?item_ext?РОСТ">#REF!</definedName>
    <definedName name="T0?L0.1" localSheetId="7">#REF!</definedName>
    <definedName name="T0?L0.1" localSheetId="9">#REF!</definedName>
    <definedName name="T0?L0.1">#REF!</definedName>
    <definedName name="T0?L0.2" localSheetId="7">#REF!</definedName>
    <definedName name="T0?L0.2" localSheetId="9">#REF!</definedName>
    <definedName name="T0?L0.2">#REF!</definedName>
    <definedName name="T0?L1" localSheetId="7">#REF!</definedName>
    <definedName name="T0?L1" localSheetId="9">#REF!</definedName>
    <definedName name="T0?L1">#REF!</definedName>
    <definedName name="T0?L10" localSheetId="7">#REF!</definedName>
    <definedName name="T0?L10" localSheetId="9">#REF!</definedName>
    <definedName name="T0?L10">#REF!</definedName>
    <definedName name="T0?L10.1" localSheetId="7">#REF!</definedName>
    <definedName name="T0?L10.1" localSheetId="9">#REF!</definedName>
    <definedName name="T0?L10.1">#REF!</definedName>
    <definedName name="T0?L10.2" localSheetId="7">#REF!</definedName>
    <definedName name="T0?L10.2" localSheetId="9">#REF!</definedName>
    <definedName name="T0?L10.2">#REF!</definedName>
    <definedName name="T0?L10.3" localSheetId="7">#REF!</definedName>
    <definedName name="T0?L10.3" localSheetId="9">#REF!</definedName>
    <definedName name="T0?L10.3">#REF!</definedName>
    <definedName name="T0?L10.4" localSheetId="7">#REF!</definedName>
    <definedName name="T0?L10.4" localSheetId="9">#REF!</definedName>
    <definedName name="T0?L10.4">#REF!</definedName>
    <definedName name="T0?L10.5" localSheetId="7">#REF!</definedName>
    <definedName name="T0?L10.5" localSheetId="9">#REF!</definedName>
    <definedName name="T0?L10.5">#REF!</definedName>
    <definedName name="T0?L11" localSheetId="7">#REF!</definedName>
    <definedName name="T0?L11" localSheetId="9">#REF!</definedName>
    <definedName name="T0?L11">#REF!</definedName>
    <definedName name="T0?L12" localSheetId="7">#REF!</definedName>
    <definedName name="T0?L12" localSheetId="9">#REF!</definedName>
    <definedName name="T0?L12">#REF!</definedName>
    <definedName name="T0?L13" localSheetId="7">#REF!</definedName>
    <definedName name="T0?L13" localSheetId="9">#REF!</definedName>
    <definedName name="T0?L13">#REF!</definedName>
    <definedName name="T0?L13.1" localSheetId="7">#REF!</definedName>
    <definedName name="T0?L13.1" localSheetId="9">#REF!</definedName>
    <definedName name="T0?L13.1">#REF!</definedName>
    <definedName name="T0?L13.2" localSheetId="7">#REF!</definedName>
    <definedName name="T0?L13.2" localSheetId="9">#REF!</definedName>
    <definedName name="T0?L13.2">#REF!</definedName>
    <definedName name="T0?L14" localSheetId="7">#REF!</definedName>
    <definedName name="T0?L14" localSheetId="9">#REF!</definedName>
    <definedName name="T0?L14">#REF!</definedName>
    <definedName name="T0?L14.1" localSheetId="7">#REF!</definedName>
    <definedName name="T0?L14.1" localSheetId="9">#REF!</definedName>
    <definedName name="T0?L14.1">#REF!</definedName>
    <definedName name="T0?L14.2" localSheetId="7">#REF!</definedName>
    <definedName name="T0?L14.2" localSheetId="9">#REF!</definedName>
    <definedName name="T0?L14.2">#REF!</definedName>
    <definedName name="T0?L15" localSheetId="7">#REF!</definedName>
    <definedName name="T0?L15" localSheetId="9">#REF!</definedName>
    <definedName name="T0?L15">#REF!</definedName>
    <definedName name="T0?L15.1" localSheetId="7">#REF!</definedName>
    <definedName name="T0?L15.1" localSheetId="9">#REF!</definedName>
    <definedName name="T0?L15.1">#REF!</definedName>
    <definedName name="T0?L15.2" localSheetId="7">#REF!</definedName>
    <definedName name="T0?L15.2" localSheetId="9">#REF!</definedName>
    <definedName name="T0?L15.2">#REF!</definedName>
    <definedName name="T0?L15.2.1" localSheetId="7">#REF!</definedName>
    <definedName name="T0?L15.2.1" localSheetId="9">#REF!</definedName>
    <definedName name="T0?L15.2.1">#REF!</definedName>
    <definedName name="T0?L15.2.2" localSheetId="7">#REF!</definedName>
    <definedName name="T0?L15.2.2" localSheetId="9">#REF!</definedName>
    <definedName name="T0?L15.2.2">#REF!</definedName>
    <definedName name="T0?L16" localSheetId="7">#REF!</definedName>
    <definedName name="T0?L16" localSheetId="9">#REF!</definedName>
    <definedName name="T0?L16">#REF!</definedName>
    <definedName name="T0?L17" localSheetId="7">#REF!</definedName>
    <definedName name="T0?L17" localSheetId="9">#REF!</definedName>
    <definedName name="T0?L17">#REF!</definedName>
    <definedName name="T0?L17.1" localSheetId="7">#REF!</definedName>
    <definedName name="T0?L17.1" localSheetId="9">#REF!</definedName>
    <definedName name="T0?L17.1">#REF!</definedName>
    <definedName name="T0?L18" localSheetId="7">#REF!</definedName>
    <definedName name="T0?L18" localSheetId="9">#REF!</definedName>
    <definedName name="T0?L18">#REF!</definedName>
    <definedName name="T0?L19" localSheetId="7">#REF!</definedName>
    <definedName name="T0?L19" localSheetId="9">#REF!</definedName>
    <definedName name="T0?L19">#REF!</definedName>
    <definedName name="T0?L2" localSheetId="7">#REF!</definedName>
    <definedName name="T0?L2" localSheetId="9">#REF!</definedName>
    <definedName name="T0?L2">#REF!</definedName>
    <definedName name="T0?L20" localSheetId="7">#REF!</definedName>
    <definedName name="T0?L20" localSheetId="9">#REF!</definedName>
    <definedName name="T0?L20">#REF!</definedName>
    <definedName name="T0?L21" localSheetId="7">#REF!</definedName>
    <definedName name="T0?L21" localSheetId="9">#REF!</definedName>
    <definedName name="T0?L21">#REF!</definedName>
    <definedName name="T0?L22" localSheetId="7">#REF!</definedName>
    <definedName name="T0?L22" localSheetId="9">#REF!</definedName>
    <definedName name="T0?L22">#REF!</definedName>
    <definedName name="T0?L22.1" localSheetId="7">#REF!</definedName>
    <definedName name="T0?L22.1" localSheetId="9">#REF!</definedName>
    <definedName name="T0?L22.1">#REF!</definedName>
    <definedName name="T0?L22.2" localSheetId="7">#REF!</definedName>
    <definedName name="T0?L22.2" localSheetId="9">#REF!</definedName>
    <definedName name="T0?L22.2">#REF!</definedName>
    <definedName name="T0?L23" localSheetId="7">#REF!</definedName>
    <definedName name="T0?L23" localSheetId="9">#REF!</definedName>
    <definedName name="T0?L23">#REF!</definedName>
    <definedName name="T0?L24" localSheetId="7">#REF!</definedName>
    <definedName name="T0?L24" localSheetId="9">#REF!</definedName>
    <definedName name="T0?L24">#REF!</definedName>
    <definedName name="T0?L24.1" localSheetId="7">#REF!</definedName>
    <definedName name="T0?L24.1" localSheetId="9">#REF!</definedName>
    <definedName name="T0?L24.1">#REF!</definedName>
    <definedName name="T0?L24.2" localSheetId="7">#REF!</definedName>
    <definedName name="T0?L24.2" localSheetId="9">#REF!</definedName>
    <definedName name="T0?L24.2">#REF!</definedName>
    <definedName name="T0?L25" localSheetId="7">#REF!</definedName>
    <definedName name="T0?L25" localSheetId="9">#REF!</definedName>
    <definedName name="T0?L25">#REF!</definedName>
    <definedName name="T0?L25.1" localSheetId="7">#REF!</definedName>
    <definedName name="T0?L25.1" localSheetId="9">#REF!</definedName>
    <definedName name="T0?L25.1">#REF!</definedName>
    <definedName name="T0?L25.1.1" localSheetId="7">#REF!</definedName>
    <definedName name="T0?L25.1.1" localSheetId="9">#REF!</definedName>
    <definedName name="T0?L25.1.1">#REF!</definedName>
    <definedName name="T0?L25.1.2" localSheetId="7">#REF!</definedName>
    <definedName name="T0?L25.1.2" localSheetId="9">#REF!</definedName>
    <definedName name="T0?L25.1.2">#REF!</definedName>
    <definedName name="T0?L25.2" localSheetId="7">#REF!</definedName>
    <definedName name="T0?L25.2" localSheetId="9">#REF!</definedName>
    <definedName name="T0?L25.2">#REF!</definedName>
    <definedName name="T0?L25.3" localSheetId="7">#REF!</definedName>
    <definedName name="T0?L25.3" localSheetId="9">#REF!</definedName>
    <definedName name="T0?L25.3">#REF!</definedName>
    <definedName name="T0?L26.1" localSheetId="7">#REF!</definedName>
    <definedName name="T0?L26.1" localSheetId="9">#REF!</definedName>
    <definedName name="T0?L26.1">#REF!</definedName>
    <definedName name="T0?L26.2" localSheetId="7">#REF!</definedName>
    <definedName name="T0?L26.2" localSheetId="9">#REF!</definedName>
    <definedName name="T0?L26.2">#REF!</definedName>
    <definedName name="T0?L27.1" localSheetId="7">#REF!</definedName>
    <definedName name="T0?L27.1" localSheetId="9">#REF!</definedName>
    <definedName name="T0?L27.1">#REF!</definedName>
    <definedName name="T0?L27.2" localSheetId="7">#REF!</definedName>
    <definedName name="T0?L27.2" localSheetId="9">#REF!</definedName>
    <definedName name="T0?L27.2">#REF!</definedName>
    <definedName name="T0?L3" localSheetId="7">#REF!</definedName>
    <definedName name="T0?L3" localSheetId="9">#REF!</definedName>
    <definedName name="T0?L3">#REF!</definedName>
    <definedName name="T0?L4" localSheetId="7">#REF!</definedName>
    <definedName name="T0?L4" localSheetId="9">#REF!</definedName>
    <definedName name="T0?L4">#REF!</definedName>
    <definedName name="T0?L5" localSheetId="7">#REF!</definedName>
    <definedName name="T0?L5" localSheetId="9">#REF!</definedName>
    <definedName name="T0?L5">#REF!</definedName>
    <definedName name="T0?L6" localSheetId="7">#REF!</definedName>
    <definedName name="T0?L6" localSheetId="9">#REF!</definedName>
    <definedName name="T0?L6">#REF!</definedName>
    <definedName name="T0?L7" localSheetId="7">#REF!</definedName>
    <definedName name="T0?L7" localSheetId="9">#REF!</definedName>
    <definedName name="T0?L7">#REF!</definedName>
    <definedName name="T0?L7.1" localSheetId="7">#REF!</definedName>
    <definedName name="T0?L7.1" localSheetId="9">#REF!</definedName>
    <definedName name="T0?L7.1">#REF!</definedName>
    <definedName name="T0?L7.1.2" localSheetId="7">#REF!</definedName>
    <definedName name="T0?L7.1.2" localSheetId="9">#REF!</definedName>
    <definedName name="T0?L7.1.2">#REF!</definedName>
    <definedName name="T0?L7.1.3" localSheetId="7">#REF!</definedName>
    <definedName name="T0?L7.1.3" localSheetId="9">#REF!</definedName>
    <definedName name="T0?L7.1.3">#REF!</definedName>
    <definedName name="T0?L7.2" localSheetId="7">#REF!</definedName>
    <definedName name="T0?L7.2" localSheetId="9">#REF!</definedName>
    <definedName name="T0?L7.2">#REF!</definedName>
    <definedName name="T0?L7.3" localSheetId="7">#REF!</definedName>
    <definedName name="T0?L7.3" localSheetId="9">#REF!</definedName>
    <definedName name="T0?L7.3">#REF!</definedName>
    <definedName name="T0?L7.4" localSheetId="7">#REF!</definedName>
    <definedName name="T0?L7.4" localSheetId="9">#REF!</definedName>
    <definedName name="T0?L7.4">#REF!</definedName>
    <definedName name="T0?L7.5" localSheetId="7">#REF!</definedName>
    <definedName name="T0?L7.5" localSheetId="9">#REF!</definedName>
    <definedName name="T0?L7.5">#REF!</definedName>
    <definedName name="T0?L7.6" localSheetId="7">#REF!</definedName>
    <definedName name="T0?L7.6" localSheetId="9">#REF!</definedName>
    <definedName name="T0?L7.6">#REF!</definedName>
    <definedName name="T0?L7.7" localSheetId="7">#REF!</definedName>
    <definedName name="T0?L7.7" localSheetId="9">#REF!</definedName>
    <definedName name="T0?L7.7">#REF!</definedName>
    <definedName name="T0?L7.7.1" localSheetId="7">#REF!</definedName>
    <definedName name="T0?L7.7.1" localSheetId="9">#REF!</definedName>
    <definedName name="T0?L7.7.1">#REF!</definedName>
    <definedName name="T0?L7.7.10" localSheetId="7">#REF!</definedName>
    <definedName name="T0?L7.7.10" localSheetId="9">#REF!</definedName>
    <definedName name="T0?L7.7.10">#REF!</definedName>
    <definedName name="T0?L7.7.11" localSheetId="7">#REF!</definedName>
    <definedName name="T0?L7.7.11" localSheetId="9">#REF!</definedName>
    <definedName name="T0?L7.7.11">#REF!</definedName>
    <definedName name="T0?L7.7.12" localSheetId="7">#REF!</definedName>
    <definedName name="T0?L7.7.12" localSheetId="9">#REF!</definedName>
    <definedName name="T0?L7.7.12">#REF!</definedName>
    <definedName name="T0?L7.7.2" localSheetId="7">#REF!</definedName>
    <definedName name="T0?L7.7.2" localSheetId="9">#REF!</definedName>
    <definedName name="T0?L7.7.2">#REF!</definedName>
    <definedName name="T0?L7.7.3" localSheetId="7">#REF!</definedName>
    <definedName name="T0?L7.7.3" localSheetId="9">#REF!</definedName>
    <definedName name="T0?L7.7.3">#REF!</definedName>
    <definedName name="T0?L7.7.4" localSheetId="7">#REF!</definedName>
    <definedName name="T0?L7.7.4" localSheetId="9">#REF!</definedName>
    <definedName name="T0?L7.7.4">#REF!</definedName>
    <definedName name="T0?L7.7.4.1" localSheetId="7">#REF!</definedName>
    <definedName name="T0?L7.7.4.1" localSheetId="9">#REF!</definedName>
    <definedName name="T0?L7.7.4.1">#REF!</definedName>
    <definedName name="T0?L7.7.4.3" localSheetId="7">#REF!</definedName>
    <definedName name="T0?L7.7.4.3" localSheetId="9">#REF!</definedName>
    <definedName name="T0?L7.7.4.3">#REF!</definedName>
    <definedName name="T0?L7.7.4.4" localSheetId="7">#REF!</definedName>
    <definedName name="T0?L7.7.4.4" localSheetId="9">#REF!</definedName>
    <definedName name="T0?L7.7.4.4">#REF!</definedName>
    <definedName name="T0?L7.7.4.5" localSheetId="7">#REF!</definedName>
    <definedName name="T0?L7.7.4.5" localSheetId="9">#REF!</definedName>
    <definedName name="T0?L7.7.4.5">#REF!</definedName>
    <definedName name="T0?L7.7.5" localSheetId="7">#REF!</definedName>
    <definedName name="T0?L7.7.5" localSheetId="9">#REF!</definedName>
    <definedName name="T0?L7.7.5">#REF!</definedName>
    <definedName name="T0?L7.7.6" localSheetId="7">#REF!</definedName>
    <definedName name="T0?L7.7.6" localSheetId="9">#REF!</definedName>
    <definedName name="T0?L7.7.6">#REF!</definedName>
    <definedName name="T0?L7.7.7" localSheetId="7">#REF!</definedName>
    <definedName name="T0?L7.7.7" localSheetId="9">#REF!</definedName>
    <definedName name="T0?L7.7.7">#REF!</definedName>
    <definedName name="T0?L7.7.8" localSheetId="7">#REF!</definedName>
    <definedName name="T0?L7.7.8" localSheetId="9">#REF!</definedName>
    <definedName name="T0?L7.7.8">#REF!</definedName>
    <definedName name="T0?L7.7.9" localSheetId="7">#REF!</definedName>
    <definedName name="T0?L7.7.9" localSheetId="9">#REF!</definedName>
    <definedName name="T0?L7.7.9">#REF!</definedName>
    <definedName name="T0?L8" localSheetId="7">#REF!</definedName>
    <definedName name="T0?L8" localSheetId="9">#REF!</definedName>
    <definedName name="T0?L8">#REF!</definedName>
    <definedName name="T0?L8.1" localSheetId="7">#REF!</definedName>
    <definedName name="T0?L8.1" localSheetId="9">#REF!</definedName>
    <definedName name="T0?L8.1">#REF!</definedName>
    <definedName name="T0?L8.2" localSheetId="7">#REF!</definedName>
    <definedName name="T0?L8.2" localSheetId="9">#REF!</definedName>
    <definedName name="T0?L8.2">#REF!</definedName>
    <definedName name="T0?L8.3" localSheetId="7">#REF!</definedName>
    <definedName name="T0?L8.3" localSheetId="9">#REF!</definedName>
    <definedName name="T0?L8.3">#REF!</definedName>
    <definedName name="T0?L8.4" localSheetId="7">#REF!</definedName>
    <definedName name="T0?L8.4" localSheetId="9">#REF!</definedName>
    <definedName name="T0?L8.4">#REF!</definedName>
    <definedName name="T0?L8.5" localSheetId="7">#REF!</definedName>
    <definedName name="T0?L8.5" localSheetId="9">#REF!</definedName>
    <definedName name="T0?L8.5">#REF!</definedName>
    <definedName name="T0?L8.6" localSheetId="7">#REF!</definedName>
    <definedName name="T0?L8.6" localSheetId="9">#REF!</definedName>
    <definedName name="T0?L8.6">#REF!</definedName>
    <definedName name="T0?L9" localSheetId="7">#REF!</definedName>
    <definedName name="T0?L9" localSheetId="9">#REF!</definedName>
    <definedName name="T0?L9">#REF!</definedName>
    <definedName name="T0?L9.1" localSheetId="7">#REF!</definedName>
    <definedName name="T0?L9.1" localSheetId="9">#REF!</definedName>
    <definedName name="T0?L9.1">#REF!</definedName>
    <definedName name="T0?L9.2" localSheetId="7">#REF!</definedName>
    <definedName name="T0?L9.2" localSheetId="9">#REF!</definedName>
    <definedName name="T0?L9.2">#REF!</definedName>
    <definedName name="T0?L9.3" localSheetId="7">#REF!</definedName>
    <definedName name="T0?L9.3" localSheetId="9">#REF!</definedName>
    <definedName name="T0?L9.3">#REF!</definedName>
    <definedName name="T0?L9.3.1" localSheetId="7">#REF!</definedName>
    <definedName name="T0?L9.3.1" localSheetId="9">#REF!</definedName>
    <definedName name="T0?L9.3.1">#REF!</definedName>
    <definedName name="T0?L9.3.2" localSheetId="7">#REF!</definedName>
    <definedName name="T0?L9.3.2" localSheetId="9">#REF!</definedName>
    <definedName name="T0?L9.3.2">#REF!</definedName>
    <definedName name="T0?Name" localSheetId="7">#REF!</definedName>
    <definedName name="T0?Name" localSheetId="9">#REF!</definedName>
    <definedName name="T0?Name">#REF!</definedName>
    <definedName name="T0?Table" localSheetId="7">#REF!</definedName>
    <definedName name="T0?Table" localSheetId="9">#REF!</definedName>
    <definedName name="T0?Table">#REF!</definedName>
    <definedName name="T0?Title" localSheetId="7">#REF!</definedName>
    <definedName name="T0?Title" localSheetId="9">#REF!</definedName>
    <definedName name="T0?Title">#REF!</definedName>
    <definedName name="T0?unit?МВТ" localSheetId="7">'[35]0'!$D$8:$H$8,   '[35]0'!$D$86:$H$86</definedName>
    <definedName name="T0?unit?МВТ">'[35]0'!$D$8:$H$8,'[35]0'!$D$86:$H$86</definedName>
    <definedName name="T0?unit?МКВТЧ" localSheetId="8">#REF!</definedName>
    <definedName name="T0?unit?МКВТЧ" localSheetId="7">#REF!</definedName>
    <definedName name="T0?unit?МКВТЧ" localSheetId="9">#REF!</definedName>
    <definedName name="T0?unit?МКВТЧ">#REF!</definedName>
    <definedName name="T0?unit?ПРЦ" localSheetId="7">'[35]0'!$D$87:$H$88,   '[35]0'!$D$96:$H$97,   '[35]0'!$D$107:$H$108,   '[35]0'!$D$111:$H$112,   '[35]0'!$I$7:$L$112</definedName>
    <definedName name="T0?unit?ПРЦ">'[35]0'!$D$87:$H$88,'[35]0'!$D$96:$H$97,'[35]0'!$D$107:$H$108,'[35]0'!$D$111:$H$112,'[35]0'!$I$7:$L$112</definedName>
    <definedName name="T0?unit?РУБ.ГКАЛ" localSheetId="7">'[35]0'!$D$89:$H$89,   '[35]0'!$D$92:$H$92</definedName>
    <definedName name="T0?unit?РУБ.ГКАЛ">'[35]0'!$D$89:$H$89,'[35]0'!$D$92:$H$92</definedName>
    <definedName name="T0?unit?РУБ.МВТ.МЕС" localSheetId="8">#REF!</definedName>
    <definedName name="T0?unit?РУБ.МВТ.МЕС" localSheetId="7">#REF!</definedName>
    <definedName name="T0?unit?РУБ.МВТ.МЕС" localSheetId="9">#REF!</definedName>
    <definedName name="T0?unit?РУБ.МВТ.МЕС">#REF!</definedName>
    <definedName name="T0?unit?РУБ.ТКВТЧ" localSheetId="7">#REF!</definedName>
    <definedName name="T0?unit?РУБ.ТКВТЧ" localSheetId="9">#REF!</definedName>
    <definedName name="T0?unit?РУБ.ТКВТЧ">#REF!</definedName>
    <definedName name="T0?unit?ТГКАЛ" localSheetId="7">#REF!</definedName>
    <definedName name="T0?unit?ТГКАЛ" localSheetId="9">#REF!</definedName>
    <definedName name="T0?unit?ТГКАЛ">#REF!</definedName>
    <definedName name="T0?unit?ТРУБ" localSheetId="7">'[35]0'!$D$14:$H$52,   '[35]0'!$D$54:$H$59,   '[35]0'!$D$63:$H$64,   '[35]0'!$D$68:$H$70,   '[35]0'!$D$72:$H$74,   '[35]0'!$D$77:$H$77,   '[35]0'!$D$79:$H$81,   '[35]0'!$D$90:$H$91,   '[35]0'!$D$99:$H$104,   '[35]0'!$D$78:$H$78</definedName>
    <definedName name="T0?unit?ТРУБ">'[35]0'!$D$14:$H$52,'[35]0'!$D$54:$H$59,'[35]0'!$D$63:$H$64,'[35]0'!$D$68:$H$70,'[35]0'!$D$72:$H$74,'[35]0'!$D$77:$H$77,'[35]0'!$D$79:$H$81,'[35]0'!$D$90:$H$91,'[35]0'!$D$99:$H$104,'[35]0'!$D$78:$H$78</definedName>
    <definedName name="T0_Copy1" localSheetId="8">#REF!</definedName>
    <definedName name="T0_Copy1" localSheetId="7">#REF!</definedName>
    <definedName name="T0_Copy1" localSheetId="9">#REF!</definedName>
    <definedName name="T0_Copy1">#REF!</definedName>
    <definedName name="T1?axis?R?ОРГ" localSheetId="7">#REF!</definedName>
    <definedName name="T1?axis?R?ОРГ" localSheetId="9">#REF!</definedName>
    <definedName name="T1?axis?R?ОРГ">#REF!</definedName>
    <definedName name="T1?axis?R?ОРГ?" localSheetId="7">#REF!</definedName>
    <definedName name="T1?axis?R?ОРГ?" localSheetId="9">#REF!</definedName>
    <definedName name="T1?axis?R?ОРГ?">#REF!</definedName>
    <definedName name="T1?axis?ПРД?БАЗ">'[35]1'!$I$6:$J$23,'[35]1'!$F$6:$G$23</definedName>
    <definedName name="T1?axis?ПРД?ПРЕД">'[35]1'!$K$6:$L$23,'[35]1'!$D$6:$E$23</definedName>
    <definedName name="T1?axis?ПРД?РЕГ" localSheetId="8">#REF!</definedName>
    <definedName name="T1?axis?ПРД?РЕГ" localSheetId="7">#REF!</definedName>
    <definedName name="T1?axis?ПРД?РЕГ" localSheetId="9">#REF!</definedName>
    <definedName name="T1?axis?ПРД?РЕГ">#REF!</definedName>
    <definedName name="T1?axis?ПРД2?2005" localSheetId="8">P1_T1?axis?ПРД2?2005,Приказ!P2_T1?axis?ПРД2?2005,Приказ!P3_T1?axis?ПРД2?2005</definedName>
    <definedName name="T1?axis?ПРД2?2005" localSheetId="7">'Приказ!'!P1_T1?axis?ПРД2?2005,'Приказ!'!P2_T1?axis?ПРД2?2005,'Приказ!'!P3_T1?axis?ПРД2?2005</definedName>
    <definedName name="T1?axis?ПРД2?2005" localSheetId="9">'приложение 7+'!P1_T1?axis?ПРД2?2005,'приложение 7+'!P2_T1?axis?ПРД2?2005,'приложение 7+'!P3_T1?axis?ПРД2?2005</definedName>
    <definedName name="T1?axis?ПРД2?2005">P1_T1?axis?ПРД2?2005,P2_T1?axis?ПРД2?2005,P3_T1?axis?ПРД2?2005</definedName>
    <definedName name="T1?axis?ПРД2?2006" localSheetId="8">P1_T1?axis?ПРД2?2006,P2_T1?axis?ПРД2?2006,P3_T1?axis?ПРД2?2006</definedName>
    <definedName name="T1?axis?ПРД2?2006" localSheetId="7">'Приказ!'!P1_T1?axis?ПРД2?2006,'Приказ!'!P2_T1?axis?ПРД2?2006,'Приказ!'!P3_T1?axis?ПРД2?2006</definedName>
    <definedName name="T1?axis?ПРД2?2006" localSheetId="9">'приложение 7+'!P1_T1?axis?ПРД2?2006,'приложение 7+'!P2_T1?axis?ПРД2?2006,'приложение 7+'!P3_T1?axis?ПРД2?2006</definedName>
    <definedName name="T1?axis?ПРД2?2006">P1_T1?axis?ПРД2?2006,P2_T1?axis?ПРД2?2006,P3_T1?axis?ПРД2?2006</definedName>
    <definedName name="T1?axis?ПФ?ПЛАН">'[35]1'!$I$6:$I$23,'[35]1'!$D$6:$D$23,'[35]1'!$K$6:$K$23,'[35]1'!$F$6:$F$23</definedName>
    <definedName name="T1?axis?ПФ?ФАКТ">'[35]1'!$J$6:$J$23,'[35]1'!$E$6:$E$23,'[35]1'!$L$6:$L$23,'[35]1'!$G$6:$G$23</definedName>
    <definedName name="T1?Data" localSheetId="7">'[35]1'!$D$6:$L$12,   '[35]1'!$D$14:$L$18,   '[35]1'!$D$20:$L$23</definedName>
    <definedName name="T1?Data">'[35]1'!$D$6:$L$12,'[35]1'!$D$14:$L$18,'[35]1'!$D$20:$L$23</definedName>
    <definedName name="T1?Fuel_type" localSheetId="8">#REF!,#REF!,#REF!,#REF!,#REF!,#REF!,#REF!,#REF!,#REF!,#REF!,Приказ!P1_T1?Fuel_type</definedName>
    <definedName name="T1?Fuel_type" localSheetId="7">#REF!,#REF!,#REF!,#REF!,#REF!,#REF!,#REF!,#REF!,#REF!,#REF!,'Приказ!'!P1_T1?Fuel_type</definedName>
    <definedName name="T1?Fuel_type" localSheetId="9">#REF!,#REF!,#REF!,#REF!,#REF!,#REF!,#REF!,#REF!,#REF!,#REF!,'приложение 7+'!P1_T1?Fuel_type</definedName>
    <definedName name="T1?Fuel_type">#REF!,#REF!,#REF!,#REF!,#REF!,#REF!,#REF!,#REF!,#REF!,#REF!,P1_T1?Fuel_type</definedName>
    <definedName name="T1?item_ext?РОСТ" localSheetId="8">#REF!</definedName>
    <definedName name="T1?item_ext?РОСТ" localSheetId="7">#REF!</definedName>
    <definedName name="T1?item_ext?РОСТ" localSheetId="9">#REF!</definedName>
    <definedName name="T1?item_ext?РОСТ">#REF!</definedName>
    <definedName name="T1?L1" localSheetId="7">#REF!</definedName>
    <definedName name="T1?L1" localSheetId="9">#REF!</definedName>
    <definedName name="T1?L1">#REF!</definedName>
    <definedName name="T1?L1.1.1" localSheetId="8">Приказ!P1_T1?L1.1.1,P2_T1?L1.1.1,P3_T1?L1.1.1</definedName>
    <definedName name="T1?L1.1.1" localSheetId="7">'Приказ!'!P1_T1?L1.1.1,'Приказ!'!P2_T1?L1.1.1,'Приказ!'!P3_T1?L1.1.1</definedName>
    <definedName name="T1?L1.1.1" localSheetId="9">'приложение 7+'!P1_T1?L1.1.1,'приложение 7+'!P2_T1?L1.1.1,'приложение 7+'!P3_T1?L1.1.1</definedName>
    <definedName name="T1?L1.1.1">P1_T1?L1.1.1,P2_T1?L1.1.1,P3_T1?L1.1.1</definedName>
    <definedName name="T1?L1.1.1.1" localSheetId="8">P1_T1?L1.1.1.1,P2_T1?L1.1.1.1,P3_T1?L1.1.1.1</definedName>
    <definedName name="T1?L1.1.1.1" localSheetId="7">'Приказ!'!P1_T1?L1.1.1.1,'Приказ!'!P2_T1?L1.1.1.1,'Приказ!'!P3_T1?L1.1.1.1</definedName>
    <definedName name="T1?L1.1.1.1" localSheetId="9">'приложение 7+'!P1_T1?L1.1.1.1,'приложение 7+'!P2_T1?L1.1.1.1,'приложение 7+'!P3_T1?L1.1.1.1</definedName>
    <definedName name="T1?L1.1.1.1">P1_T1?L1.1.1.1,P2_T1?L1.1.1.1,P3_T1?L1.1.1.1</definedName>
    <definedName name="T1?L1.1.2" localSheetId="8">P2_T1?L1.1.2,Приказ!P3_T1?L1.1.2</definedName>
    <definedName name="T1?L1.1.2" localSheetId="7">'Приказ!'!P2_T1?L1.1.2,'Приказ!'!P3_T1?L1.1.2</definedName>
    <definedName name="T1?L1.1.2" localSheetId="9">'приложение 7+'!P2_T1?L1.1.2,'приложение 7+'!P3_T1?L1.1.2</definedName>
    <definedName name="T1?L1.1.2">P2_T1?L1.1.2,P3_T1?L1.1.2</definedName>
    <definedName name="T1?L1.1.2.1" localSheetId="8">P1_T1?L1.1.2.1,P2_T1?L1.1.2.1,Приказ!P3_T1?L1.1.2.1</definedName>
    <definedName name="T1?L1.1.2.1" localSheetId="7">'Приказ!'!P1_T1?L1.1.2.1,'Приказ!'!P2_T1?L1.1.2.1,'Приказ!'!P3_T1?L1.1.2.1</definedName>
    <definedName name="T1?L1.1.2.1" localSheetId="9">'приложение 7+'!P1_T1?L1.1.2.1,'приложение 7+'!P2_T1?L1.1.2.1,'приложение 7+'!P3_T1?L1.1.2.1</definedName>
    <definedName name="T1?L1.1.2.1">P1_T1?L1.1.2.1,P2_T1?L1.1.2.1,P3_T1?L1.1.2.1</definedName>
    <definedName name="T1?L1.1.2.1.1" localSheetId="8">#REF!,#REF!,#REF!,#REF!,P1_T1?L1.1.2.1.1,P2_T1?L1.1.2.1.1,P3_T1?L1.1.2.1.1</definedName>
    <definedName name="T1?L1.1.2.1.1" localSheetId="7">#REF!,#REF!,#REF!,#REF!,'Приказ!'!P1_T1?L1.1.2.1.1,'Приказ!'!P2_T1?L1.1.2.1.1,'Приказ!'!P3_T1?L1.1.2.1.1</definedName>
    <definedName name="T1?L1.1.2.1.1" localSheetId="9">#REF!,#REF!,#REF!,#REF!,'приложение 7+'!P1_T1?L1.1.2.1.1,'приложение 7+'!P2_T1?L1.1.2.1.1,'приложение 7+'!P3_T1?L1.1.2.1.1</definedName>
    <definedName name="T1?L1.1.2.1.1">#REF!,#REF!,#REF!,#REF!,P1_T1?L1.1.2.1.1,P2_T1?L1.1.2.1.1,P3_T1?L1.1.2.1.1</definedName>
    <definedName name="T1?L1.1.2.1.2" localSheetId="8">#REF!,#REF!,#REF!,#REF!,P1_T1?L1.1.2.1.2,P2_T1?L1.1.2.1.2,P3_T1?L1.1.2.1.2</definedName>
    <definedName name="T1?L1.1.2.1.2" localSheetId="7">#REF!,#REF!,#REF!,#REF!,'Приказ!'!P1_T1?L1.1.2.1.2,'Приказ!'!P2_T1?L1.1.2.1.2,'Приказ!'!P3_T1?L1.1.2.1.2</definedName>
    <definedName name="T1?L1.1.2.1.2" localSheetId="9">#REF!,#REF!,#REF!,#REF!,'приложение 7+'!P1_T1?L1.1.2.1.2,'приложение 7+'!P2_T1?L1.1.2.1.2,'приложение 7+'!P3_T1?L1.1.2.1.2</definedName>
    <definedName name="T1?L1.1.2.1.2">#REF!,#REF!,#REF!,#REF!,P1_T1?L1.1.2.1.2,P2_T1?L1.1.2.1.2,P3_T1?L1.1.2.1.2</definedName>
    <definedName name="T1?L1.1.2.1.3" localSheetId="8">#REF!,#REF!,#REF!,#REF!,P1_T1?L1.1.2.1.3,P2_T1?L1.1.2.1.3,P3_T1?L1.1.2.1.3</definedName>
    <definedName name="T1?L1.1.2.1.3" localSheetId="7">#REF!,#REF!,#REF!,#REF!,'Приказ!'!P1_T1?L1.1.2.1.3,'Приказ!'!P2_T1?L1.1.2.1.3,'Приказ!'!P3_T1?L1.1.2.1.3</definedName>
    <definedName name="T1?L1.1.2.1.3" localSheetId="9">#REF!,#REF!,#REF!,#REF!,'приложение 7+'!P1_T1?L1.1.2.1.3,'приложение 7+'!P2_T1?L1.1.2.1.3,'приложение 7+'!P3_T1?L1.1.2.1.3</definedName>
    <definedName name="T1?L1.1.2.1.3">#REF!,#REF!,#REF!,#REF!,P1_T1?L1.1.2.1.3,P2_T1?L1.1.2.1.3,P3_T1?L1.1.2.1.3</definedName>
    <definedName name="T1?L1.1.2.2" localSheetId="8">P1_T1?L1.1.2.2,P2_T1?L1.1.2.2,P3_T1?L1.1.2.2</definedName>
    <definedName name="T1?L1.1.2.2" localSheetId="7">'Приказ!'!P1_T1?L1.1.2.2,'Приказ!'!P2_T1?L1.1.2.2,'Приказ!'!P3_T1?L1.1.2.2</definedName>
    <definedName name="T1?L1.1.2.2" localSheetId="9">'приложение 7+'!P1_T1?L1.1.2.2,'приложение 7+'!P2_T1?L1.1.2.2,'приложение 7+'!P3_T1?L1.1.2.2</definedName>
    <definedName name="T1?L1.1.2.2">P1_T1?L1.1.2.2,P2_T1?L1.1.2.2,P3_T1?L1.1.2.2</definedName>
    <definedName name="T1?L1.1.2.3" localSheetId="8">P1_T1?L1.1.2.3,P2_T1?L1.1.2.3,P3_T1?L1.1.2.3</definedName>
    <definedName name="T1?L1.1.2.3" localSheetId="7">'Приказ!'!P1_T1?L1.1.2.3,'Приказ!'!P2_T1?L1.1.2.3,'Приказ!'!P3_T1?L1.1.2.3</definedName>
    <definedName name="T1?L1.1.2.3" localSheetId="9">'приложение 7+'!P1_T1?L1.1.2.3,'приложение 7+'!P2_T1?L1.1.2.3,'приложение 7+'!P3_T1?L1.1.2.3</definedName>
    <definedName name="T1?L1.1.2.3">P1_T1?L1.1.2.3,P2_T1?L1.1.2.3,P3_T1?L1.1.2.3</definedName>
    <definedName name="T1?L1.1.2.4" localSheetId="8">P1_T1?L1.1.2.4,P2_T1?L1.1.2.4,P3_T1?L1.1.2.4</definedName>
    <definedName name="T1?L1.1.2.4" localSheetId="7">'Приказ!'!P1_T1?L1.1.2.4,'Приказ!'!P2_T1?L1.1.2.4,'Приказ!'!P3_T1?L1.1.2.4</definedName>
    <definedName name="T1?L1.1.2.4" localSheetId="9">'приложение 7+'!P1_T1?L1.1.2.4,'приложение 7+'!P2_T1?L1.1.2.4,'приложение 7+'!P3_T1?L1.1.2.4</definedName>
    <definedName name="T1?L1.1.2.4">P1_T1?L1.1.2.4,P2_T1?L1.1.2.4,P3_T1?L1.1.2.4</definedName>
    <definedName name="T1?L1.1.2.5" localSheetId="8">P1_T1?L1.1.2.5,P2_T1?L1.1.2.5,P3_T1?L1.1.2.5</definedName>
    <definedName name="T1?L1.1.2.5" localSheetId="7">'Приказ!'!P1_T1?L1.1.2.5,'Приказ!'!P2_T1?L1.1.2.5,'Приказ!'!P3_T1?L1.1.2.5</definedName>
    <definedName name="T1?L1.1.2.5" localSheetId="9">'приложение 7+'!P1_T1?L1.1.2.5,'приложение 7+'!P2_T1?L1.1.2.5,'приложение 7+'!P3_T1?L1.1.2.5</definedName>
    <definedName name="T1?L1.1.2.5">P1_T1?L1.1.2.5,P2_T1?L1.1.2.5,P3_T1?L1.1.2.5</definedName>
    <definedName name="T1?L1.1.2.6" localSheetId="8">P1_T1?L1.1.2.6,P2_T1?L1.1.2.6,P3_T1?L1.1.2.6</definedName>
    <definedName name="T1?L1.1.2.6" localSheetId="7">'Приказ!'!P1_T1?L1.1.2.6,'Приказ!'!P2_T1?L1.1.2.6,'Приказ!'!P3_T1?L1.1.2.6</definedName>
    <definedName name="T1?L1.1.2.6" localSheetId="9">'приложение 7+'!P1_T1?L1.1.2.6,'приложение 7+'!P2_T1?L1.1.2.6,'приложение 7+'!P3_T1?L1.1.2.6</definedName>
    <definedName name="T1?L1.1.2.6">P1_T1?L1.1.2.6,P2_T1?L1.1.2.6,P3_T1?L1.1.2.6</definedName>
    <definedName name="T1?L1.1.2.7" localSheetId="8">P1_T1?L1.1.2.7,P2_T1?L1.1.2.7,P3_T1?L1.1.2.7</definedName>
    <definedName name="T1?L1.1.2.7" localSheetId="7">'Приказ!'!P1_T1?L1.1.2.7,'Приказ!'!P2_T1?L1.1.2.7,'Приказ!'!P3_T1?L1.1.2.7</definedName>
    <definedName name="T1?L1.1.2.7" localSheetId="9">'приложение 7+'!P1_T1?L1.1.2.7,'приложение 7+'!P2_T1?L1.1.2.7,'приложение 7+'!P3_T1?L1.1.2.7</definedName>
    <definedName name="T1?L1.1.2.7">P1_T1?L1.1.2.7,P2_T1?L1.1.2.7,P3_T1?L1.1.2.7</definedName>
    <definedName name="T1?L1.1.2.7.1" localSheetId="8">P1_T1?L1.1.2.7.1,P2_T1?L1.1.2.7.1,P3_T1?L1.1.2.7.1</definedName>
    <definedName name="T1?L1.1.2.7.1" localSheetId="7">'Приказ!'!P1_T1?L1.1.2.7.1,'Приказ!'!P2_T1?L1.1.2.7.1,'Приказ!'!P3_T1?L1.1.2.7.1</definedName>
    <definedName name="T1?L1.1.2.7.1" localSheetId="9">'приложение 7+'!P1_T1?L1.1.2.7.1,'приложение 7+'!P2_T1?L1.1.2.7.1,'приложение 7+'!P3_T1?L1.1.2.7.1</definedName>
    <definedName name="T1?L1.1.2.7.1">P1_T1?L1.1.2.7.1,P2_T1?L1.1.2.7.1,P3_T1?L1.1.2.7.1</definedName>
    <definedName name="T1?L2" localSheetId="8">#REF!</definedName>
    <definedName name="T1?L2" localSheetId="7">#REF!</definedName>
    <definedName name="T1?L2" localSheetId="9">#REF!</definedName>
    <definedName name="T1?L2">#REF!</definedName>
    <definedName name="T1?L3" localSheetId="7">#REF!</definedName>
    <definedName name="T1?L3" localSheetId="9">#REF!</definedName>
    <definedName name="T1?L3">#REF!</definedName>
    <definedName name="T1?L4" localSheetId="7">#REF!</definedName>
    <definedName name="T1?L4" localSheetId="9">#REF!</definedName>
    <definedName name="T1?L4">#REF!</definedName>
    <definedName name="T1?L5" localSheetId="7">#REF!</definedName>
    <definedName name="T1?L5" localSheetId="9">#REF!</definedName>
    <definedName name="T1?L5">#REF!</definedName>
    <definedName name="T1?L6" localSheetId="7">#REF!</definedName>
    <definedName name="T1?L6" localSheetId="9">#REF!</definedName>
    <definedName name="T1?L6">#REF!</definedName>
    <definedName name="T1?L7" localSheetId="7">#REF!</definedName>
    <definedName name="T1?L7" localSheetId="9">#REF!</definedName>
    <definedName name="T1?L7">#REF!</definedName>
    <definedName name="T1?L7.1" localSheetId="7">#REF!</definedName>
    <definedName name="T1?L7.1" localSheetId="9">#REF!</definedName>
    <definedName name="T1?L7.1">#REF!</definedName>
    <definedName name="T1?L7.2" localSheetId="7">#REF!</definedName>
    <definedName name="T1?L7.2" localSheetId="9">#REF!</definedName>
    <definedName name="T1?L7.2">#REF!</definedName>
    <definedName name="T1?L7.3" localSheetId="7">#REF!</definedName>
    <definedName name="T1?L7.3" localSheetId="9">#REF!</definedName>
    <definedName name="T1?L7.3">#REF!</definedName>
    <definedName name="T1?L7.4" localSheetId="7">#REF!</definedName>
    <definedName name="T1?L7.4" localSheetId="9">#REF!</definedName>
    <definedName name="T1?L7.4">#REF!</definedName>
    <definedName name="T1?L8" localSheetId="7">#REF!</definedName>
    <definedName name="T1?L8" localSheetId="9">#REF!</definedName>
    <definedName name="T1?L8">#REF!</definedName>
    <definedName name="T1?L8.1" localSheetId="7">#REF!</definedName>
    <definedName name="T1?L8.1" localSheetId="9">#REF!</definedName>
    <definedName name="T1?L8.1">#REF!</definedName>
    <definedName name="T1?L8.2" localSheetId="7">#REF!</definedName>
    <definedName name="T1?L8.2" localSheetId="9">#REF!</definedName>
    <definedName name="T1?L8.2">#REF!</definedName>
    <definedName name="T1?L8.3" localSheetId="7">#REF!</definedName>
    <definedName name="T1?L8.3" localSheetId="9">#REF!</definedName>
    <definedName name="T1?L8.3">#REF!</definedName>
    <definedName name="T1?L9" localSheetId="7">#REF!</definedName>
    <definedName name="T1?L9" localSheetId="9">#REF!</definedName>
    <definedName name="T1?L9">#REF!</definedName>
    <definedName name="T1?M1" localSheetId="8">#REF!,#REF!,#REF!,#REF!,#REF!,#REF!,#REF!,#REF!,#REF!,Приказ!P1_T1?M1,Приказ!P2_T1?M1,Приказ!P3_T1?M1</definedName>
    <definedName name="T1?M1" localSheetId="7">#REF!,#REF!,#REF!,#REF!,#REF!,#REF!,#REF!,#REF!,#REF!,'Приказ!'!P1_T1?M1,'Приказ!'!P2_T1?M1,'Приказ!'!P3_T1?M1</definedName>
    <definedName name="T1?M1" localSheetId="9">#REF!,#REF!,#REF!,#REF!,#REF!,#REF!,#REF!,#REF!,#REF!,'приложение 7+'!P1_T1?M1,'приложение 7+'!P2_T1?M1,'приложение 7+'!P3_T1?M1</definedName>
    <definedName name="T1?M1">#REF!,#REF!,#REF!,#REF!,#REF!,#REF!,#REF!,#REF!,#REF!,P1_T1?M1,P2_T1?M1,P3_T1?M1</definedName>
    <definedName name="T1?M2" localSheetId="8">#REF!,#REF!,#REF!,#REF!,#REF!,#REF!,#REF!,#REF!,#REF!,P1_T1?M2,P2_T1?M2,P3_T1?M2</definedName>
    <definedName name="T1?M2" localSheetId="7">#REF!,#REF!,#REF!,#REF!,#REF!,#REF!,#REF!,#REF!,#REF!,'Приказ!'!P1_T1?M2,'Приказ!'!P2_T1?M2,'Приказ!'!P3_T1?M2</definedName>
    <definedName name="T1?M2" localSheetId="9">#REF!,#REF!,#REF!,#REF!,#REF!,#REF!,#REF!,#REF!,#REF!,'приложение 7+'!P1_T1?M2,'приложение 7+'!P2_T1?M2,'приложение 7+'!P3_T1?M2</definedName>
    <definedName name="T1?M2">#REF!,#REF!,#REF!,#REF!,#REF!,#REF!,#REF!,#REF!,#REF!,P1_T1?M2,P2_T1?M2,P3_T1?M2</definedName>
    <definedName name="T1?Name" localSheetId="8">#REF!</definedName>
    <definedName name="T1?Name" localSheetId="7">#REF!</definedName>
    <definedName name="T1?Name" localSheetId="9">#REF!</definedName>
    <definedName name="T1?Name">#REF!</definedName>
    <definedName name="T1?Table" localSheetId="7">#REF!</definedName>
    <definedName name="T1?Table" localSheetId="9">#REF!</definedName>
    <definedName name="T1?Table">#REF!</definedName>
    <definedName name="T1?Title" localSheetId="7">#REF!</definedName>
    <definedName name="T1?Title" localSheetId="9">#REF!</definedName>
    <definedName name="T1?Title">#REF!</definedName>
    <definedName name="T1?unit?ГКАЛ" localSheetId="8">Приказ!P1_T1?unit?ГКАЛ,Приказ!P2_T1?unit?ГКАЛ,Приказ!P3_T1?unit?ГКАЛ,P4_T1?unit?ГКАЛ,P5_T1?unit?ГКАЛ,P6_T1?unit?ГКАЛ</definedName>
    <definedName name="T1?unit?ГКАЛ" localSheetId="7">'Приказ!'!P1_T1?unit?ГКАЛ,'Приказ!'!P2_T1?unit?ГКАЛ,'Приказ!'!P3_T1?unit?ГКАЛ,'Приказ!'!P4_T1?unit?ГКАЛ,'Приказ!'!P5_T1?unit?ГКАЛ,'Приказ!'!P6_T1?unit?ГКАЛ</definedName>
    <definedName name="T1?unit?ГКАЛ" localSheetId="9">'приложение 7+'!P1_T1?unit?ГКАЛ,'приложение 7+'!P2_T1?unit?ГКАЛ,'приложение 7+'!P3_T1?unit?ГКАЛ,'приложение 7+'!P4_T1?unit?ГКАЛ,'приложение 7+'!P5_T1?unit?ГКАЛ,'приложение 7+'!P6_T1?unit?ГКАЛ</definedName>
    <definedName name="T1?unit?ГКАЛ">P1_T1?unit?ГКАЛ,P2_T1?unit?ГКАЛ,P3_T1?unit?ГКАЛ,P4_T1?unit?ГКАЛ,P5_T1?unit?ГКАЛ,P6_T1?unit?ГКАЛ</definedName>
    <definedName name="T1?unit?МВТ" localSheetId="8">#REF!</definedName>
    <definedName name="T1?unit?МВТ" localSheetId="7">#REF!</definedName>
    <definedName name="T1?unit?МВТ" localSheetId="9">#REF!</definedName>
    <definedName name="T1?unit?МВТ">#REF!</definedName>
    <definedName name="T1?unit?ПРЦ" localSheetId="7">#REF!</definedName>
    <definedName name="T1?unit?ПРЦ" localSheetId="9">#REF!</definedName>
    <definedName name="T1?unit?ПРЦ">#REF!</definedName>
    <definedName name="T1?unit?РУБ.ГКАЛ" localSheetId="8">P1_T1?unit?РУБ.ГКАЛ,P2_T1?unit?РУБ.ГКАЛ,P3_T1?unit?РУБ.ГКАЛ,P4_T1?unit?РУБ.ГКАЛ,P5_T1?unit?РУБ.ГКАЛ,P6_T1?unit?РУБ.ГКАЛ</definedName>
    <definedName name="T1?unit?РУБ.ГКАЛ" localSheetId="7">'Приказ!'!P1_T1?unit?РУБ.ГКАЛ,'Приказ!'!P2_T1?unit?РУБ.ГКАЛ,'Приказ!'!P3_T1?unit?РУБ.ГКАЛ,'Приказ!'!P4_T1?unit?РУБ.ГКАЛ,'Приказ!'!P5_T1?unit?РУБ.ГКАЛ,'Приказ!'!P6_T1?unit?РУБ.ГКАЛ</definedName>
    <definedName name="T1?unit?РУБ.ГКАЛ" localSheetId="9">'приложение 7+'!P1_T1?unit?РУБ.ГКАЛ,'приложение 7+'!P2_T1?unit?РУБ.ГКАЛ,'приложение 7+'!P3_T1?unit?РУБ.ГКАЛ,'приложение 7+'!P4_T1?unit?РУБ.ГКАЛ,'приложение 7+'!P5_T1?unit?РУБ.ГКАЛ,'приложение 7+'!P6_T1?unit?РУБ.ГКАЛ</definedName>
    <definedName name="T1?unit?РУБ.ГКАЛ">P1_T1?unit?РУБ.ГКАЛ,P2_T1?unit?РУБ.ГКАЛ,P3_T1?unit?РУБ.ГКАЛ,P4_T1?unit?РУБ.ГКАЛ,P5_T1?unit?РУБ.ГКАЛ,P6_T1?unit?РУБ.ГКАЛ</definedName>
    <definedName name="T1?unit?РУБ.ТОНН" localSheetId="8">Приказ!P4_T1?unit?РУБ.ТОНН,Приказ!P5_T1?unit?РУБ.ТОНН</definedName>
    <definedName name="T1?unit?РУБ.ТОНН" localSheetId="7">'Приказ!'!P4_T1?unit?РУБ.ТОНН,'Приказ!'!P5_T1?unit?РУБ.ТОНН</definedName>
    <definedName name="T1?unit?РУБ.ТОНН" localSheetId="9">'приложение 7+'!P4_T1?unit?РУБ.ТОНН,'приложение 7+'!P5_T1?unit?РУБ.ТОНН</definedName>
    <definedName name="T1?unit?РУБ.ТОНН">P4_T1?unit?РУБ.ТОНН,P5_T1?unit?РУБ.ТОНН</definedName>
    <definedName name="T1?unit?СТР" localSheetId="8">Приказ!P2_T1?unit?СТР,Приказ!P3_T1?unit?СТР,Приказ!P4_T1?unit?СТР,Приказ!P5_T1?unit?СТР,Приказ!P6_T1?unit?СТР</definedName>
    <definedName name="T1?unit?СТР" localSheetId="7">'Приказ!'!P2_T1?unit?СТР,'Приказ!'!P3_T1?unit?СТР,'Приказ!'!P4_T1?unit?СТР,'Приказ!'!P5_T1?unit?СТР,'Приказ!'!P6_T1?unit?СТР</definedName>
    <definedName name="T1?unit?СТР" localSheetId="9">'приложение 7+'!P2_T1?unit?СТР,'приложение 7+'!P3_T1?unit?СТР,'приложение 7+'!P4_T1?unit?СТР,'приложение 7+'!P5_T1?unit?СТР,'приложение 7+'!P6_T1?unit?СТР</definedName>
    <definedName name="T1?unit?СТР">P2_T1?unit?СТР,P3_T1?unit?СТР,P4_T1?unit?СТР,P5_T1?unit?СТР,P6_T1?unit?СТР</definedName>
    <definedName name="T1?unit?ТОНН" localSheetId="8">#REF!,#REF!,#REF!,#REF!,#REF!,#REF!,Приказ!P1_T1?unit?ТОНН,Приказ!P2_T1?unit?ТОНН,Приказ!P3_T1?unit?ТОНН,Приказ!P4_T1?unit?ТОНН</definedName>
    <definedName name="T1?unit?ТОНН" localSheetId="7">#REF!,#REF!,#REF!,#REF!,#REF!,#REF!,'Приказ!'!P1_T1?unit?ТОНН,'Приказ!'!P2_T1?unit?ТОНН,'Приказ!'!P3_T1?unit?ТОНН,'Приказ!'!P4_T1?unit?ТОНН</definedName>
    <definedName name="T1?unit?ТОНН" localSheetId="9">#REF!,#REF!,#REF!,#REF!,#REF!,#REF!,'приложение 7+'!P1_T1?unit?ТОНН,'приложение 7+'!P2_T1?unit?ТОНН,'приложение 7+'!P3_T1?unit?ТОНН,'приложение 7+'!P4_T1?unit?ТОНН</definedName>
    <definedName name="T1?unit?ТОНН">#REF!,#REF!,#REF!,#REF!,#REF!,#REF!,P1_T1?unit?ТОНН,P2_T1?unit?ТОНН,P3_T1?unit?ТОНН,P4_T1?unit?ТОНН</definedName>
    <definedName name="T1?unit?ТРУБ" localSheetId="8">Приказ!P11_T1?unit?ТРУБ,Приказ!P12_T1?unit?ТРУБ,Приказ!P13_T1?unit?ТРУБ</definedName>
    <definedName name="T1?unit?ТРУБ" localSheetId="7">'Приказ!'!P11_T1?unit?ТРУБ,'Приказ!'!P12_T1?unit?ТРУБ,'Приказ!'!P13_T1?unit?ТРУБ</definedName>
    <definedName name="T1?unit?ТРУБ" localSheetId="9">'приложение 7+'!P11_T1?unit?ТРУБ,'приложение 7+'!P12_T1?unit?ТРУБ,'приложение 7+'!P13_T1?unit?ТРУБ</definedName>
    <definedName name="T1?unit?ТРУБ">P11_T1?unit?ТРУБ,P12_T1?unit?ТРУБ,P13_T1?unit?ТРУБ</definedName>
    <definedName name="T1_" localSheetId="8">#REF!</definedName>
    <definedName name="T1_" localSheetId="7">#REF!</definedName>
    <definedName name="T1_" localSheetId="9">#REF!</definedName>
    <definedName name="T1_">#REF!</definedName>
    <definedName name="T1_2_Copy" localSheetId="7">#REF!</definedName>
    <definedName name="T1_2_Copy" localSheetId="9">#REF!</definedName>
    <definedName name="T1_2_Copy">#REF!</definedName>
    <definedName name="T1_Add_Town" localSheetId="7">#REF!</definedName>
    <definedName name="T1_Add_Town" localSheetId="9">#REF!</definedName>
    <definedName name="T1_Add_Town">#REF!</definedName>
    <definedName name="T1_Copy" localSheetId="7">#REF!</definedName>
    <definedName name="T1_Copy" localSheetId="9">#REF!</definedName>
    <definedName name="T1_Copy">#REF!</definedName>
    <definedName name="T1_Protect" localSheetId="8">P15_T1_Protect,P16_T1_Protect,P17_T1_Protect,Приказ!P18_T1_Protect,Приказ!P19_T1_Protect</definedName>
    <definedName name="T1_Protect" localSheetId="7">P15_T1_Protect,P16_T1_Protect,P17_T1_Protect,'Приказ!'!P18_T1_Protect,'Приказ!'!P19_T1_Protect</definedName>
    <definedName name="T1_Protect" localSheetId="9">P15_T1_Protect,P16_T1_Protect,P17_T1_Protect,'приложение 7+'!P18_T1_Protect,'приложение 7+'!P19_T1_Protect</definedName>
    <definedName name="T1_Protect">P15_T1_Protect,P16_T1_Protect,P17_T1_Protect,P18_T1_Protect,P19_T1_Protect</definedName>
    <definedName name="T1_unpr_all">'[51]1'!$G$14:$L$66,'[51]1'!$N$14:$S$66,'[51]1'!$U$14:$Z$66,'[51]1'!$U$77:$Z$122,'[51]1'!$N$77:$S$122,'[51]1'!$G$77:$L$122,'[51]1'!$G$140:$L$185,'[51]1'!$N$140:$S$185,'[51]1'!$U$140:$Z$185,'[51]1'!$U$207:$Z$252,'[51]1'!$N$207:$S$252,'[51]1'!$G$207:$L$252,'[51]1'!$G$275:$L$320,'[51]1'!$N$275:$S$320,'[51]1'!$U$275:$Z$320</definedName>
    <definedName name="T1_Unprotected" localSheetId="8">#REF!,#REF!,#REF!,#REF!,#REF!,#REF!,#REF!,#REF!</definedName>
    <definedName name="T1_Unprotected" localSheetId="7">#REF!,#REF!,#REF!,#REF!,#REF!,#REF!,#REF!,#REF!</definedName>
    <definedName name="T1_Unprotected" localSheetId="9">#REF!,#REF!,#REF!,#REF!,#REF!,#REF!,#REF!,#REF!</definedName>
    <definedName name="T1_Unprotected">#REF!,#REF!,#REF!,#REF!,#REF!,#REF!,#REF!,#REF!</definedName>
    <definedName name="T10?axis?R?ДОГОВОР" localSheetId="7">'[35]10'!$D$9:$L$11, '[35]10'!$D$15:$L$17, '[35]10'!$D$21:$L$23, '[35]10'!$D$27:$L$29</definedName>
    <definedName name="T10?axis?R?ДОГОВОР">'[35]10'!$D$9:$L$11,'[35]10'!$D$15:$L$17,'[35]10'!$D$21:$L$23,'[35]10'!$D$27:$L$29</definedName>
    <definedName name="T10?axis?R?ДОГОВОР?" localSheetId="7">'[35]10'!$B$9:$B$11, '[35]10'!$B$15:$B$17, '[35]10'!$B$21:$B$23, '[35]10'!$B$27:$B$29</definedName>
    <definedName name="T10?axis?R?ДОГОВОР?">'[35]10'!$B$9:$B$11,'[35]10'!$B$15:$B$17,'[35]10'!$B$21:$B$23,'[35]10'!$B$27:$B$29</definedName>
    <definedName name="T10?axis?ПРД?БАЗ">'[35]10'!$I$6:$J$31,'[35]10'!$F$6:$G$31</definedName>
    <definedName name="T10?axis?ПРД?ПРЕД">'[35]10'!$K$6:$L$31,'[35]10'!$D$6:$E$31</definedName>
    <definedName name="T10?axis?ПРД?РЕГ" localSheetId="8">#REF!</definedName>
    <definedName name="T10?axis?ПРД?РЕГ" localSheetId="7">#REF!</definedName>
    <definedName name="T10?axis?ПРД?РЕГ" localSheetId="9">#REF!</definedName>
    <definedName name="T10?axis?ПРД?РЕГ">#REF!</definedName>
    <definedName name="T10?axis?ПФ?ПЛАН">'[35]10'!$I$6:$I$31,'[35]10'!$D$6:$D$31,'[35]10'!$K$6:$K$31,'[35]10'!$F$6:$F$31</definedName>
    <definedName name="T10?axis?ПФ?ФАКТ">'[35]10'!$J$6:$J$31,'[35]10'!$E$6:$E$31,'[35]10'!$L$6:$L$31,'[35]10'!$G$6:$G$31</definedName>
    <definedName name="T10?Data" localSheetId="7">'[35]10'!$D$6:$L$7, '[35]10'!$D$9:$L$11, '[35]10'!$D$13:$L$13, '[35]10'!$D$15:$L$17, '[35]10'!$D$19:$L$19, '[35]10'!$D$21:$L$23, '[35]10'!$D$25:$L$25, '[35]10'!$D$27:$L$29, '[35]10'!$D$31:$L$31</definedName>
    <definedName name="T10?Data">'[35]10'!$D$6:$L$7,'[35]10'!$D$9:$L$11,'[35]10'!$D$13:$L$13,'[35]10'!$D$15:$L$17,'[35]10'!$D$19:$L$19,'[35]10'!$D$21:$L$23,'[35]10'!$D$25:$L$25,'[35]10'!$D$27:$L$29,'[35]10'!$D$31:$L$31</definedName>
    <definedName name="T10?item_ext?РОСТ" localSheetId="8">#REF!</definedName>
    <definedName name="T10?item_ext?РОСТ" localSheetId="7">#REF!</definedName>
    <definedName name="T10?item_ext?РОСТ" localSheetId="9">#REF!</definedName>
    <definedName name="T10?item_ext?РОСТ">#REF!</definedName>
    <definedName name="T10?L1" localSheetId="7">#REF!</definedName>
    <definedName name="T10?L1" localSheetId="9">#REF!</definedName>
    <definedName name="T10?L1">#REF!</definedName>
    <definedName name="T10?L1.1" localSheetId="7">#REF!</definedName>
    <definedName name="T10?L1.1" localSheetId="9">#REF!</definedName>
    <definedName name="T10?L1.1">#REF!</definedName>
    <definedName name="T10?L1.1.x" localSheetId="7">#REF!</definedName>
    <definedName name="T10?L1.1.x" localSheetId="9">#REF!</definedName>
    <definedName name="T10?L1.1.x">#REF!</definedName>
    <definedName name="T10?L1.2" localSheetId="7">#REF!</definedName>
    <definedName name="T10?L1.2" localSheetId="9">#REF!</definedName>
    <definedName name="T10?L1.2">#REF!</definedName>
    <definedName name="T10?L1.2.x" localSheetId="7">#REF!</definedName>
    <definedName name="T10?L1.2.x" localSheetId="9">#REF!</definedName>
    <definedName name="T10?L1.2.x">#REF!</definedName>
    <definedName name="T10?L2" localSheetId="7">#REF!</definedName>
    <definedName name="T10?L2" localSheetId="9">#REF!</definedName>
    <definedName name="T10?L2">#REF!</definedName>
    <definedName name="T10?L2.x" localSheetId="7">#REF!</definedName>
    <definedName name="T10?L2.x" localSheetId="9">#REF!</definedName>
    <definedName name="T10?L2.x">#REF!</definedName>
    <definedName name="T10?L3" localSheetId="7">#REF!</definedName>
    <definedName name="T10?L3" localSheetId="9">#REF!</definedName>
    <definedName name="T10?L3">#REF!</definedName>
    <definedName name="T10?L3.x" localSheetId="7">#REF!</definedName>
    <definedName name="T10?L3.x" localSheetId="9">#REF!</definedName>
    <definedName name="T10?L3.x">#REF!</definedName>
    <definedName name="T10?L4" localSheetId="7">#REF!</definedName>
    <definedName name="T10?L4" localSheetId="9">#REF!</definedName>
    <definedName name="T10?L4">#REF!</definedName>
    <definedName name="T10?Name" localSheetId="7">#REF!</definedName>
    <definedName name="T10?Name" localSheetId="9">#REF!</definedName>
    <definedName name="T10?Name">#REF!</definedName>
    <definedName name="T10?Table" localSheetId="7">#REF!</definedName>
    <definedName name="T10?Table" localSheetId="9">#REF!</definedName>
    <definedName name="T10?Table">#REF!</definedName>
    <definedName name="T10?Title" localSheetId="7">#REF!</definedName>
    <definedName name="T10?Title" localSheetId="9">#REF!</definedName>
    <definedName name="T10?Title">#REF!</definedName>
    <definedName name="T10?unit?ПРЦ" localSheetId="7">#REF!</definedName>
    <definedName name="T10?unit?ПРЦ" localSheetId="9">#REF!</definedName>
    <definedName name="T10?unit?ПРЦ">#REF!</definedName>
    <definedName name="T10?unit?ТРУБ" localSheetId="7">#REF!</definedName>
    <definedName name="T10?unit?ТРУБ" localSheetId="9">#REF!</definedName>
    <definedName name="T10?unit?ТРУБ">#REF!</definedName>
    <definedName name="T10_Copy1" localSheetId="7">#REF!</definedName>
    <definedName name="T10_Copy1" localSheetId="9">#REF!</definedName>
    <definedName name="T10_Copy1">#REF!</definedName>
    <definedName name="T10_Copy2" localSheetId="7">#REF!</definedName>
    <definedName name="T10_Copy2" localSheetId="9">#REF!</definedName>
    <definedName name="T10_Copy2">#REF!</definedName>
    <definedName name="T10_Copy3" localSheetId="7">#REF!</definedName>
    <definedName name="T10_Copy3" localSheetId="9">#REF!</definedName>
    <definedName name="T10_Copy3">#REF!</definedName>
    <definedName name="T10_Copy4" localSheetId="7">#REF!</definedName>
    <definedName name="T10_Copy4" localSheetId="9">#REF!</definedName>
    <definedName name="T10_Copy4">#REF!</definedName>
    <definedName name="T10_ET" localSheetId="7">[13]TEHSHEET!#REF!</definedName>
    <definedName name="T10_ET">[13]TEHSHEET!#REF!</definedName>
    <definedName name="T10_ET_4">#N/A</definedName>
    <definedName name="T10_OPT" localSheetId="8">#REF!</definedName>
    <definedName name="T10_OPT" localSheetId="7">#REF!</definedName>
    <definedName name="T10_OPT" localSheetId="9">#REF!</definedName>
    <definedName name="T10_OPT">#REF!</definedName>
    <definedName name="T10_OPT_4">"#REF!"</definedName>
    <definedName name="T10_ROZN" localSheetId="8">#REF!</definedName>
    <definedName name="T10_ROZN" localSheetId="7">#REF!</definedName>
    <definedName name="T10_ROZN" localSheetId="9">#REF!</definedName>
    <definedName name="T10_ROZN">#REF!</definedName>
    <definedName name="T10_ROZN_4">"#REF!"</definedName>
    <definedName name="T11?axis?R?ДОГОВОР" localSheetId="7">'[35]11'!$D$8:$L$11, '[35]11'!$D$15:$L$18, '[35]11'!$D$22:$L$23, '[35]11'!$D$29:$L$32, '[35]11'!$D$36:$L$39, '[35]11'!$D$43:$L$46, '[35]11'!$D$51:$L$54, '[35]11'!$D$58:$L$61, '[35]11'!$D$65:$L$68, '[35]11'!$D$72:$L$82</definedName>
    <definedName name="T11?axis?R?ДОГОВОР">'[35]11'!$D$8:$L$11,'[35]11'!$D$15:$L$18,'[35]11'!$D$22:$L$23,'[35]11'!$D$29:$L$32,'[35]11'!$D$36:$L$39,'[35]11'!$D$43:$L$46,'[35]11'!$D$51:$L$54,'[35]11'!$D$58:$L$61,'[35]11'!$D$65:$L$68,'[35]11'!$D$72:$L$82</definedName>
    <definedName name="T11?axis?R?ДОГОВОР?" localSheetId="7">'[35]11'!$B$72:$B$82, '[35]11'!$B$65:$B$68, '[35]11'!$B$58:$B$61, '[35]11'!$B$51:$B$54, '[35]11'!$B$43:$B$46, '[35]11'!$B$36:$B$39, '[35]11'!$B$29:$B$33, '[35]11'!$B$22:$B$25, '[35]11'!$B$15:$B$18, '[35]11'!$B$8:$B$11</definedName>
    <definedName name="T11?axis?R?ДОГОВОР?">'[35]11'!$B$72:$B$82,'[35]11'!$B$65:$B$68,'[35]11'!$B$58:$B$61,'[35]11'!$B$51:$B$54,'[35]11'!$B$43:$B$46,'[35]11'!$B$36:$B$39,'[35]11'!$B$29:$B$33,'[35]11'!$B$22:$B$25,'[35]11'!$B$15:$B$18,'[35]11'!$B$8:$B$11</definedName>
    <definedName name="T11?axis?ПРД?БАЗ">'[35]11'!$I$6:$J$84,'[35]11'!$F$6:$G$84</definedName>
    <definedName name="T11?axis?ПРД?ПРЕД">'[35]11'!$K$6:$L$84,'[35]11'!$D$6:$E$84</definedName>
    <definedName name="T11?axis?ПРД?РЕГ" localSheetId="7">'[52]услуги непроизводств.'!#REF!</definedName>
    <definedName name="T11?axis?ПРД?РЕГ">'[52]услуги непроизводств.'!#REF!</definedName>
    <definedName name="T11?axis?ПФ?ПЛАН">'[35]11'!$I$6:$I$84,'[35]11'!$D$6:$D$84,'[35]11'!$K$6:$K$84,'[35]11'!$F$6:$F$84</definedName>
    <definedName name="T11?axis?ПФ?ФАКТ">'[35]11'!$J$6:$J$84,'[35]11'!$E$6:$E$84,'[35]11'!$L$6:$L$84,'[35]11'!$G$6:$G$84</definedName>
    <definedName name="T11?Data">#N/A</definedName>
    <definedName name="T11?Name" localSheetId="7">'[52]услуги непроизводств.'!#REF!</definedName>
    <definedName name="T11?Name">'[52]услуги непроизводств.'!#REF!</definedName>
    <definedName name="T11_Copy1" localSheetId="7">'[52]услуги непроизводств.'!#REF!</definedName>
    <definedName name="T11_Copy1">'[52]услуги непроизводств.'!#REF!</definedName>
    <definedName name="T11_Copy2" localSheetId="7">'[52]услуги непроизводств.'!#REF!</definedName>
    <definedName name="T11_Copy2">'[52]услуги непроизводств.'!#REF!</definedName>
    <definedName name="T11_Copy3" localSheetId="7">'[52]услуги непроизводств.'!#REF!</definedName>
    <definedName name="T11_Copy3">'[52]услуги непроизводств.'!#REF!</definedName>
    <definedName name="T11_Copy4" localSheetId="7">'[52]услуги непроизводств.'!#REF!</definedName>
    <definedName name="T11_Copy4">'[52]услуги непроизводств.'!#REF!</definedName>
    <definedName name="T11_Copy5" localSheetId="7">'[52]услуги непроизводств.'!#REF!</definedName>
    <definedName name="T11_Copy5">'[52]услуги непроизводств.'!#REF!</definedName>
    <definedName name="T11_Copy6" localSheetId="7">'[52]услуги непроизводств.'!#REF!</definedName>
    <definedName name="T11_Copy6">'[52]услуги непроизводств.'!#REF!</definedName>
    <definedName name="T11_Copy7.1" localSheetId="7">'[52]услуги непроизводств.'!#REF!</definedName>
    <definedName name="T11_Copy7.1">'[52]услуги непроизводств.'!#REF!</definedName>
    <definedName name="T11_Copy7.2" localSheetId="7">'[52]услуги непроизводств.'!#REF!</definedName>
    <definedName name="T11_Copy7.2">'[52]услуги непроизводств.'!#REF!</definedName>
    <definedName name="T11_Copy8" localSheetId="7">'[52]услуги непроизводств.'!#REF!</definedName>
    <definedName name="T11_Copy8">'[52]услуги непроизводств.'!#REF!</definedName>
    <definedName name="T11_Copy9" localSheetId="7">'[52]услуги непроизводств.'!#REF!</definedName>
    <definedName name="T11_Copy9">'[52]услуги непроизводств.'!#REF!</definedName>
    <definedName name="T12?axis?R?ДОГОВОР" localSheetId="8">#REF!</definedName>
    <definedName name="T12?axis?R?ДОГОВОР" localSheetId="7">#REF!</definedName>
    <definedName name="T12?axis?R?ДОГОВОР" localSheetId="9">#REF!</definedName>
    <definedName name="T12?axis?R?ДОГОВОР">#REF!</definedName>
    <definedName name="T12?axis?R?ДОГОВОР?" localSheetId="7">#REF!</definedName>
    <definedName name="T12?axis?R?ДОГОВОР?" localSheetId="9">#REF!</definedName>
    <definedName name="T12?axis?R?ДОГОВОР?">#REF!</definedName>
    <definedName name="T12?axis?ПРД?БАЗ">'[35]12'!$J$6:$K$20,'[35]12'!$G$6:$H$20</definedName>
    <definedName name="T12?axis?ПРД?ПРЕД">'[35]12'!$L$6:$M$20,'[35]12'!$E$6:$F$20</definedName>
    <definedName name="T12?axis?ПРД?РЕГ" localSheetId="8">#REF!</definedName>
    <definedName name="T12?axis?ПРД?РЕГ" localSheetId="7">#REF!</definedName>
    <definedName name="T12?axis?ПРД?РЕГ" localSheetId="9">#REF!</definedName>
    <definedName name="T12?axis?ПРД?РЕГ">#REF!</definedName>
    <definedName name="T12?axis?ПФ?ПЛАН">'[35]12'!$J$6:$J$20,'[35]12'!$E$6:$E$20,'[35]12'!$L$6:$L$20,'[35]12'!$G$6:$G$20</definedName>
    <definedName name="T12?axis?ПФ?ФАКТ">'[35]12'!$K$6:$K$20,'[35]12'!$F$6:$F$20,'[35]12'!$M$6:$M$20,'[35]12'!$H$6:$H$20</definedName>
    <definedName name="T12?Data" localSheetId="7">'[35]12'!$E$6:$M$9,  '[35]12'!$E$11:$M$18,  '[35]12'!$E$20:$M$20</definedName>
    <definedName name="T12?Data">'[35]12'!$E$6:$M$9,'[35]12'!$E$11:$M$18,'[35]12'!$E$20:$M$20</definedName>
    <definedName name="T12?item_ext?РОСТ" localSheetId="8">#REF!</definedName>
    <definedName name="T12?item_ext?РОСТ" localSheetId="7">#REF!</definedName>
    <definedName name="T12?item_ext?РОСТ" localSheetId="9">#REF!</definedName>
    <definedName name="T12?item_ext?РОСТ">#REF!</definedName>
    <definedName name="T12?L1" localSheetId="7">#REF!</definedName>
    <definedName name="T12?L1" localSheetId="9">#REF!</definedName>
    <definedName name="T12?L1">#REF!</definedName>
    <definedName name="T12?L1.1" localSheetId="7">#REF!</definedName>
    <definedName name="T12?L1.1" localSheetId="9">#REF!</definedName>
    <definedName name="T12?L1.1">#REF!</definedName>
    <definedName name="T12?L2" localSheetId="7">#REF!</definedName>
    <definedName name="T12?L2" localSheetId="9">#REF!</definedName>
    <definedName name="T12?L2">#REF!</definedName>
    <definedName name="T12?L2.1" localSheetId="7">#REF!</definedName>
    <definedName name="T12?L2.1" localSheetId="9">#REF!</definedName>
    <definedName name="T12?L2.1">#REF!</definedName>
    <definedName name="T12?L2.1.x" localSheetId="7">'[35]12'!$A$16:$M$16, '[35]12'!$A$14:$M$14, '[35]12'!$A$12:$M$12, '[35]12'!$A$18:$M$18</definedName>
    <definedName name="T12?L2.1.x">'[35]12'!$A$16:$M$16,'[35]12'!$A$14:$M$14,'[35]12'!$A$12:$M$12,'[35]12'!$A$18:$M$18</definedName>
    <definedName name="T12?L2.x" localSheetId="7">'[35]12'!$A$15:$M$15, '[35]12'!$A$13:$M$13, '[35]12'!$A$11:$M$11, '[35]12'!$A$17:$M$17</definedName>
    <definedName name="T12?L2.x">'[35]12'!$A$15:$M$15,'[35]12'!$A$13:$M$13,'[35]12'!$A$11:$M$11,'[35]12'!$A$17:$M$17</definedName>
    <definedName name="T12?L3" localSheetId="8">#REF!</definedName>
    <definedName name="T12?L3" localSheetId="7">#REF!</definedName>
    <definedName name="T12?L3" localSheetId="9">#REF!</definedName>
    <definedName name="T12?L3">#REF!</definedName>
    <definedName name="T12?Name" localSheetId="7">#REF!</definedName>
    <definedName name="T12?Name" localSheetId="9">#REF!</definedName>
    <definedName name="T12?Name">#REF!</definedName>
    <definedName name="T12?Table" localSheetId="7">#REF!</definedName>
    <definedName name="T12?Table" localSheetId="9">#REF!</definedName>
    <definedName name="T12?Table">#REF!</definedName>
    <definedName name="T12?Title" localSheetId="7">#REF!</definedName>
    <definedName name="T12?Title" localSheetId="9">#REF!</definedName>
    <definedName name="T12?Title">#REF!</definedName>
    <definedName name="T12?unit?ГА" localSheetId="7">'[35]12'!$E$16:$I$16, '[35]12'!$E$14:$I$14, '[35]12'!$E$9:$I$9, '[35]12'!$E$12:$I$12, '[35]12'!$E$18:$I$18, '[35]12'!$E$7:$I$7</definedName>
    <definedName name="T12?unit?ГА">'[35]12'!$E$16:$I$16,'[35]12'!$E$14:$I$14,'[35]12'!$E$9:$I$9,'[35]12'!$E$12:$I$12,'[35]12'!$E$18:$I$18,'[35]12'!$E$7:$I$7</definedName>
    <definedName name="T12?unit?ПРЦ" localSheetId="8">#REF!</definedName>
    <definedName name="T12?unit?ПРЦ" localSheetId="7">#REF!</definedName>
    <definedName name="T12?unit?ПРЦ" localSheetId="9">#REF!</definedName>
    <definedName name="T12?unit?ПРЦ">#REF!</definedName>
    <definedName name="T12?unit?ТРУБ" localSheetId="7">'[35]12'!$E$15:$I$15, '[35]12'!$E$13:$I$13, '[35]12'!$E$6:$I$6, '[35]12'!$E$8:$I$8, '[35]12'!$E$11:$I$11, '[35]12'!$E$17:$I$17, '[35]12'!$E$20:$I$20</definedName>
    <definedName name="T12?unit?ТРУБ">'[35]12'!$E$15:$I$15,'[35]12'!$E$13:$I$13,'[35]12'!$E$6:$I$6,'[35]12'!$E$8:$I$8,'[35]12'!$E$11:$I$11,'[35]12'!$E$17:$I$17,'[35]12'!$E$20:$I$20</definedName>
    <definedName name="T12_Copy" localSheetId="8">#REF!</definedName>
    <definedName name="T12_Copy" localSheetId="7">#REF!</definedName>
    <definedName name="T12_Copy" localSheetId="9">#REF!</definedName>
    <definedName name="T12_Copy">#REF!</definedName>
    <definedName name="T13?axis?ПРД?БАЗ">'[35]13'!$I$6:$J$16,'[35]13'!$F$6:$G$16</definedName>
    <definedName name="T13?axis?ПРД?ПРЕД">'[35]13'!$K$6:$L$16,'[35]13'!$D$6:$E$16</definedName>
    <definedName name="T13?axis?ПРД?РЕГ" localSheetId="8">#REF!</definedName>
    <definedName name="T13?axis?ПРД?РЕГ" localSheetId="7">#REF!</definedName>
    <definedName name="T13?axis?ПРД?РЕГ" localSheetId="9">#REF!</definedName>
    <definedName name="T13?axis?ПРД?РЕГ">#REF!</definedName>
    <definedName name="T13?axis?ПФ?ПЛАН">'[35]13'!$I$6:$I$16,'[35]13'!$D$6:$D$16,'[35]13'!$K$6:$K$16,'[35]13'!$F$6:$F$16</definedName>
    <definedName name="T13?axis?ПФ?ФАКТ">'[35]13'!$J$6:$J$16,'[35]13'!$E$6:$E$16,'[35]13'!$L$6:$L$16,'[35]13'!$G$6:$G$16</definedName>
    <definedName name="T13?Data" localSheetId="7">'[35]13'!$D$6:$L$7, '[35]13'!$D$8:$L$8, '[35]13'!$D$9:$L$16</definedName>
    <definedName name="T13?Data">'[35]13'!$D$6:$L$7,'[35]13'!$D$8:$L$8,'[35]13'!$D$9:$L$16</definedName>
    <definedName name="T13?item_ext?РОСТ" localSheetId="8">#REF!</definedName>
    <definedName name="T13?item_ext?РОСТ" localSheetId="7">#REF!</definedName>
    <definedName name="T13?item_ext?РОСТ" localSheetId="9">#REF!</definedName>
    <definedName name="T13?item_ext?РОСТ">#REF!</definedName>
    <definedName name="T13?L1.1" localSheetId="7">#REF!</definedName>
    <definedName name="T13?L1.1" localSheetId="9">#REF!</definedName>
    <definedName name="T13?L1.1">#REF!</definedName>
    <definedName name="T13?L1.2" localSheetId="7">#REF!</definedName>
    <definedName name="T13?L1.2" localSheetId="9">#REF!</definedName>
    <definedName name="T13?L1.2">#REF!</definedName>
    <definedName name="T13?L2" localSheetId="7">#REF!</definedName>
    <definedName name="T13?L2" localSheetId="9">#REF!</definedName>
    <definedName name="T13?L2">#REF!</definedName>
    <definedName name="T13?L2.1" localSheetId="7">#REF!</definedName>
    <definedName name="T13?L2.1" localSheetId="9">#REF!</definedName>
    <definedName name="T13?L2.1">#REF!</definedName>
    <definedName name="T13?L2.1.1" localSheetId="7">#REF!</definedName>
    <definedName name="T13?L2.1.1" localSheetId="9">#REF!</definedName>
    <definedName name="T13?L2.1.1">#REF!</definedName>
    <definedName name="T13?L2.1.2" localSheetId="7">#REF!</definedName>
    <definedName name="T13?L2.1.2" localSheetId="9">#REF!</definedName>
    <definedName name="T13?L2.1.2">#REF!</definedName>
    <definedName name="T13?L2.2" localSheetId="7">#REF!</definedName>
    <definedName name="T13?L2.2" localSheetId="9">#REF!</definedName>
    <definedName name="T13?L2.2">#REF!</definedName>
    <definedName name="T13?L2.2.1" localSheetId="7">#REF!</definedName>
    <definedName name="T13?L2.2.1" localSheetId="9">#REF!</definedName>
    <definedName name="T13?L2.2.1">#REF!</definedName>
    <definedName name="T13?L2.2.2" localSheetId="7">#REF!</definedName>
    <definedName name="T13?L2.2.2" localSheetId="9">#REF!</definedName>
    <definedName name="T13?L2.2.2">#REF!</definedName>
    <definedName name="T13?L3" localSheetId="7">#REF!</definedName>
    <definedName name="T13?L3" localSheetId="9">#REF!</definedName>
    <definedName name="T13?L3">#REF!</definedName>
    <definedName name="T13?L4" localSheetId="7">#REF!</definedName>
    <definedName name="T13?L4" localSheetId="9">#REF!</definedName>
    <definedName name="T13?L4">#REF!</definedName>
    <definedName name="T13?Name" localSheetId="7">#REF!</definedName>
    <definedName name="T13?Name" localSheetId="9">#REF!</definedName>
    <definedName name="T13?Name">#REF!</definedName>
    <definedName name="T13?Table" localSheetId="7">#REF!</definedName>
    <definedName name="T13?Table" localSheetId="9">#REF!</definedName>
    <definedName name="T13?Table">#REF!</definedName>
    <definedName name="T13?Title" localSheetId="7">#REF!</definedName>
    <definedName name="T13?Title" localSheetId="9">#REF!</definedName>
    <definedName name="T13?Title">#REF!</definedName>
    <definedName name="T13?unit?МКВТЧ" localSheetId="7">#REF!</definedName>
    <definedName name="T13?unit?МКВТЧ" localSheetId="9">#REF!</definedName>
    <definedName name="T13?unit?МКВТЧ">#REF!</definedName>
    <definedName name="T13?unit?ПРЦ" localSheetId="7">#REF!</definedName>
    <definedName name="T13?unit?ПРЦ" localSheetId="9">#REF!</definedName>
    <definedName name="T13?unit?ПРЦ">#REF!</definedName>
    <definedName name="T13?unit?РУБ.ТМКБ">'[35]13'!$D$14:$H$14,'[35]13'!$D$11:$H$11</definedName>
    <definedName name="T13?unit?ТГКАЛ" localSheetId="8">#REF!</definedName>
    <definedName name="T13?unit?ТГКАЛ" localSheetId="7">#REF!</definedName>
    <definedName name="T13?unit?ТГКАЛ" localSheetId="9">#REF!</definedName>
    <definedName name="T13?unit?ТГКАЛ">#REF!</definedName>
    <definedName name="T13?unit?ТМКБ">'[35]13'!$D$13:$H$13,'[35]13'!$D$10:$H$10</definedName>
    <definedName name="T13?unit?ТРУБ">'[35]13'!$D$12:$H$12,'[35]13'!$D$15:$H$16,'[35]13'!$D$8:$H$9</definedName>
    <definedName name="T14?axis?R?ВРАС" localSheetId="8">#REF!</definedName>
    <definedName name="T14?axis?R?ВРАС" localSheetId="7">#REF!</definedName>
    <definedName name="T14?axis?R?ВРАС" localSheetId="9">#REF!</definedName>
    <definedName name="T14?axis?R?ВРАС">#REF!</definedName>
    <definedName name="T14?axis?R?ВРАС?" localSheetId="7">#REF!</definedName>
    <definedName name="T14?axis?R?ВРАС?" localSheetId="9">#REF!</definedName>
    <definedName name="T14?axis?R?ВРАС?">#REF!</definedName>
    <definedName name="T14?axis?ПРД?БАЗ">'[35]14'!$J$6:$K$20,'[35]14'!$G$6:$H$20</definedName>
    <definedName name="T14?axis?ПРД?ПРЕД">'[35]14'!$L$6:$M$20,'[35]14'!$E$6:$F$20</definedName>
    <definedName name="T14?axis?ПРД?РЕГ" localSheetId="8">#REF!</definedName>
    <definedName name="T14?axis?ПРД?РЕГ" localSheetId="7">#REF!</definedName>
    <definedName name="T14?axis?ПРД?РЕГ" localSheetId="9">#REF!</definedName>
    <definedName name="T14?axis?ПРД?РЕГ">#REF!</definedName>
    <definedName name="T14?axis?ПФ?ПЛАН">'[35]14'!$G$6:$G$20,'[35]14'!$J$6:$J$20,'[35]14'!$L$6:$L$20,'[35]14'!$E$6:$E$20</definedName>
    <definedName name="T14?axis?ПФ?ФАКТ">'[35]14'!$H$6:$H$20,'[35]14'!$K$6:$K$20,'[35]14'!$M$6:$M$20,'[35]14'!$F$6:$F$20</definedName>
    <definedName name="T14?Data" localSheetId="7">'[35]14'!$E$7:$M$18,  '[35]14'!$E$20:$M$20</definedName>
    <definedName name="T14?Data">'[35]14'!$E$7:$M$18,'[35]14'!$E$20:$M$20</definedName>
    <definedName name="T14?item_ext?РОСТ" localSheetId="8">#REF!</definedName>
    <definedName name="T14?item_ext?РОСТ" localSheetId="7">#REF!</definedName>
    <definedName name="T14?item_ext?РОСТ" localSheetId="9">#REF!</definedName>
    <definedName name="T14?item_ext?РОСТ">#REF!</definedName>
    <definedName name="T14?L1" localSheetId="7">'[35]14'!$A$13:$M$13, '[35]14'!$A$10:$M$10, '[35]14'!$A$7:$M$7, '[35]14'!$A$16:$M$16</definedName>
    <definedName name="T14?L1">'[35]14'!$A$13:$M$13,'[35]14'!$A$10:$M$10,'[35]14'!$A$7:$M$7,'[35]14'!$A$16:$M$16</definedName>
    <definedName name="T14?L1.1" localSheetId="7">'[35]14'!$A$14:$M$14, '[35]14'!$A$11:$M$11, '[35]14'!$A$8:$M$8, '[35]14'!$A$17:$M$17</definedName>
    <definedName name="T14?L1.1">'[35]14'!$A$14:$M$14,'[35]14'!$A$11:$M$11,'[35]14'!$A$8:$M$8,'[35]14'!$A$17:$M$17</definedName>
    <definedName name="T14?L1.2" localSheetId="7">'[35]14'!$A$15:$M$15, '[35]14'!$A$12:$M$12, '[35]14'!$A$9:$M$9, '[35]14'!$A$18:$M$18</definedName>
    <definedName name="T14?L1.2">'[35]14'!$A$15:$M$15,'[35]14'!$A$12:$M$12,'[35]14'!$A$9:$M$9,'[35]14'!$A$18:$M$18</definedName>
    <definedName name="T14?L2" localSheetId="8">#REF!</definedName>
    <definedName name="T14?L2" localSheetId="7">#REF!</definedName>
    <definedName name="T14?L2" localSheetId="9">#REF!</definedName>
    <definedName name="T14?L2">#REF!</definedName>
    <definedName name="T14?Name" localSheetId="7">#REF!</definedName>
    <definedName name="T14?Name" localSheetId="9">#REF!</definedName>
    <definedName name="T14?Name">#REF!</definedName>
    <definedName name="T14?Table" localSheetId="7">#REF!</definedName>
    <definedName name="T14?Table" localSheetId="9">#REF!</definedName>
    <definedName name="T14?Table">#REF!</definedName>
    <definedName name="T14?Title" localSheetId="7">#REF!</definedName>
    <definedName name="T14?Title" localSheetId="9">#REF!</definedName>
    <definedName name="T14?Title">#REF!</definedName>
    <definedName name="T14?unit?ПРЦ" localSheetId="7">'[35]14'!$E$15:$I$15, '[35]14'!$E$12:$I$12, '[35]14'!$E$9:$I$9, '[35]14'!$E$18:$I$18, '[35]14'!$J$6:$M$20</definedName>
    <definedName name="T14?unit?ПРЦ">'[35]14'!$E$15:$I$15,'[35]14'!$E$12:$I$12,'[35]14'!$E$9:$I$9,'[35]14'!$E$18:$I$18,'[35]14'!$J$6:$M$20</definedName>
    <definedName name="T14?unit?ТРУБ" localSheetId="7">'[35]14'!$E$13:$I$14, '[35]14'!$E$10:$I$11, '[35]14'!$E$7:$I$8, '[35]14'!$E$16:$I$17, '[35]14'!$E$20:$I$20</definedName>
    <definedName name="T14?unit?ТРУБ">'[35]14'!$E$13:$I$14,'[35]14'!$E$10:$I$11,'[35]14'!$E$7:$I$8,'[35]14'!$E$16:$I$17,'[35]14'!$E$20:$I$20</definedName>
    <definedName name="T14_Copy" localSheetId="8">#REF!</definedName>
    <definedName name="T14_Copy" localSheetId="7">#REF!</definedName>
    <definedName name="T14_Copy" localSheetId="9">#REF!</definedName>
    <definedName name="T14_Copy">#REF!</definedName>
    <definedName name="T15?axis?ПРД?БАЗ">'[35]15'!$I$6:$J$11,'[35]15'!$F$6:$G$11</definedName>
    <definedName name="T15?axis?ПРД?ПРЕД">'[35]15'!$K$6:$L$11,'[35]15'!$D$6:$E$11</definedName>
    <definedName name="T15?axis?ПФ?ПЛАН">'[35]15'!$I$6:$I$11,'[35]15'!$D$6:$D$11,'[35]15'!$K$6:$K$11,'[35]15'!$F$6:$F$11</definedName>
    <definedName name="T15?axis?ПФ?ФАКТ">'[35]15'!$J$6:$J$11,'[35]15'!$E$6:$E$11,'[35]15'!$L$6:$L$11,'[35]15'!$G$6:$G$11</definedName>
    <definedName name="T15?Columns" localSheetId="8">#REF!</definedName>
    <definedName name="T15?Columns" localSheetId="7">#REF!</definedName>
    <definedName name="T15?Columns" localSheetId="9">#REF!</definedName>
    <definedName name="T15?Columns">#REF!</definedName>
    <definedName name="T15?item_ext?РОСТ" localSheetId="7">[52]экология!#REF!</definedName>
    <definedName name="T15?item_ext?РОСТ">[52]экология!#REF!</definedName>
    <definedName name="T15?ItemComments" localSheetId="8">#REF!</definedName>
    <definedName name="T15?ItemComments" localSheetId="7">#REF!</definedName>
    <definedName name="T15?ItemComments" localSheetId="9">#REF!</definedName>
    <definedName name="T15?ItemComments">#REF!</definedName>
    <definedName name="T15?Items" localSheetId="7">#REF!</definedName>
    <definedName name="T15?Items" localSheetId="9">#REF!</definedName>
    <definedName name="T15?Items">#REF!</definedName>
    <definedName name="T15?Name" localSheetId="7">[52]экология!#REF!</definedName>
    <definedName name="T15?Name">[52]экология!#REF!</definedName>
    <definedName name="T15?Scope" localSheetId="8">#REF!</definedName>
    <definedName name="T15?Scope" localSheetId="7">#REF!</definedName>
    <definedName name="T15?Scope" localSheetId="9">#REF!</definedName>
    <definedName name="T15?Scope">#REF!</definedName>
    <definedName name="T15?unit?ПРЦ" localSheetId="7">[52]экология!#REF!</definedName>
    <definedName name="T15?unit?ПРЦ">[52]экология!#REF!</definedName>
    <definedName name="T15?ВРАС" localSheetId="8">#REF!</definedName>
    <definedName name="T15?ВРАС" localSheetId="7">#REF!</definedName>
    <definedName name="T15?ВРАС" localSheetId="9">#REF!</definedName>
    <definedName name="T15?ВРАС">#REF!</definedName>
    <definedName name="T15_Change1">'[38]15'!$L$9:$L$14,'[38]15'!$L$16:$L$17,'[38]15'!$L$19:$L$21,'[38]15'!$L$25:$L$29,'[38]15'!$L$31:$L$34,'[38]15'!$L$36:$L$73,'[38]15'!$L$77:$L$78</definedName>
    <definedName name="T15_Data">'[38]15'!$E$82:$H$88,'[38]15'!$E$75:$H$79,'[38]15'!$E$36:$H$73,'[38]15'!$E$31:$H$34,'[38]15'!$E$25:$H$29,'[38]15'!$E$9:$H$23,'[38]15'!$I$9:$K$14,'[38]15'!$I$16:$K$17,'[38]15'!$I$19:$K$21,'[38]15'!$I$25:$K$29,'[38]15'!$I$31:$K$34,'[38]15'!$I$36:$K$73,'[38]15'!$I$77:$K$78,'[38]15'!$I$82:$K$83,'[38]15'!$I$85:$K$88</definedName>
    <definedName name="T15_Protect">'[53]15'!$E$25:$I$29,'[53]15'!$E$31:$I$34,'[53]15'!$E$36:$I$38,'[53]15'!$E$42:$I$43,'[53]15'!$E$9:$I$17,'[53]15'!$B$36:$B$38,'[53]15'!$E$19:$I$21</definedName>
    <definedName name="T15_Protected">'[38]15'!$E$9:$K$23,'[38]15'!$E$25:$K$34,'[38]15'!$E$36:$K$73,'[38]15'!$E$75:$K$79,'[38]15'!$E$81:$K$88</definedName>
    <definedName name="T15_write1">'[38]15'!$L$9:$L$23,'[38]15'!$L$25:$L$29,'[38]15'!$L$31:$L$34,'[38]15'!$L$36:$L$79,'[38]15'!$L$84</definedName>
    <definedName name="T16?axis?R?ДОГОВОР?_4">#N/A</definedName>
    <definedName name="T16?axis?R?ДОГОВОР_4">#N/A</definedName>
    <definedName name="T16?axis?R?ОРГ" localSheetId="8">#REF!</definedName>
    <definedName name="T16?axis?R?ОРГ" localSheetId="7">#REF!</definedName>
    <definedName name="T16?axis?R?ОРГ" localSheetId="9">#REF!</definedName>
    <definedName name="T16?axis?R?ОРГ">#REF!</definedName>
    <definedName name="T16?axis?R?ОРГ?" localSheetId="7">#REF!</definedName>
    <definedName name="T16?axis?R?ОРГ?" localSheetId="9">#REF!</definedName>
    <definedName name="T16?axis?R?ОРГ?">#REF!</definedName>
    <definedName name="T16?axis?ПРД?БАЗ" localSheetId="7">'[35]16'!$J$6:$K$88,               '[35]16'!$G$6:$H$88</definedName>
    <definedName name="T16?axis?ПРД?БАЗ">'[35]16'!$J$6:$K$88,'[35]16'!$G$6:$H$88</definedName>
    <definedName name="T16?axis?ПРД?ПРЕД" localSheetId="7">'[35]16'!$L$6:$M$88,               '[35]16'!$E$6:$F$88</definedName>
    <definedName name="T16?axis?ПРД?ПРЕД">'[35]16'!$L$6:$M$88,'[35]16'!$E$6:$F$88</definedName>
    <definedName name="T16?axis?ПРД?РЕГ" localSheetId="8">#REF!</definedName>
    <definedName name="T16?axis?ПРД?РЕГ" localSheetId="7">#REF!</definedName>
    <definedName name="T16?axis?ПРД?РЕГ" localSheetId="9">#REF!</definedName>
    <definedName name="T16?axis?ПРД?РЕГ">#REF!</definedName>
    <definedName name="T16?axis?ПФ?ПЛАН" localSheetId="7">'[35]16'!$J$6:$J$88,               '[35]16'!$E$6:$E$88,               '[35]16'!$L$6:$L$88,               '[35]16'!$G$6:$G$88</definedName>
    <definedName name="T16?axis?ПФ?ПЛАН">'[35]16'!$J$6:$J$88,'[35]16'!$E$6:$E$88,'[35]16'!$L$6:$L$88,'[35]16'!$G$6:$G$88</definedName>
    <definedName name="T16?axis?ПФ?ФАКТ" localSheetId="7">'[35]16'!$K$6:$K$88,               '[35]16'!$F$6:$F$88,               '[35]16'!$M$6:$M$88,               '[35]16'!$H$6:$H$88</definedName>
    <definedName name="T16?axis?ПФ?ФАКТ">'[35]16'!$K$6:$K$88,'[35]16'!$F$6:$F$88,'[35]16'!$M$6:$M$88,'[35]16'!$H$6:$H$88</definedName>
    <definedName name="T16?Columns" localSheetId="7">#REF!</definedName>
    <definedName name="T16?Columns" localSheetId="9">#REF!</definedName>
    <definedName name="T16?Columns">#REF!</definedName>
    <definedName name="T16?Data" localSheetId="7">#REF!</definedName>
    <definedName name="T16?Data" localSheetId="9">#REF!</definedName>
    <definedName name="T16?Data">#REF!</definedName>
    <definedName name="T16?item_ext?РОСТ" localSheetId="7">#REF!</definedName>
    <definedName name="T16?item_ext?РОСТ" localSheetId="9">#REF!</definedName>
    <definedName name="T16?item_ext?РОСТ">#REF!</definedName>
    <definedName name="T16?ItemComments" localSheetId="7">#REF!</definedName>
    <definedName name="T16?ItemComments" localSheetId="9">#REF!</definedName>
    <definedName name="T16?ItemComments">#REF!</definedName>
    <definedName name="T16?Items" localSheetId="7">#REF!</definedName>
    <definedName name="T16?Items" localSheetId="9">#REF!</definedName>
    <definedName name="T16?Items">#REF!</definedName>
    <definedName name="T16?L1.x_4">#N/A</definedName>
    <definedName name="T16?L1_4">#N/A</definedName>
    <definedName name="T16?L2" localSheetId="8">#REF!</definedName>
    <definedName name="T16?L2" localSheetId="7">#REF!</definedName>
    <definedName name="T16?L2" localSheetId="9">#REF!</definedName>
    <definedName name="T16?L2">#REF!</definedName>
    <definedName name="T16?Name" localSheetId="7">#REF!</definedName>
    <definedName name="T16?Name" localSheetId="9">#REF!</definedName>
    <definedName name="T16?Name">#REF!</definedName>
    <definedName name="T16?Scope" localSheetId="7">#REF!</definedName>
    <definedName name="T16?Scope" localSheetId="9">#REF!</definedName>
    <definedName name="T16?Scope">#REF!</definedName>
    <definedName name="T16?Table" localSheetId="7">#REF!</definedName>
    <definedName name="T16?Table" localSheetId="9">#REF!</definedName>
    <definedName name="T16?Table">#REF!</definedName>
    <definedName name="T16?Title" localSheetId="7">#REF!</definedName>
    <definedName name="T16?Title" localSheetId="9">#REF!</definedName>
    <definedName name="T16?Title">#REF!</definedName>
    <definedName name="T16?unit?ПРЦ" localSheetId="7">#REF!</definedName>
    <definedName name="T16?unit?ПРЦ" localSheetId="9">#REF!</definedName>
    <definedName name="T16?unit?ПРЦ">#REF!</definedName>
    <definedName name="T16?unit?ТРУБ" localSheetId="7">#REF!</definedName>
    <definedName name="T16?unit?ТРУБ" localSheetId="9">#REF!</definedName>
    <definedName name="T16?unit?ТРУБ">#REF!</definedName>
    <definedName name="T16?Units" localSheetId="7">#REF!</definedName>
    <definedName name="T16?Units" localSheetId="9">#REF!</definedName>
    <definedName name="T16?Units">#REF!</definedName>
    <definedName name="T16_Change1">'[38]16'!$N$7,'[38]16'!$N$10:$N$11,'[38]16'!$N$13:$N$14,'[38]16'!$N$17,'[38]16'!$N$20,'[38]16'!$N$23,'[38]16'!$N$26,'[38]16'!$N$29,'[38]16'!$N$33:$N$34,'[38]16'!$N$38:$N$40,'[38]16'!$N$44</definedName>
    <definedName name="T16_Copy" localSheetId="8">#REF!</definedName>
    <definedName name="T16_Copy" localSheetId="7">#REF!</definedName>
    <definedName name="T16_Copy" localSheetId="9">#REF!</definedName>
    <definedName name="T16_Copy">#REF!</definedName>
    <definedName name="T16_Copy2" localSheetId="7">#REF!</definedName>
    <definedName name="T16_Copy2" localSheetId="9">#REF!</definedName>
    <definedName name="T16_Copy2">#REF!</definedName>
    <definedName name="T16_Data">'[38]16'!$G$7:$M$7,'[38]16'!$G$10:$M$15,'[38]16'!$G$17:$M$18,'[38]16'!$G$20:$M$21,'[38]16'!$G$23:$M$24,'[38]16'!$G$26:$M$27,'[38]16'!$G$29:$M$31,'[38]16'!$G$33:$M$35,'[38]16'!$G$37:$M$41,'[38]16'!$G$43:$M$47</definedName>
    <definedName name="T16_Protect" localSheetId="8">#N/A</definedName>
    <definedName name="T16_Protect" localSheetId="7">#N/A</definedName>
    <definedName name="T16_Protect" localSheetId="9">#REF!,#REF!,P1_T16_Protect</definedName>
    <definedName name="T16_Protect">#REF!,#REF!,P1_T16_Protect</definedName>
    <definedName name="T17.1?axis?C?НП" localSheetId="7">'[35]17.1'!$E$6:$L$16, '[35]17.1'!$E$18:$L$28</definedName>
    <definedName name="T17.1?axis?C?НП">'[35]17.1'!$E$6:$L$16,'[35]17.1'!$E$18:$L$28</definedName>
    <definedName name="T17.1?axis?C?НП?" localSheetId="8">#REF!</definedName>
    <definedName name="T17.1?axis?C?НП?" localSheetId="7">#REF!</definedName>
    <definedName name="T17.1?axis?C?НП?" localSheetId="9">#REF!</definedName>
    <definedName name="T17.1?axis?C?НП?">#REF!</definedName>
    <definedName name="T17.1?axis?ПРД?БАЗ" localSheetId="7">#REF!</definedName>
    <definedName name="T17.1?axis?ПРД?БАЗ" localSheetId="9">#REF!</definedName>
    <definedName name="T17.1?axis?ПРД?БАЗ">#REF!</definedName>
    <definedName name="T17.1?axis?ПРД?РЕГ" localSheetId="7">#REF!</definedName>
    <definedName name="T17.1?axis?ПРД?РЕГ" localSheetId="9">#REF!</definedName>
    <definedName name="T17.1?axis?ПРД?РЕГ">#REF!</definedName>
    <definedName name="T17.1?Data" localSheetId="7">'[35]17.1'!$E$6:$L$16, '[35]17.1'!$N$6:$N$16, '[35]17.1'!$E$18:$L$28, '[35]17.1'!$N$18:$N$28</definedName>
    <definedName name="T17.1?Data">'[35]17.1'!$E$6:$L$16,'[35]17.1'!$N$6:$N$16,'[35]17.1'!$E$18:$L$28,'[35]17.1'!$N$18:$N$28</definedName>
    <definedName name="T17.1?item_ext?ВСЕГО" localSheetId="7">'[35]17.1'!$N$6:$N$16, '[35]17.1'!$N$18:$N$28</definedName>
    <definedName name="T17.1?item_ext?ВСЕГО">'[35]17.1'!$N$6:$N$16,'[35]17.1'!$N$18:$N$28</definedName>
    <definedName name="T17.1?L1" localSheetId="7">'[35]17.1'!$A$6:$N$6, '[35]17.1'!$A$18:$N$18</definedName>
    <definedName name="T17.1?L1">'[35]17.1'!$A$6:$N$6,'[35]17.1'!$A$18:$N$18</definedName>
    <definedName name="T17.1?L2" localSheetId="7">'[35]17.1'!$A$7:$N$7, '[35]17.1'!$A$19:$N$19</definedName>
    <definedName name="T17.1?L2">'[35]17.1'!$A$7:$N$7,'[35]17.1'!$A$19:$N$19</definedName>
    <definedName name="T17.1?L3" localSheetId="7">'[35]17.1'!$A$8:$N$8, '[35]17.1'!$A$20:$N$20</definedName>
    <definedName name="T17.1?L3">'[35]17.1'!$A$8:$N$8,'[35]17.1'!$A$20:$N$20</definedName>
    <definedName name="T17.1?L3.1" localSheetId="7">'[35]17.1'!$A$9:$N$9, '[35]17.1'!$A$21:$N$21</definedName>
    <definedName name="T17.1?L3.1">'[35]17.1'!$A$9:$N$9,'[35]17.1'!$A$21:$N$21</definedName>
    <definedName name="T17.1?L4" localSheetId="7">'[35]17.1'!$A$10:$N$10, '[35]17.1'!$A$22:$N$22</definedName>
    <definedName name="T17.1?L4">'[35]17.1'!$A$10:$N$10,'[35]17.1'!$A$22:$N$22</definedName>
    <definedName name="T17.1?L4.1" localSheetId="7">'[35]17.1'!$A$11:$N$11, '[35]17.1'!$A$23:$N$23</definedName>
    <definedName name="T17.1?L4.1">'[35]17.1'!$A$11:$N$11,'[35]17.1'!$A$23:$N$23</definedName>
    <definedName name="T17.1?L5" localSheetId="7">'[35]17.1'!$A$12:$N$12, '[35]17.1'!$A$24:$N$24</definedName>
    <definedName name="T17.1?L5">'[35]17.1'!$A$12:$N$12,'[35]17.1'!$A$24:$N$24</definedName>
    <definedName name="T17.1?L5.1" localSheetId="7">'[35]17.1'!$A$13:$N$13, '[35]17.1'!$A$25:$N$25</definedName>
    <definedName name="T17.1?L5.1">'[35]17.1'!$A$13:$N$13,'[35]17.1'!$A$25:$N$25</definedName>
    <definedName name="T17.1?L6" localSheetId="7">'[35]17.1'!$A$14:$N$14, '[35]17.1'!$A$26:$N$26</definedName>
    <definedName name="T17.1?L6">'[35]17.1'!$A$14:$N$14,'[35]17.1'!$A$26:$N$26</definedName>
    <definedName name="T17.1?L7" localSheetId="7">'[35]17.1'!$A$15:$N$15, '[35]17.1'!$A$27:$N$27</definedName>
    <definedName name="T17.1?L7">'[35]17.1'!$A$15:$N$15,'[35]17.1'!$A$27:$N$27</definedName>
    <definedName name="T17.1?L8" localSheetId="7">'[35]17.1'!$A$16:$N$16, '[35]17.1'!$A$28:$N$28</definedName>
    <definedName name="T17.1?L8">'[35]17.1'!$A$16:$N$16,'[35]17.1'!$A$28:$N$28</definedName>
    <definedName name="T17.1?Name" localSheetId="8">#REF!</definedName>
    <definedName name="T17.1?Name" localSheetId="7">#REF!</definedName>
    <definedName name="T17.1?Name" localSheetId="9">#REF!</definedName>
    <definedName name="T17.1?Name">#REF!</definedName>
    <definedName name="T17.1?Table" localSheetId="7">#REF!</definedName>
    <definedName name="T17.1?Table" localSheetId="9">#REF!</definedName>
    <definedName name="T17.1?Table">#REF!</definedName>
    <definedName name="T17.1?Title" localSheetId="7">#REF!</definedName>
    <definedName name="T17.1?Title" localSheetId="9">#REF!</definedName>
    <definedName name="T17.1?Title">#REF!</definedName>
    <definedName name="T17.1?unit?РУБ" localSheetId="7">'[35]17.1'!$D$9:$N$9, '[35]17.1'!$D$11:$N$11, '[35]17.1'!$D$13:$N$13, '[35]17.1'!$D$21:$N$21, '[35]17.1'!$D$23:$N$23, '[35]17.1'!$D$25:$N$25</definedName>
    <definedName name="T17.1?unit?РУБ">'[35]17.1'!$D$9:$N$9,'[35]17.1'!$D$11:$N$11,'[35]17.1'!$D$13:$N$13,'[35]17.1'!$D$21:$N$21,'[35]17.1'!$D$23:$N$23,'[35]17.1'!$D$25:$N$25</definedName>
    <definedName name="T17.1?unit?ТРУБ" localSheetId="7">'[35]17.1'!$D$8:$N$8, '[35]17.1'!$D$10:$N$10, '[35]17.1'!$D$12:$N$12, '[35]17.1'!$D$14:$N$16, '[35]17.1'!$D$20:$N$20, '[35]17.1'!$D$22:$N$22, '[35]17.1'!$D$24:$N$24, '[35]17.1'!$D$26:$N$28</definedName>
    <definedName name="T17.1?unit?ТРУБ">'[35]17.1'!$D$8:$N$8,'[35]17.1'!$D$10:$N$10,'[35]17.1'!$D$12:$N$12,'[35]17.1'!$D$14:$N$16,'[35]17.1'!$D$20:$N$20,'[35]17.1'!$D$22:$N$22,'[35]17.1'!$D$24:$N$24,'[35]17.1'!$D$26:$N$28</definedName>
    <definedName name="T17.1?unit?ЧДН" localSheetId="7">'[35]17.1'!$D$7:$N$7, '[35]17.1'!$D$19:$N$19</definedName>
    <definedName name="T17.1?unit?ЧДН">'[35]17.1'!$D$7:$N$7,'[35]17.1'!$D$19:$N$19</definedName>
    <definedName name="T17.1?unit?ЧЕЛ" localSheetId="7">'[35]17.1'!$D$18:$N$18, '[35]17.1'!$D$6:$N$6</definedName>
    <definedName name="T17.1?unit?ЧЕЛ">'[35]17.1'!$D$18:$N$18,'[35]17.1'!$D$6:$N$6</definedName>
    <definedName name="T17.1_Copy" localSheetId="8">#REF!</definedName>
    <definedName name="T17.1_Copy" localSheetId="7">#REF!</definedName>
    <definedName name="T17.1_Copy" localSheetId="9">#REF!</definedName>
    <definedName name="T17.1_Copy">#REF!</definedName>
    <definedName name="T17.1_Protect">'[53]17.1'!$D$14:$F$17,'[53]17.1'!$D$19:$F$22,'[53]17.1'!$I$9:$I$12,'[53]17.1'!$I$14:$I$17,'[53]17.1'!$I$19:$I$22,'[53]17.1'!$D$9:$F$12</definedName>
    <definedName name="T17?axis?ПРД?БАЗ">'[35]17'!$I$6:$J$13,'[35]17'!$F$6:$G$13</definedName>
    <definedName name="T17?axis?ПРД?ПРЕД">'[35]17'!$K$6:$L$13,'[35]17'!$D$6:$E$13</definedName>
    <definedName name="T17?axis?ПРД?РЕГ" localSheetId="8">#REF!</definedName>
    <definedName name="T17?axis?ПРД?РЕГ" localSheetId="7">#REF!</definedName>
    <definedName name="T17?axis?ПРД?РЕГ" localSheetId="9">#REF!</definedName>
    <definedName name="T17?axis?ПРД?РЕГ">#REF!</definedName>
    <definedName name="T17?axis?ПФ?ПЛАН">'[35]17'!$I$6:$I$13,'[35]17'!$D$6:$D$13,'[35]17'!$K$6:$K$13,'[35]17'!$F$6:$F$13</definedName>
    <definedName name="T17?axis?ПФ?ФАКТ">'[35]17'!$J$6:$J$13,'[35]17'!$E$6:$E$13,'[35]17'!$L$6:$L$13,'[35]17'!$G$6:$G$13</definedName>
    <definedName name="T17?Data" localSheetId="8">#REF!</definedName>
    <definedName name="T17?Data" localSheetId="7">#REF!</definedName>
    <definedName name="T17?Data" localSheetId="9">#REF!</definedName>
    <definedName name="T17?Data">#REF!</definedName>
    <definedName name="T17?item_ext?РОСТ" localSheetId="7">#REF!</definedName>
    <definedName name="T17?item_ext?РОСТ" localSheetId="9">#REF!</definedName>
    <definedName name="T17?item_ext?РОСТ">#REF!</definedName>
    <definedName name="T17?L1" localSheetId="7">#REF!</definedName>
    <definedName name="T17?L1" localSheetId="9">#REF!</definedName>
    <definedName name="T17?L1">#REF!</definedName>
    <definedName name="T17?L2" localSheetId="7">#REF!</definedName>
    <definedName name="T17?L2" localSheetId="9">#REF!</definedName>
    <definedName name="T17?L2">#REF!</definedName>
    <definedName name="T17?L3" localSheetId="7">#REF!</definedName>
    <definedName name="T17?L3" localSheetId="9">#REF!</definedName>
    <definedName name="T17?L3">#REF!</definedName>
    <definedName name="T17?L4" localSheetId="7">#REF!</definedName>
    <definedName name="T17?L4" localSheetId="9">#REF!</definedName>
    <definedName name="T17?L4">#REF!</definedName>
    <definedName name="T17?L5" localSheetId="7">#REF!</definedName>
    <definedName name="T17?L5" localSheetId="9">#REF!</definedName>
    <definedName name="T17?L5">#REF!</definedName>
    <definedName name="T17?L6" localSheetId="7">#REF!</definedName>
    <definedName name="T17?L6" localSheetId="9">#REF!</definedName>
    <definedName name="T17?L6">#REF!</definedName>
    <definedName name="T17?L7" localSheetId="8">#REF!</definedName>
    <definedName name="T17?L7" localSheetId="7">#REF!</definedName>
    <definedName name="T17?L7" localSheetId="9">#REF!</definedName>
    <definedName name="T17?L7">#REF!</definedName>
    <definedName name="T17?L8" localSheetId="7">#REF!</definedName>
    <definedName name="T17?L8" localSheetId="9">#REF!</definedName>
    <definedName name="T17?L8">#REF!</definedName>
    <definedName name="T17?Name" localSheetId="7">#REF!</definedName>
    <definedName name="T17?Name" localSheetId="9">#REF!</definedName>
    <definedName name="T17?Name">#REF!</definedName>
    <definedName name="T17?Table" localSheetId="7">#REF!</definedName>
    <definedName name="T17?Table" localSheetId="9">#REF!</definedName>
    <definedName name="T17?Table">#REF!</definedName>
    <definedName name="T17?Title" localSheetId="7">#REF!</definedName>
    <definedName name="T17?Title" localSheetId="9">#REF!</definedName>
    <definedName name="T17?Title">#REF!</definedName>
    <definedName name="T17?unit?ГКАЛЧ">'[26]29'!$M$26:$M$33,'[26]29'!$P$26:$P$33,'[26]29'!$G$52:$G$59,'[26]29'!$J$52:$J$59,'[26]29'!$M$52:$M$59,'[26]29'!$P$52:$P$59,'[26]29'!$G$26:$G$33,'[26]29'!$J$26:$J$33</definedName>
    <definedName name="T17?unit?РУБ.ГКАЛ" localSheetId="8">'[26]29'!$O$18:$O$25,P1_T17?unit?РУБ.ГКАЛ,P2_T17?unit?РУБ.ГКАЛ</definedName>
    <definedName name="T17?unit?РУБ.ГКАЛ" localSheetId="7">'[26]29'!$O$18:$O$25,P1_T17?unit?РУБ.ГКАЛ,P2_T17?unit?РУБ.ГКАЛ</definedName>
    <definedName name="T17?unit?РУБ.ГКАЛ" localSheetId="9">'[26]29'!$O$18:$O$25,P1_T17?unit?РУБ.ГКАЛ,P2_T17?unit?РУБ.ГКАЛ</definedName>
    <definedName name="T17?unit?РУБ.ГКАЛ">'[26]29'!$O$18:$O$25,P1_T17?unit?РУБ.ГКАЛ,P2_T17?unit?РУБ.ГКАЛ</definedName>
    <definedName name="T17?unit?РУБ.ГКАЛ_4">#N/A</definedName>
    <definedName name="T17?unit?ТГКАЛ" localSheetId="8">'[26]29'!$P$18:$P$25,P1_T17?unit?ТГКАЛ,P2_T17?unit?ТГКАЛ</definedName>
    <definedName name="T17?unit?ТГКАЛ" localSheetId="7">'[26]29'!$P$18:$P$25,P1_T17?unit?ТГКАЛ,P2_T17?unit?ТГКАЛ</definedName>
    <definedName name="T17?unit?ТГКАЛ" localSheetId="9">'[26]29'!$P$18:$P$25,P1_T17?unit?ТГКАЛ,P2_T17?unit?ТГКАЛ</definedName>
    <definedName name="T17?unit?ТГКАЛ">'[26]29'!$P$18:$P$25,P1_T17?unit?ТГКАЛ,P2_T17?unit?ТГКАЛ</definedName>
    <definedName name="T17?unit?ТГКАЛ_4">#N/A</definedName>
    <definedName name="T17?unit?ТРУБ" localSheetId="8">#REF!</definedName>
    <definedName name="T17?unit?ТРУБ" localSheetId="7">#REF!</definedName>
    <definedName name="T17?unit?ТРУБ" localSheetId="9">#REF!</definedName>
    <definedName name="T17?unit?ТРУБ">#REF!</definedName>
    <definedName name="T17?unit?ТРУБ.ГКАЛЧ.МЕС">'[26]29'!$L$26:$L$33,'[26]29'!$O$26:$O$33,'[26]29'!$F$52:$F$59,'[26]29'!$I$52:$I$59,'[26]29'!$L$52:$L$59,'[26]29'!$O$52:$O$59,'[26]29'!$F$26:$F$33,'[26]29'!$I$26:$I$33</definedName>
    <definedName name="T17?unit?ЧДН" localSheetId="8">#REF!</definedName>
    <definedName name="T17?unit?ЧДН" localSheetId="7">#REF!</definedName>
    <definedName name="T17?unit?ЧДН" localSheetId="9">#REF!</definedName>
    <definedName name="T17?unit?ЧДН">#REF!</definedName>
    <definedName name="T17?unit?ЧЕЛ" localSheetId="7">#REF!</definedName>
    <definedName name="T17?unit?ЧЕЛ" localSheetId="9">#REF!</definedName>
    <definedName name="T17?unit?ЧЕЛ">#REF!</definedName>
    <definedName name="T17_1_Change1">'[38]17.1'!$L$9:$L$12,'[38]17.1'!$L$14:$L$17,'[38]17.1'!$L$19:$L$22</definedName>
    <definedName name="T17_Protect" localSheetId="8">'[53]21.3'!$E$54:$I$57,'[53]21.3'!$E$10:$I$10,P1_T17_Protect</definedName>
    <definedName name="T17_Protect" localSheetId="7">'[53]21.3'!$E$54:$I$57,'[53]21.3'!$E$10:$I$10,P1_T17_Protect</definedName>
    <definedName name="T17_Protect" localSheetId="9">'[53]21.3'!$E$54:$I$57,'[53]21.3'!$E$10:$I$10,P1_T17_Protect</definedName>
    <definedName name="T17_Protect">'[53]21.3'!$E$54:$I$57,'[53]21.3'!$E$10:$I$10,P1_T17_Protect</definedName>
    <definedName name="T17_Protection" localSheetId="8">P2_T17_Protection,P3_T17_Protection,P4_T17_Protection,P5_T17_Protection,[4]!P6_T17_Protection</definedName>
    <definedName name="T17_Protection" localSheetId="7">P2_T17_Protection,P3_T17_Protection,P4_T17_Protection,P5_T17_Protection,[4]!P6_T17_Protection</definedName>
    <definedName name="T17_Protection" localSheetId="9">P2_T17_Protection,P3_T17_Protection,P4_T17_Protection,P5_T17_Protection,'приложение 7+'!P6_T17_Protection</definedName>
    <definedName name="T17_Protection">P2_T17_Protection,P3_T17_Protection,P4_T17_Protection,P5_T17_Protection,P6_T17_Protection</definedName>
    <definedName name="T18.1?Data" localSheetId="8">P1_T18.1?Data,P2_T18.1?Data</definedName>
    <definedName name="T18.1?Data" localSheetId="7">P1_T18.1?Data,P2_T18.1?Data</definedName>
    <definedName name="T18.1?Data" localSheetId="9">P1_T18.1?Data,P2_T18.1?Data</definedName>
    <definedName name="T18.1?Data">P1_T18.1?Data,P2_T18.1?Data</definedName>
    <definedName name="T18.1?Data_4">#N/A</definedName>
    <definedName name="T18.2?item_ext?СБЫТ" localSheetId="8">'[53]18.2'!#REF!,'[53]18.2'!#REF!</definedName>
    <definedName name="T18.2?item_ext?СБЫТ" localSheetId="7">'[53]18.2'!#REF!,'[53]18.2'!#REF!</definedName>
    <definedName name="T18.2?item_ext?СБЫТ" localSheetId="9">'[53]18.2'!#REF!,'[53]18.2'!#REF!</definedName>
    <definedName name="T18.2?item_ext?СБЫТ">'[53]18.2'!#REF!,'[53]18.2'!#REF!</definedName>
    <definedName name="T18.2?ВРАС">'[53]18.2'!$B$35:$B$38,'[53]18.2'!$B$28:$B$31</definedName>
    <definedName name="T18.2_Protect" localSheetId="8">#N/A</definedName>
    <definedName name="T18.2_Protect" localSheetId="7">#N/A</definedName>
    <definedName name="T18.2_Protect" localSheetId="9">'[53]18.2'!$F$58:$J$59,'[53]18.2'!$F$62:$J$62,'[53]18.2'!$F$64:$J$67,'[53]18.2'!$F$6:$J$8,P1_T18.2_Protect</definedName>
    <definedName name="T18.2_Protect">'[53]18.2'!$F$58:$J$59,'[53]18.2'!$F$62:$J$62,'[53]18.2'!$F$64:$J$67,'[53]18.2'!$F$6:$J$8,P1_T18.2_Protect</definedName>
    <definedName name="T18?axis?R?ДОГОВОР">'[35]18'!$D$14:$L$16,'[35]18'!$D$20:$L$22,'[35]18'!$D$26:$L$28,'[35]18'!$D$32:$L$34,'[35]18'!$D$38:$L$40,'[35]18'!$D$8:$L$10</definedName>
    <definedName name="T18?axis?R?ДОГОВОР?">'[35]18'!$B$14:$B$16,'[35]18'!$B$20:$B$22,'[35]18'!$B$26:$B$28,'[35]18'!$B$32:$B$34,'[35]18'!$B$38:$B$40,'[35]18'!$B$8:$B$10</definedName>
    <definedName name="T18?axis?ПРД?БАЗ">'[35]18'!$I$6:$J$42,'[35]18'!$F$6:$G$42</definedName>
    <definedName name="T18?axis?ПРД?ПРЕД">'[35]18'!$K$6:$L$42,'[35]18'!$D$6:$E$42</definedName>
    <definedName name="T18?axis?ПФ?ПЛАН">'[35]18'!$I$6:$I$42,'[35]18'!$D$6:$D$42,'[35]18'!$K$6:$K$42,'[35]18'!$F$6:$F$42</definedName>
    <definedName name="T18?axis?ПФ?ФАКТ">'[35]18'!$J$6:$J$42,'[35]18'!$E$6:$E$42,'[35]18'!$L$6:$L$42,'[35]18'!$G$6:$G$42</definedName>
    <definedName name="T18_2_Change1">'[38]18.2'!$M$6:$M$8,'[38]18.2'!$M$12:$M$19,'[38]18.2'!$M$22:$M$25,'[38]18.2'!$M$28:$M$40,'[38]18.2'!$M$42,'[38]18.2'!$M$44:$M$55,'[38]18.2'!$M$59:$M$64,'[38]18.2'!$M$71,'[38]18.2'!$M$75:$M$76,'[38]18.2'!$M$79,'[38]18.2'!$M$81:$M$84</definedName>
    <definedName name="T18_2_Data">'[38]18.2'!$F$6:$L$9,'[38]18.2'!$F$11:$L$20,'[38]18.2'!$F$22:$L$26,'[38]18.2'!$F$28:$L$40,'[38]18.2'!$F$42:$L$42,'[38]18.2'!$F$44:$L$55,'[38]18.2'!$F$59:$L$65,'[38]18.2'!$F$67:$L$73,'[38]18.2'!$F$75:$L$76,'[38]18.2'!$F$57:$K$57</definedName>
    <definedName name="T18_Copy1" localSheetId="7">[52]страховые!#REF!</definedName>
    <definedName name="T18_Copy1">[52]страховые!#REF!</definedName>
    <definedName name="T18_Copy2" localSheetId="7">[52]страховые!#REF!</definedName>
    <definedName name="T18_Copy2">[52]страховые!#REF!</definedName>
    <definedName name="T18_Copy3" localSheetId="7">[52]страховые!#REF!</definedName>
    <definedName name="T18_Copy3">[52]страховые!#REF!</definedName>
    <definedName name="T18_Copy4" localSheetId="7">[52]страховые!#REF!</definedName>
    <definedName name="T18_Copy4">[52]страховые!#REF!</definedName>
    <definedName name="T18_Copy5" localSheetId="7">[52]страховые!#REF!</definedName>
    <definedName name="T18_Copy5">[52]страховые!#REF!</definedName>
    <definedName name="T18_Copy6" localSheetId="7">[52]страховые!#REF!</definedName>
    <definedName name="T18_Copy6">[52]страховые!#REF!</definedName>
    <definedName name="T19.1.1?Data" localSheetId="8">P1_T19.1.1?Data,P2_T19.1.1?Data</definedName>
    <definedName name="T19.1.1?Data" localSheetId="7">P1_T19.1.1?Data,P2_T19.1.1?Data</definedName>
    <definedName name="T19.1.1?Data" localSheetId="9">P1_T19.1.1?Data,P2_T19.1.1?Data</definedName>
    <definedName name="T19.1.1?Data">P1_T19.1.1?Data,P2_T19.1.1?Data</definedName>
    <definedName name="T19.1.1?Data_4">#N/A</definedName>
    <definedName name="T19.1.2?Data" localSheetId="8">P1_T19.1.2?Data,P2_T19.1.2?Data</definedName>
    <definedName name="T19.1.2?Data" localSheetId="7">P1_T19.1.2?Data,P2_T19.1.2?Data</definedName>
    <definedName name="T19.1.2?Data" localSheetId="9">P1_T19.1.2?Data,P2_T19.1.2?Data</definedName>
    <definedName name="T19.1.2?Data">P1_T19.1.2?Data,P2_T19.1.2?Data</definedName>
    <definedName name="T19.1.2?Data_4">#N/A</definedName>
    <definedName name="T19.2?Data" localSheetId="8">P1_T19.2?Data,P2_T19.2?Data</definedName>
    <definedName name="T19.2?Data" localSheetId="7">P1_T19.2?Data,P2_T19.2?Data</definedName>
    <definedName name="T19.2?Data" localSheetId="9">P1_T19.2?Data,P2_T19.2?Data</definedName>
    <definedName name="T19.2?Data">P1_T19.2?Data,P2_T19.2?Data</definedName>
    <definedName name="T19.2?Data_4">#N/A</definedName>
    <definedName name="T19?axis?R?ВРАС?" localSheetId="7">[52]НИОКР!#REF!</definedName>
    <definedName name="T19?axis?R?ВРАС?">[52]НИОКР!#REF!</definedName>
    <definedName name="T19?axis?R?ДОГОВОР">'[35]19'!$E$8:$M$9,'[35]19'!$E$13:$M$14,'[35]19'!$E$18:$M$18,'[35]19'!$E$26:$M$27,'[35]19'!$E$22:$M$22</definedName>
    <definedName name="T19?axis?R?ДОГОВОР?">'[35]19'!$A$8:$A$9,'[35]19'!$A$13:$A$14,'[35]19'!$A$18,'[35]19'!$A$26:$A$27,'[35]19'!$A$22</definedName>
    <definedName name="T19?axis?ПРД?БАЗ">'[35]19'!$J$6:$K$30,'[35]19'!$G$6:$H$30</definedName>
    <definedName name="T19?axis?ПРД?ПРЕД">'[35]19'!$L$6:$M$30,'[35]19'!$E$6:$F$30</definedName>
    <definedName name="T19?axis?ПФ?ПЛАН">'[35]19'!$J$6:$J$30,'[35]19'!$E$6:$E$30,'[35]19'!$L$6:$L$30,'[35]19'!$G$6:$G$30</definedName>
    <definedName name="T19?axis?ПФ?ФАКТ">'[35]19'!$K$6:$K$30,'[35]19'!$F$6:$F$30,'[35]19'!$M$6:$M$30,'[35]19'!$H$6:$H$30</definedName>
    <definedName name="T19?Data">'[26]19'!$J$8:$M$16,'[26]19'!$C$8:$H$16</definedName>
    <definedName name="T19?item_ext?РОСТ" localSheetId="7">[52]НИОКР!#REF!</definedName>
    <definedName name="T19?item_ext?РОСТ">[52]НИОКР!#REF!</definedName>
    <definedName name="T19?L1" localSheetId="7">'[35]19'!$A$16:$M$16, '[35]19'!$A$11:$M$11, '[35]19'!$A$6:$M$6, '[35]19'!$A$20:$M$20, '[35]19'!$A$24:$M$24</definedName>
    <definedName name="T19?L1">'[35]19'!$A$16:$M$16,'[35]19'!$A$11:$M$11,'[35]19'!$A$6:$M$6,'[35]19'!$A$20:$M$20,'[35]19'!$A$24:$M$24</definedName>
    <definedName name="T19?L1.x" localSheetId="7">'[35]19'!$A$18:$M$18, '[35]19'!$A$13:$M$14, '[35]19'!$A$8:$M$9, '[35]19'!$A$22:$M$22, '[35]19'!$A$26:$M$27</definedName>
    <definedName name="T19?L1.x">'[35]19'!$A$18:$M$18,'[35]19'!$A$13:$M$14,'[35]19'!$A$8:$M$9,'[35]19'!$A$22:$M$22,'[35]19'!$A$26:$M$27</definedName>
    <definedName name="T19?Name" localSheetId="7">[52]НИОКР!#REF!</definedName>
    <definedName name="T19?Name">[52]НИОКР!#REF!</definedName>
    <definedName name="T19?unit?ПРЦ" localSheetId="7">[52]НИОКР!#REF!</definedName>
    <definedName name="T19?unit?ПРЦ">[52]НИОКР!#REF!</definedName>
    <definedName name="T19_Copy" localSheetId="7">[52]НИОКР!#REF!</definedName>
    <definedName name="T19_Copy">[52]НИОКР!#REF!</definedName>
    <definedName name="T19_Copy2" localSheetId="7">[52]НИОКР!#REF!</definedName>
    <definedName name="T19_Copy2">[52]НИОКР!#REF!</definedName>
    <definedName name="T19_Protection">'[26]19'!$E$13:$H$13,'[26]19'!$E$15:$H$15,'[26]19'!$J$8:$M$11,'[26]19'!$J$13:$M$13,'[26]19'!$J$15:$M$15,'[26]19'!$E$4:$H$4,'[26]19'!$J$4:$M$4,'[26]19'!$E$8:$H$11</definedName>
    <definedName name="T2.1?Data">#N/A</definedName>
    <definedName name="T2.1?Protection" localSheetId="8">Приказ!P6_T2.1?Protection</definedName>
    <definedName name="T2.1?Protection" localSheetId="7">'Приказ!'!P6_T2.1?Protection</definedName>
    <definedName name="T2.1?Protection" localSheetId="9">'приложение 7+'!P6_T2.1?Protection</definedName>
    <definedName name="T2.1?Protection">P6_T2.1?Protection</definedName>
    <definedName name="T2.1?Protection_4">"'рт-передача'!p6_t2.1?protection"</definedName>
    <definedName name="T2.1_DiapProt">'[35]2007 (Min)'!$G$47:$H$47,'[35]2007 (Min)'!$K$44:$L$44,'[35]2007 (Min)'!$K$47:$L$47,'[35]2007 (Min)'!$O$44:$P$44,'[35]2007 (Min)'!$O$47:$P$47</definedName>
    <definedName name="T2.2?Protection" localSheetId="8">P3_T2.2?Protection,P4_T2.2?Protection</definedName>
    <definedName name="T2.2?Protection" localSheetId="7">P3_T2.2?Protection,P4_T2.2?Protection</definedName>
    <definedName name="T2.2?Protection" localSheetId="9">P3_T2.2?Protection,P4_T2.2?Protection</definedName>
    <definedName name="T2.2?Protection">P3_T2.2?Protection,P4_T2.2?Protection</definedName>
    <definedName name="T2.2_DiapProt" localSheetId="7">'[54]2007 (Max)'!$G$28,P1_T2.2_DiapProt</definedName>
    <definedName name="T2.2_DiapProt">'[54]2007 (Max)'!$G$28,P1_T2.2_DiapProt</definedName>
    <definedName name="T2.3_Protect">'[53]2.3'!$F$30:$G$34,'[53]2.3'!$H$24:$K$28</definedName>
    <definedName name="T2?axis?C?РЕШ" localSheetId="8">#REF!,#REF!,#REF!,#REF!,#REF!,#REF!</definedName>
    <definedName name="T2?axis?C?РЕШ" localSheetId="7">#REF!,#REF!,#REF!,#REF!,#REF!,#REF!</definedName>
    <definedName name="T2?axis?C?РЕШ" localSheetId="9">#REF!,#REF!,#REF!,#REF!,#REF!,#REF!</definedName>
    <definedName name="T2?axis?C?РЕШ">#REF!,#REF!,#REF!,#REF!,#REF!,#REF!</definedName>
    <definedName name="T2?axis?C?РЕШ?" localSheetId="8">#REF!,#REF!</definedName>
    <definedName name="T2?axis?C?РЕШ?" localSheetId="7">#REF!,#REF!</definedName>
    <definedName name="T2?axis?C?РЕШ?" localSheetId="9">#REF!,#REF!</definedName>
    <definedName name="T2?axis?C?РЕШ?">#REF!,#REF!</definedName>
    <definedName name="T2?axis?R?ОРГ" localSheetId="8">#REF!</definedName>
    <definedName name="T2?axis?R?ОРГ" localSheetId="7">#REF!</definedName>
    <definedName name="T2?axis?R?ОРГ" localSheetId="9">#REF!</definedName>
    <definedName name="T2?axis?R?ОРГ">#REF!</definedName>
    <definedName name="T2?axis?R?ОРГ?" localSheetId="7">#REF!</definedName>
    <definedName name="T2?axis?R?ОРГ?" localSheetId="9">#REF!</definedName>
    <definedName name="T2?axis?R?ОРГ?">#REF!</definedName>
    <definedName name="T2?axis?ПРД?БАЗ">'[35]2'!$I$6:$J$19,'[35]2'!$F$6:$G$19</definedName>
    <definedName name="T2?axis?ПРД?ПРЕД">'[35]2'!$K$6:$L$19,'[35]2'!$D$6:$E$19</definedName>
    <definedName name="T2?axis?ПРД?РЕГ" localSheetId="8">#REF!</definedName>
    <definedName name="T2?axis?ПРД?РЕГ" localSheetId="7">#REF!</definedName>
    <definedName name="T2?axis?ПРД?РЕГ" localSheetId="9">#REF!</definedName>
    <definedName name="T2?axis?ПРД?РЕГ">#REF!</definedName>
    <definedName name="T2?axis?ПРД2?2005" localSheetId="8">#REF!,#REF!</definedName>
    <definedName name="T2?axis?ПРД2?2005" localSheetId="7">#REF!,#REF!</definedName>
    <definedName name="T2?axis?ПРД2?2005" localSheetId="9">#REF!,#REF!</definedName>
    <definedName name="T2?axis?ПРД2?2005">#REF!,#REF!</definedName>
    <definedName name="T2?axis?ПРД2?2006" localSheetId="7">#REF!,#REF!</definedName>
    <definedName name="T2?axis?ПРД2?2006" localSheetId="9">#REF!,#REF!</definedName>
    <definedName name="T2?axis?ПРД2?2006">#REF!,#REF!</definedName>
    <definedName name="T2?axis?ПФ?ПЛАН">'[35]2'!$I$6:$I$19,'[35]2'!$D$6:$D$19,'[35]2'!$K$6:$K$19,'[35]2'!$F$6:$F$19</definedName>
    <definedName name="T2?axis?ПФ?ФАКТ">'[35]2'!$J$6:$J$19,'[35]2'!$E$6:$E$19,'[35]2'!$L$6:$L$19,'[35]2'!$G$6:$G$19</definedName>
    <definedName name="T2?Data" localSheetId="8">#REF!</definedName>
    <definedName name="T2?Data" localSheetId="7">#REF!</definedName>
    <definedName name="T2?Data" localSheetId="9">#REF!</definedName>
    <definedName name="T2?Data">#REF!</definedName>
    <definedName name="T2?item_ext?РОСТ" localSheetId="7">#REF!</definedName>
    <definedName name="T2?item_ext?РОСТ" localSheetId="9">#REF!</definedName>
    <definedName name="T2?item_ext?РОСТ">#REF!</definedName>
    <definedName name="T2?L1" localSheetId="7">#REF!</definedName>
    <definedName name="T2?L1" localSheetId="9">#REF!</definedName>
    <definedName name="T2?L1">#REF!</definedName>
    <definedName name="T2?L1.1.1" localSheetId="8">#REF!,#REF!</definedName>
    <definedName name="T2?L1.1.1" localSheetId="7">#REF!,#REF!</definedName>
    <definedName name="T2?L1.1.1" localSheetId="9">#REF!,#REF!</definedName>
    <definedName name="T2?L1.1.1">#REF!,#REF!</definedName>
    <definedName name="T2?L1.1.1.1" localSheetId="7">#REF!,#REF!</definedName>
    <definedName name="T2?L1.1.1.1" localSheetId="9">#REF!,#REF!</definedName>
    <definedName name="T2?L1.1.1.1">#REF!,#REF!</definedName>
    <definedName name="T2?L1.1.2" localSheetId="7">#REF!,#REF!</definedName>
    <definedName name="T2?L1.1.2" localSheetId="9">#REF!,#REF!</definedName>
    <definedName name="T2?L1.1.2">#REF!,#REF!</definedName>
    <definedName name="T2?L1.1.2.1" localSheetId="7">#REF!,#REF!</definedName>
    <definedName name="T2?L1.1.2.1" localSheetId="9">#REF!,#REF!</definedName>
    <definedName name="T2?L1.1.2.1">#REF!,#REF!</definedName>
    <definedName name="T2?L1.1.3" localSheetId="7">#REF!,#REF!</definedName>
    <definedName name="T2?L1.1.3" localSheetId="9">#REF!,#REF!</definedName>
    <definedName name="T2?L1.1.3">#REF!,#REF!</definedName>
    <definedName name="T2?L1.1.3.1" localSheetId="7">#REF!,#REF!</definedName>
    <definedName name="T2?L1.1.3.1" localSheetId="9">#REF!,#REF!</definedName>
    <definedName name="T2?L1.1.3.1">#REF!,#REF!</definedName>
    <definedName name="T2?L1.1.3.10" localSheetId="7">#REF!,#REF!</definedName>
    <definedName name="T2?L1.1.3.10" localSheetId="9">#REF!,#REF!</definedName>
    <definedName name="T2?L1.1.3.10">#REF!,#REF!</definedName>
    <definedName name="T2?L1.1.3.2" localSheetId="7">#REF!,#REF!</definedName>
    <definedName name="T2?L1.1.3.2" localSheetId="9">#REF!,#REF!</definedName>
    <definedName name="T2?L1.1.3.2">#REF!,#REF!</definedName>
    <definedName name="T2?L1.1.3.3" localSheetId="7">#REF!,#REF!</definedName>
    <definedName name="T2?L1.1.3.3" localSheetId="9">#REF!,#REF!</definedName>
    <definedName name="T2?L1.1.3.3">#REF!,#REF!</definedName>
    <definedName name="T2?L1.1.3.4" localSheetId="7">#REF!,#REF!</definedName>
    <definedName name="T2?L1.1.3.4" localSheetId="9">#REF!,#REF!</definedName>
    <definedName name="T2?L1.1.3.4">#REF!,#REF!</definedName>
    <definedName name="T2?L1.1.3.5" localSheetId="7">#REF!,#REF!</definedName>
    <definedName name="T2?L1.1.3.5" localSheetId="9">#REF!,#REF!</definedName>
    <definedName name="T2?L1.1.3.5">#REF!,#REF!</definedName>
    <definedName name="T2?L1.1.3.6" localSheetId="7">#REF!,#REF!</definedName>
    <definedName name="T2?L1.1.3.6" localSheetId="9">#REF!,#REF!</definedName>
    <definedName name="T2?L1.1.3.6">#REF!,#REF!</definedName>
    <definedName name="T2?L1.1.3.7" localSheetId="7">#REF!,#REF!</definedName>
    <definedName name="T2?L1.1.3.7" localSheetId="9">#REF!,#REF!</definedName>
    <definedName name="T2?L1.1.3.7">#REF!,#REF!</definedName>
    <definedName name="T2?L1.1.3.8" localSheetId="7">#REF!,#REF!</definedName>
    <definedName name="T2?L1.1.3.8" localSheetId="9">#REF!,#REF!</definedName>
    <definedName name="T2?L1.1.3.8">#REF!,#REF!</definedName>
    <definedName name="T2?L1.1.3.9" localSheetId="7">#REF!,#REF!</definedName>
    <definedName name="T2?L1.1.3.9" localSheetId="9">#REF!,#REF!</definedName>
    <definedName name="T2?L1.1.3.9">#REF!,#REF!</definedName>
    <definedName name="T2?L2" localSheetId="8">#REF!</definedName>
    <definedName name="T2?L2" localSheetId="7">#REF!</definedName>
    <definedName name="T2?L2" localSheetId="9">#REF!</definedName>
    <definedName name="T2?L2">#REF!</definedName>
    <definedName name="T2?L2.1" localSheetId="7">#REF!</definedName>
    <definedName name="T2?L2.1" localSheetId="9">#REF!</definedName>
    <definedName name="T2?L2.1">#REF!</definedName>
    <definedName name="T2?L2.1.ПРЦ" localSheetId="7">#REF!</definedName>
    <definedName name="T2?L2.1.ПРЦ" localSheetId="9">#REF!</definedName>
    <definedName name="T2?L2.1.ПРЦ">#REF!</definedName>
    <definedName name="T2?L2.2" localSheetId="7">#REF!</definedName>
    <definedName name="T2?L2.2" localSheetId="9">#REF!</definedName>
    <definedName name="T2?L2.2">#REF!</definedName>
    <definedName name="T2?L2.2.КВТЧ" localSheetId="7">#REF!</definedName>
    <definedName name="T2?L2.2.КВТЧ" localSheetId="9">#REF!</definedName>
    <definedName name="T2?L2.2.КВТЧ">#REF!</definedName>
    <definedName name="T2?L3" localSheetId="7">#REF!</definedName>
    <definedName name="T2?L3" localSheetId="9">#REF!</definedName>
    <definedName name="T2?L3">#REF!</definedName>
    <definedName name="T2?L4" localSheetId="7">#REF!</definedName>
    <definedName name="T2?L4" localSheetId="9">#REF!</definedName>
    <definedName name="T2?L4">#REF!</definedName>
    <definedName name="T2?L4.ПРЦ" localSheetId="7">#REF!</definedName>
    <definedName name="T2?L4.ПРЦ" localSheetId="9">#REF!</definedName>
    <definedName name="T2?L4.ПРЦ">#REF!</definedName>
    <definedName name="T2?L5" localSheetId="7">#REF!</definedName>
    <definedName name="T2?L5" localSheetId="9">#REF!</definedName>
    <definedName name="T2?L5">#REF!</definedName>
    <definedName name="T2?L6" localSheetId="7">#REF!</definedName>
    <definedName name="T2?L6" localSheetId="9">#REF!</definedName>
    <definedName name="T2?L6">#REF!</definedName>
    <definedName name="T2?L7" localSheetId="7">#REF!</definedName>
    <definedName name="T2?L7" localSheetId="9">#REF!</definedName>
    <definedName name="T2?L7">#REF!</definedName>
    <definedName name="T2?L7.ПРЦ" localSheetId="7">#REF!</definedName>
    <definedName name="T2?L7.ПРЦ" localSheetId="9">#REF!</definedName>
    <definedName name="T2?L7.ПРЦ">#REF!</definedName>
    <definedName name="T2?L8" localSheetId="7">#REF!</definedName>
    <definedName name="T2?L8" localSheetId="9">#REF!</definedName>
    <definedName name="T2?L8">#REF!</definedName>
    <definedName name="T2?Name" localSheetId="7">#REF!</definedName>
    <definedName name="T2?Name" localSheetId="9">#REF!</definedName>
    <definedName name="T2?Name">#REF!</definedName>
    <definedName name="T2?Protection" localSheetId="8">P1_T2?Protection,P2_T2?Protection</definedName>
    <definedName name="T2?Protection" localSheetId="7">P1_T2?Protection,P2_T2?Protection</definedName>
    <definedName name="T2?Protection" localSheetId="9">P1_T2?Protection,P2_T2?Protection</definedName>
    <definedName name="T2?Protection">P1_T2?Protection,P2_T2?Protection</definedName>
    <definedName name="T2?Protection_4">#N/A</definedName>
    <definedName name="T2?Table" localSheetId="8">#REF!</definedName>
    <definedName name="T2?Table" localSheetId="7">#REF!</definedName>
    <definedName name="T2?Table" localSheetId="9">#REF!</definedName>
    <definedName name="T2?Table">#REF!</definedName>
    <definedName name="T2?Title" localSheetId="7">#REF!</definedName>
    <definedName name="T2?Title" localSheetId="9">#REF!</definedName>
    <definedName name="T2?Title">#REF!</definedName>
    <definedName name="T2?unit?КВТЧ.ГКАЛ" localSheetId="7">#REF!</definedName>
    <definedName name="T2?unit?КВТЧ.ГКАЛ" localSheetId="9">#REF!</definedName>
    <definedName name="T2?unit?КВТЧ.ГКАЛ">#REF!</definedName>
    <definedName name="T2?unit?МКБ" localSheetId="8">#REF!,#REF!,#REF!,#REF!</definedName>
    <definedName name="T2?unit?МКБ" localSheetId="7">#REF!,#REF!,#REF!,#REF!</definedName>
    <definedName name="T2?unit?МКБ" localSheetId="9">#REF!,#REF!,#REF!,#REF!</definedName>
    <definedName name="T2?unit?МКБ">#REF!,#REF!,#REF!,#REF!</definedName>
    <definedName name="T2?unit?МКВТЧ" localSheetId="7">'[35]2'!$D$6:$H$8,   '[35]2'!$D$10:$H$10,   '[35]2'!$D$12:$H$13,   '[35]2'!$D$15:$H$15</definedName>
    <definedName name="T2?unit?МКВТЧ">'[35]2'!$D$6:$H$8,'[35]2'!$D$10:$H$10,'[35]2'!$D$12:$H$13,'[35]2'!$D$15:$H$15</definedName>
    <definedName name="T2?unit?МКУБ" localSheetId="8">#REF!,#REF!,#REF!,#REF!</definedName>
    <definedName name="T2?unit?МКУБ" localSheetId="7">#REF!,#REF!,#REF!,#REF!</definedName>
    <definedName name="T2?unit?МКУБ" localSheetId="9">#REF!,#REF!,#REF!,#REF!</definedName>
    <definedName name="T2?unit?МКУБ">#REF!,#REF!,#REF!,#REF!</definedName>
    <definedName name="T2?unit?ПРЦ" localSheetId="7">'[35]2'!$D$9:$H$9,   '[35]2'!$D$14:$H$14,   '[35]2'!$I$6:$L$19,   '[35]2'!$D$18:$H$18</definedName>
    <definedName name="T2?unit?ПРЦ">'[35]2'!$D$9:$H$9,'[35]2'!$D$14:$H$14,'[35]2'!$I$6:$L$19,'[35]2'!$D$18:$H$18</definedName>
    <definedName name="T2?unit?РУБ.МКБ" localSheetId="8">#REF!,#REF!,#REF!,#REF!</definedName>
    <definedName name="T2?unit?РУБ.МКБ" localSheetId="7">#REF!,#REF!,#REF!,#REF!</definedName>
    <definedName name="T2?unit?РУБ.МКБ" localSheetId="9">#REF!,#REF!,#REF!,#REF!</definedName>
    <definedName name="T2?unit?РУБ.МКБ">#REF!,#REF!,#REF!,#REF!</definedName>
    <definedName name="T2?unit?ТГКАЛ" localSheetId="7">'[35]2'!$D$16:$H$17,   '[35]2'!$D$19:$H$19</definedName>
    <definedName name="T2?unit?ТГКАЛ">'[35]2'!$D$16:$H$17,'[35]2'!$D$19:$H$19</definedName>
    <definedName name="T2?unit?ТРУБ" localSheetId="8">#REF!,#REF!,#REF!,#REF!</definedName>
    <definedName name="T2?unit?ТРУБ" localSheetId="7">#REF!,#REF!,#REF!,#REF!</definedName>
    <definedName name="T2?unit?ТРУБ" localSheetId="9">#REF!,#REF!,#REF!,#REF!</definedName>
    <definedName name="T2?unit?ТРУБ">#REF!,#REF!,#REF!,#REF!</definedName>
    <definedName name="T2?unit?ТЫС.МКБ" localSheetId="7">#REF!,#REF!,#REF!,#REF!</definedName>
    <definedName name="T2?unit?ТЫС.МКБ" localSheetId="9">#REF!,#REF!,#REF!,#REF!</definedName>
    <definedName name="T2?unit?ТЫС.МКБ">#REF!,#REF!,#REF!,#REF!</definedName>
    <definedName name="T2_" localSheetId="8">#REF!</definedName>
    <definedName name="T2_" localSheetId="7">#REF!</definedName>
    <definedName name="T2_" localSheetId="9">#REF!</definedName>
    <definedName name="T2_">#REF!</definedName>
    <definedName name="T2_Add_Town" localSheetId="7">#REF!</definedName>
    <definedName name="T2_Add_Town" localSheetId="9">#REF!</definedName>
    <definedName name="T2_Add_Town">#REF!</definedName>
    <definedName name="T2_Copy" localSheetId="7">#REF!</definedName>
    <definedName name="T2_Copy" localSheetId="9">#REF!</definedName>
    <definedName name="T2_Copy">#REF!</definedName>
    <definedName name="T2_DiapProt" localSheetId="8">P1_T2_DiapProt,P2_T2_DiapProt</definedName>
    <definedName name="T2_DiapProt" localSheetId="7">P1_T2_DiapProt,P2_T2_DiapProt</definedName>
    <definedName name="T2_DiapProt" localSheetId="9">P1_T2_DiapProt,P2_T2_DiapProt</definedName>
    <definedName name="T2_DiapProt">P1_T2_DiapProt,P2_T2_DiapProt</definedName>
    <definedName name="T2_Protect" localSheetId="8">#REF!,#REF!</definedName>
    <definedName name="T2_Protect" localSheetId="7">#REF!,#REF!</definedName>
    <definedName name="T2_Protect" localSheetId="9">#REF!,#REF!</definedName>
    <definedName name="T2_Protect">#REF!,#REF!</definedName>
    <definedName name="T2_unpr_all">'[51]2'!$G$13:$L$58,'[51]2'!$N$13:$S$58,'[51]2'!$U$13:$Z$58,'[51]2'!$G$74:$L$119,'[51]2'!$N$74:$S$119,'[51]2'!$U$74:$Z$120,'[51]2'!$Z$119:$Z$120,'[51]2'!$N$134:$S$180,'[51]2'!$U$134:$Z$180,'[51]2'!$N$195:$S$241,'[51]2'!$U$195:$Z$241,'[51]2'!$N$257:$R$268,'[51]2'!$S$257:$S$302,'[51]2'!$N$269:$R$302,'[51]2'!$U$257:$Z$302,'[51]2'!$N$318</definedName>
    <definedName name="T2_Unprotected" localSheetId="8">#REF!,#REF!,#REF!,#REF!,#REF!,#REF!</definedName>
    <definedName name="T2_Unprotected" localSheetId="7">#REF!,#REF!,#REF!,#REF!,#REF!,#REF!</definedName>
    <definedName name="T2_Unprotected" localSheetId="9">#REF!,#REF!,#REF!,#REF!,#REF!,#REF!</definedName>
    <definedName name="T2_Unprotected">#REF!,#REF!,#REF!,#REF!,#REF!,#REF!</definedName>
    <definedName name="T20?axis?R?ДОГОВОР" localSheetId="7">'[35]20'!$G$7:$O$26,       '[35]20'!$G$28:$O$41</definedName>
    <definedName name="T20?axis?R?ДОГОВОР">'[35]20'!$G$7:$O$26,'[35]20'!$G$28:$O$41</definedName>
    <definedName name="T20?axis?R?ДОГОВОР?" localSheetId="7">'[35]20'!$D$7:$D$26,       '[35]20'!$D$28:$D$41</definedName>
    <definedName name="T20?axis?R?ДОГОВОР?">'[35]20'!$D$7:$D$26,'[35]20'!$D$28:$D$41</definedName>
    <definedName name="T20?axis?ПРД?БАЗ" localSheetId="7">'[35]20'!$L$6:$M$42,  '[35]20'!$I$6:$J$42</definedName>
    <definedName name="T20?axis?ПРД?БАЗ">'[35]20'!$L$6:$M$42,'[35]20'!$I$6:$J$42</definedName>
    <definedName name="T20?axis?ПРД?ПРЕД" localSheetId="7">'[35]20'!$N$6:$O$41,  '[35]20'!$G$6:$H$42</definedName>
    <definedName name="T20?axis?ПРД?ПРЕД">'[35]20'!$N$6:$O$41,'[35]20'!$G$6:$H$42</definedName>
    <definedName name="T20?axis?ПФ?ПЛАН" localSheetId="7">'[35]20'!$L$6:$L$42,  '[35]20'!$G$6:$G$42,  '[35]20'!$N$6:$N$42,  '[35]20'!$I$6:$I$42</definedName>
    <definedName name="T20?axis?ПФ?ПЛАН">'[35]20'!$L$6:$L$42,'[35]20'!$G$6:$G$42,'[35]20'!$N$6:$N$42,'[35]20'!$I$6:$I$42</definedName>
    <definedName name="T20?axis?ПФ?ФАКТ" localSheetId="7">'[35]20'!$M$6:$M$42,  '[35]20'!$H$6:$H$42,  '[35]20'!$O$6:$O$42,  '[35]20'!$J$6:$J$42</definedName>
    <definedName name="T20?axis?ПФ?ФАКТ">'[35]20'!$M$6:$M$42,'[35]20'!$H$6:$H$42,'[35]20'!$O$6:$O$42,'[35]20'!$J$6:$J$42</definedName>
    <definedName name="T20?Data" localSheetId="7">'[35]20'!$G$6:$O$6,       '[35]20'!$G$8:$O$25,       '[35]20'!$G$27:$O$27,       '[35]20'!$G$29:$O$40,       '[35]20'!$G$42:$O$42</definedName>
    <definedName name="T20?Data">'[35]20'!$G$6:$O$6,'[35]20'!$G$8:$O$25,'[35]20'!$G$27:$O$27,'[35]20'!$G$29:$O$40,'[35]20'!$G$42:$O$42</definedName>
    <definedName name="T20?item_ext?РОСТ" localSheetId="7">[52]аренда!#REF!</definedName>
    <definedName name="T20?item_ext?РОСТ">[52]аренда!#REF!</definedName>
    <definedName name="T20?L1.1">'[35]20'!$A$20:$O$20,'[35]20'!$A$17:$O$17,'[35]20'!$A$8:$O$8,'[35]20'!$A$11:$O$11,'[35]20'!$A$14:$O$14,'[35]20'!$A$23:$O$23</definedName>
    <definedName name="T20?L1.2">'[35]20'!$A$21:$O$21,'[35]20'!$A$18:$O$18,'[35]20'!$A$9:$O$9,'[35]20'!$A$12:$O$12,'[35]20'!$A$15:$O$15,'[35]20'!$A$24:$O$24</definedName>
    <definedName name="T20?L1.3">'[35]20'!$A$22:$O$22,'[35]20'!$A$19:$O$19,'[35]20'!$A$10:$O$10,'[35]20'!$A$13:$O$13,'[35]20'!$A$16:$O$16,'[35]20'!$A$25:$O$25</definedName>
    <definedName name="T20?L2.1" localSheetId="7">'[35]20'!$A$29:$O$29,   '[35]20'!$A$32:$O$32,   '[35]20'!$A$35:$O$35,   '[35]20'!$A$38:$O$38</definedName>
    <definedName name="T20?L2.1">'[35]20'!$A$29:$O$29,'[35]20'!$A$32:$O$32,'[35]20'!$A$35:$O$35,'[35]20'!$A$38:$O$38</definedName>
    <definedName name="T20?L2.2" localSheetId="7">'[35]20'!$A$30:$O$30,   '[35]20'!$A$33:$O$33,   '[35]20'!$A$36:$O$36,   '[35]20'!$A$39:$O$39</definedName>
    <definedName name="T20?L2.2">'[35]20'!$A$30:$O$30,'[35]20'!$A$33:$O$33,'[35]20'!$A$36:$O$36,'[35]20'!$A$39:$O$39</definedName>
    <definedName name="T20?L2.3" localSheetId="7">'[35]20'!$A$31:$O$31,   '[35]20'!$A$34:$O$34,   '[35]20'!$A$37:$O$37,   '[35]20'!$A$40:$O$40</definedName>
    <definedName name="T20?L2.3">'[35]20'!$A$31:$O$31,'[35]20'!$A$34:$O$34,'[35]20'!$A$37:$O$37,'[35]20'!$A$40:$O$40</definedName>
    <definedName name="T20?Name" localSheetId="7">[52]аренда!#REF!</definedName>
    <definedName name="T20?Name">[52]аренда!#REF!</definedName>
    <definedName name="T20?unit?МКВТЧ">'[26]20'!$C$13:$M$13,'[26]20'!$C$15:$M$19,'[26]20'!$C$8:$M$11</definedName>
    <definedName name="T20?unit?ПРЦ" localSheetId="7">[52]аренда!#REF!</definedName>
    <definedName name="T20?unit?ПРЦ">[52]аренда!#REF!</definedName>
    <definedName name="T20_Change1">'[38]20'!$L$7,'[38]20'!$L$9:$L$10,'[38]20'!$L$13:$L$20</definedName>
    <definedName name="T20_Copy1" localSheetId="7">[52]аренда!#REF!</definedName>
    <definedName name="T20_Copy1">[52]аренда!#REF!</definedName>
    <definedName name="T20_Copy2" localSheetId="7">[52]аренда!#REF!</definedName>
    <definedName name="T20_Copy2">[52]аренда!#REF!</definedName>
    <definedName name="T20_Data">'[38]20'!$E$7:$K$7,'[38]20'!$E$9:$K$10,'[38]20'!$E$11:$K$11,'[38]20'!$E$13:$K$22,'[38]20'!$E$24:$K$24,'[38]20'!$E$25:$K$26,'[38]20'!$E$23:$K$23</definedName>
    <definedName name="T20_Protect">'[53]20'!$E$13:$I$20,'[53]20'!$E$9:$I$10</definedName>
    <definedName name="T20_Protection" localSheetId="8">'[26]20'!$E$8:$H$11,P1_T20_Protection</definedName>
    <definedName name="T20_Protection" localSheetId="7">'[26]20'!$E$8:$H$11,P1_T20_Protection</definedName>
    <definedName name="T20_Protection" localSheetId="9">'[26]20'!$E$8:$H$11,P1_T20_Protection</definedName>
    <definedName name="T20_Protection">'[26]20'!$E$8:$H$11,P1_T20_Protection</definedName>
    <definedName name="T21.2.1?Data" localSheetId="8">P1_T21.2.1?Data,P2_T21.2.1?Data</definedName>
    <definedName name="T21.2.1?Data" localSheetId="7">P1_T21.2.1?Data,P2_T21.2.1?Data</definedName>
    <definedName name="T21.2.1?Data" localSheetId="9">P1_T21.2.1?Data,P2_T21.2.1?Data</definedName>
    <definedName name="T21.2.1?Data">P1_T21.2.1?Data,P2_T21.2.1?Data</definedName>
    <definedName name="T21.2.1?Data_4">#N/A</definedName>
    <definedName name="T21.2.2?Data" localSheetId="8">P1_T21.2.2?Data,P2_T21.2.2?Data</definedName>
    <definedName name="T21.2.2?Data" localSheetId="7">P1_T21.2.2?Data,P2_T21.2.2?Data</definedName>
    <definedName name="T21.2.2?Data" localSheetId="9">P1_T21.2.2?Data,P2_T21.2.2?Data</definedName>
    <definedName name="T21.2.2?Data">P1_T21.2.2?Data,P2_T21.2.2?Data</definedName>
    <definedName name="T21.2.2?Data_4">#N/A</definedName>
    <definedName name="T21.3?Columns" localSheetId="8">#REF!</definedName>
    <definedName name="T21.3?Columns" localSheetId="7">#REF!</definedName>
    <definedName name="T21.3?Columns" localSheetId="9">#REF!</definedName>
    <definedName name="T21.3?Columns">#REF!</definedName>
    <definedName name="T21.3?item_ext?СБЫТ" localSheetId="8">'[53]21.3'!#REF!,'[53]21.3'!#REF!</definedName>
    <definedName name="T21.3?item_ext?СБЫТ" localSheetId="7">'[53]21.3'!#REF!,'[53]21.3'!#REF!</definedName>
    <definedName name="T21.3?item_ext?СБЫТ" localSheetId="9">'[53]21.3'!#REF!,'[53]21.3'!#REF!</definedName>
    <definedName name="T21.3?item_ext?СБЫТ">'[53]21.3'!#REF!,'[53]21.3'!#REF!</definedName>
    <definedName name="T21.3?ItemComments" localSheetId="8">#REF!</definedName>
    <definedName name="T21.3?ItemComments" localSheetId="7">#REF!</definedName>
    <definedName name="T21.3?ItemComments" localSheetId="9">#REF!</definedName>
    <definedName name="T21.3?ItemComments">#REF!</definedName>
    <definedName name="T21.3?Items" localSheetId="7">#REF!</definedName>
    <definedName name="T21.3?Items" localSheetId="9">#REF!</definedName>
    <definedName name="T21.3?Items">#REF!</definedName>
    <definedName name="T21.3?Scope" localSheetId="7">#REF!</definedName>
    <definedName name="T21.3?Scope" localSheetId="9">#REF!</definedName>
    <definedName name="T21.3?Scope">#REF!</definedName>
    <definedName name="T21.3?ВРАС">'[53]21.3'!$B$28:$B$30,'[53]21.3'!$B$48:$B$50</definedName>
    <definedName name="T21.3_Protect">'[53]21.3'!$E$19:$I$22,'[53]21.3'!$E$24:$I$25,'[53]21.3'!$B$28:$I$30,'[53]21.3'!$E$32:$I$32,'[53]21.3'!$E$35:$I$45,'[53]21.3'!$B$48:$I$50,'[53]21.3'!$E$13:$I$17</definedName>
    <definedName name="T21.4?Data" localSheetId="8">P1_T21.4?Data,P2_T21.4?Data</definedName>
    <definedName name="T21.4?Data" localSheetId="7">P1_T21.4?Data,P2_T21.4?Data</definedName>
    <definedName name="T21.4?Data" localSheetId="9">P1_T21.4?Data,P2_T21.4?Data</definedName>
    <definedName name="T21.4?Data">P1_T21.4?Data,P2_T21.4?Data</definedName>
    <definedName name="T21.4?Data_4">#N/A</definedName>
    <definedName name="T21?axis?R?ДОГОВОР" localSheetId="8">#REF!</definedName>
    <definedName name="T21?axis?R?ДОГОВОР" localSheetId="7">#REF!</definedName>
    <definedName name="T21?axis?R?ДОГОВОР" localSheetId="9">#REF!</definedName>
    <definedName name="T21?axis?R?ДОГОВОР">#REF!</definedName>
    <definedName name="T21?axis?R?ДОГОВОР?" localSheetId="7">#REF!</definedName>
    <definedName name="T21?axis?R?ДОГОВОР?" localSheetId="9">#REF!</definedName>
    <definedName name="T21?axis?R?ДОГОВОР?">#REF!</definedName>
    <definedName name="T21?axis?R?ПЭ">'[26]21'!$D$14:$S$16,'[26]21'!$D$26:$S$28,'[26]21'!$D$20:$S$22</definedName>
    <definedName name="T21?axis?R?ПЭ?">'[26]21'!$B$14:$B$16,'[26]21'!$B$26:$B$28,'[26]21'!$B$20:$B$22</definedName>
    <definedName name="T21?axis?ПРД?БАЗ">'[35]21'!$I$6:$J$18,'[35]21'!$F$6:$G$18</definedName>
    <definedName name="T21?axis?ПРД?ПРЕД">'[35]21'!$K$6:$L$18,'[35]21'!$D$6:$E$18</definedName>
    <definedName name="T21?axis?ПРД?РЕГ" localSheetId="8">#REF!</definedName>
    <definedName name="T21?axis?ПРД?РЕГ" localSheetId="7">#REF!</definedName>
    <definedName name="T21?axis?ПРД?РЕГ" localSheetId="9">#REF!</definedName>
    <definedName name="T21?axis?ПРД?РЕГ">#REF!</definedName>
    <definedName name="T21?axis?ПФ?ПЛАН">'[35]21'!$I$6:$I$18,'[35]21'!$D$6:$D$18,'[35]21'!$K$6:$K$18,'[35]21'!$F$6:$F$18</definedName>
    <definedName name="T21?axis?ПФ?ФАКТ">'[35]21'!$J$6:$J$18,'[35]21'!$E$6:$E$18,'[35]21'!$L$6:$L$18,'[35]21'!$G$6:$G$18</definedName>
    <definedName name="T21?Data">'[26]21'!$D$14:$S$16,'[26]21'!$D$18:$S$18,'[26]21'!$D$20:$S$22,'[26]21'!$D$24:$S$24,'[26]21'!$D$26:$S$28,'[26]21'!$D$31:$S$33,'[26]21'!$D$11:$S$12</definedName>
    <definedName name="T21?item_ext?РОСТ" localSheetId="8">#REF!</definedName>
    <definedName name="T21?item_ext?РОСТ" localSheetId="7">#REF!</definedName>
    <definedName name="T21?item_ext?РОСТ" localSheetId="9">#REF!</definedName>
    <definedName name="T21?item_ext?РОСТ">#REF!</definedName>
    <definedName name="T21?L1" localSheetId="8">#REF!</definedName>
    <definedName name="T21?L1" localSheetId="7">#REF!</definedName>
    <definedName name="T21?L1" localSheetId="9">#REF!</definedName>
    <definedName name="T21?L1">#REF!</definedName>
    <definedName name="T21?L2" localSheetId="7">#REF!</definedName>
    <definedName name="T21?L2" localSheetId="9">#REF!</definedName>
    <definedName name="T21?L2">#REF!</definedName>
    <definedName name="T21?L3" localSheetId="7">#REF!</definedName>
    <definedName name="T21?L3" localSheetId="9">#REF!</definedName>
    <definedName name="T21?L3">#REF!</definedName>
    <definedName name="T21?L4" localSheetId="7">#REF!</definedName>
    <definedName name="T21?L4" localSheetId="9">#REF!</definedName>
    <definedName name="T21?L4">#REF!</definedName>
    <definedName name="T21?L4.x" localSheetId="7">#REF!</definedName>
    <definedName name="T21?L4.x" localSheetId="9">#REF!</definedName>
    <definedName name="T21?L4.x">#REF!</definedName>
    <definedName name="T21?L5" localSheetId="7">#REF!</definedName>
    <definedName name="T21?L5" localSheetId="9">#REF!</definedName>
    <definedName name="T21?L5">#REF!</definedName>
    <definedName name="T21?L6" localSheetId="7">#REF!</definedName>
    <definedName name="T21?L6" localSheetId="9">#REF!</definedName>
    <definedName name="T21?L6">#REF!</definedName>
    <definedName name="T21?L7" localSheetId="7">#REF!</definedName>
    <definedName name="T21?L7" localSheetId="9">#REF!</definedName>
    <definedName name="T21?L7">#REF!</definedName>
    <definedName name="T21?Name" localSheetId="7">#REF!</definedName>
    <definedName name="T21?Name" localSheetId="9">#REF!</definedName>
    <definedName name="T21?Name">#REF!</definedName>
    <definedName name="T21?Table" localSheetId="7">#REF!</definedName>
    <definedName name="T21?Table" localSheetId="9">#REF!</definedName>
    <definedName name="T21?Table">#REF!</definedName>
    <definedName name="T21?Title" localSheetId="7">#REF!</definedName>
    <definedName name="T21?Title" localSheetId="9">#REF!</definedName>
    <definedName name="T21?Title">#REF!</definedName>
    <definedName name="T21?unit?ПРЦ" localSheetId="7">#REF!</definedName>
    <definedName name="T21?unit?ПРЦ" localSheetId="9">#REF!</definedName>
    <definedName name="T21?unit?ПРЦ">#REF!</definedName>
    <definedName name="T21?unit?ТРУБ" localSheetId="7">#REF!</definedName>
    <definedName name="T21?unit?ТРУБ" localSheetId="9">#REF!</definedName>
    <definedName name="T21?unit?ТРУБ">#REF!</definedName>
    <definedName name="T21_3_Change1">'[38]21.3'!$L$10,'[38]21.3'!$L$13:$L$17,'[38]21.3'!$L$19:$L$21,'[38]21.3'!$L$24:$L$25,'[38]21.3'!$L$28:$L$30,'[38]21.3'!$L$40:$L$45,'[38]21.3'!$L$48:$L$50</definedName>
    <definedName name="T21_3_Data">'[38]21.3'!$K$10,'[38]21.3'!$E$12:$K$17,'[38]21.3'!$E$10:$J$10,'[38]21.3'!$E$19:$K$22,'[38]21.3'!$E$24:$K$26,'[38]21.3'!$E$28:$K$30,'[38]21.3'!$E$32:$K$33,'[38]21.3'!$E$35:$K$46,'[38]21.3'!$E$48:$K$50,'[38]21.3'!$E$52:$K$52,'[38]21.3'!$E$54:$K$57</definedName>
    <definedName name="T21_3_write1">'[38]21.3'!$L$10,'[38]21.3'!$L$12:$L$17,'[38]21.3'!$L$19:$L$22,'[38]21.3'!$L$24:$L$26,'[38]21.3'!$L$28:$L$30,'[38]21.3'!$L$32:$L$33,'[38]21.3'!$L$35:$L$46,'[38]21.3'!$L$48:$L$50,'[38]21.3'!$L$52,'[38]21.3'!$L$54:$L$57</definedName>
    <definedName name="T21_Copy" localSheetId="8">#REF!</definedName>
    <definedName name="T21_Copy" localSheetId="7">#REF!</definedName>
    <definedName name="T21_Copy" localSheetId="9">#REF!</definedName>
    <definedName name="T21_Copy">#REF!</definedName>
    <definedName name="T21_Protection" localSheetId="8">P2_T21_Protection,[4]!P3_T21_Protection</definedName>
    <definedName name="T21_Protection" localSheetId="7">P2_T21_Protection,[4]!P3_T21_Protection</definedName>
    <definedName name="T21_Protection" localSheetId="9">P2_T21_Protection,'приложение 7+'!P3_T21_Protection</definedName>
    <definedName name="T21_Protection">P2_T21_Protection,P3_T21_Protection</definedName>
    <definedName name="T22?axis?R?ДОГОВОР">'[35]22'!$E$8:$M$9,'[35]22'!$E$13:$M$14,'[35]22'!$E$22:$M$23,'[35]22'!$E$18:$M$18</definedName>
    <definedName name="T22?axis?R?ДОГОВОР?">'[35]22'!$A$8:$A$9,'[35]22'!$A$13:$A$14,'[35]22'!$A$22:$A$23,'[35]22'!$A$18</definedName>
    <definedName name="T22?axis?ПРД?БАЗ" localSheetId="7">'[35]22'!$J$6:$K$26, '[35]22'!$G$6:$H$26</definedName>
    <definedName name="T22?axis?ПРД?БАЗ">'[35]22'!$J$6:$K$26,'[35]22'!$G$6:$H$26</definedName>
    <definedName name="T22?axis?ПРД?ПРЕД" localSheetId="7">'[35]22'!$L$6:$M$26, '[35]22'!$E$6:$F$26</definedName>
    <definedName name="T22?axis?ПРД?ПРЕД">'[35]22'!$L$6:$M$26,'[35]22'!$E$6:$F$26</definedName>
    <definedName name="T22?axis?ПФ?ПЛАН">'[35]22'!$J$6:$J$26,'[35]22'!$E$6:$E$26,'[35]22'!$L$6:$L$26,'[35]22'!$G$6:$G$26</definedName>
    <definedName name="T22?axis?ПФ?ФАКТ">'[35]22'!$K$6:$K$26,'[35]22'!$F$6:$F$26,'[35]22'!$M$6:$M$26,'[35]22'!$H$6:$H$26</definedName>
    <definedName name="T22?item_ext?ВСЕГО">'[26]22'!$E$8:$F$31,'[26]22'!$I$8:$J$31</definedName>
    <definedName name="T22?item_ext?РОСТ" localSheetId="7">'[52]другие затраты с-ст'!#REF!</definedName>
    <definedName name="T22?item_ext?РОСТ">'[52]другие затраты с-ст'!#REF!</definedName>
    <definedName name="T22?item_ext?ЭС">'[26]22'!$K$8:$L$31,'[26]22'!$G$8:$H$31</definedName>
    <definedName name="T22?L1">'[26]22'!$G$8:$G$31,'[26]22'!$I$8:$I$31,'[26]22'!$K$8:$K$31,'[26]22'!$E$8:$E$31</definedName>
    <definedName name="T22?L1.x" localSheetId="7">'[35]22'!$A$13:$M$14, '[35]22'!$A$8:$M$9, '[35]22'!$A$18:$M$18, '[35]22'!$A$22:$M$23</definedName>
    <definedName name="T22?L1.x">'[35]22'!$A$13:$M$14,'[35]22'!$A$8:$M$9,'[35]22'!$A$18:$M$18,'[35]22'!$A$22:$M$23</definedName>
    <definedName name="T22?L2">'[26]22'!$H$8:$H$31,'[26]22'!$J$8:$J$31,'[26]22'!$L$8:$L$31,'[26]22'!$F$8:$F$31</definedName>
    <definedName name="T22?Name" localSheetId="7">'[52]другие затраты с-ст'!#REF!</definedName>
    <definedName name="T22?Name">'[52]другие затраты с-ст'!#REF!</definedName>
    <definedName name="T22?unit?ГКАЛ.Ч">'[26]22'!$G$8:$G$31,'[26]22'!$I$8:$I$31,'[26]22'!$K$8:$K$31,'[26]22'!$E$8:$E$31</definedName>
    <definedName name="T22?unit?ПРЦ" localSheetId="7">'[52]другие затраты с-ст'!#REF!</definedName>
    <definedName name="T22?unit?ПРЦ">'[52]другие затраты с-ст'!#REF!</definedName>
    <definedName name="T22?unit?ТГКАЛ">'[26]22'!$H$8:$H$31,'[26]22'!$J$8:$J$31,'[26]22'!$L$8:$L$31,'[26]22'!$F$8:$F$31</definedName>
    <definedName name="T22_Copy" localSheetId="7">'[52]другие затраты с-ст'!#REF!</definedName>
    <definedName name="T22_Copy">'[52]другие затраты с-ст'!#REF!</definedName>
    <definedName name="T22_Copy2" localSheetId="7">'[52]другие затраты с-ст'!#REF!</definedName>
    <definedName name="T22_Copy2">'[52]другие затраты с-ст'!#REF!</definedName>
    <definedName name="T22_Protection">'[26]22'!$E$19:$L$23,'[26]22'!$E$25:$L$25,'[26]22'!$E$27:$L$31,'[26]22'!$E$17:$L$17</definedName>
    <definedName name="T23?axis?R?ВТОП">'[26]23'!$E$8:$P$30,'[26]23'!$E$36:$P$58</definedName>
    <definedName name="T23?axis?R?ВТОП?">'[26]23'!$C$8:$C$30,'[26]23'!$C$36:$C$58</definedName>
    <definedName name="T23?axis?R?ПЭ">'[26]23'!$E$8:$P$30,'[26]23'!$E$36:$P$58</definedName>
    <definedName name="T23?axis?R?ПЭ?">'[26]23'!$B$8:$B$30,'[26]23'!$B$36:$B$58</definedName>
    <definedName name="T23?axis?R?СЦТ">'[26]23'!$E$32:$P$34,'[26]23'!$E$60:$P$62</definedName>
    <definedName name="T23?axis?R?СЦТ?">'[26]23'!$A$60:$A$62,'[26]23'!$A$32:$A$34</definedName>
    <definedName name="T23?axis?ПРД?БАЗ">'[35]23'!$I$6:$J$13,'[35]23'!$F$6:$G$13</definedName>
    <definedName name="T23?axis?ПРД?ПРЕД">'[35]23'!$K$6:$L$13,'[35]23'!$D$6:$E$13</definedName>
    <definedName name="T23?axis?ПРД?РЕГ" localSheetId="7">'[52]налоги в с-ст'!#REF!</definedName>
    <definedName name="T23?axis?ПРД?РЕГ">'[52]налоги в с-ст'!#REF!</definedName>
    <definedName name="T23?axis?ПФ?ПЛАН">'[35]23'!$I$6:$I$13,'[35]23'!$D$6:$D$13,'[35]23'!$K$6:$K$13,'[35]23'!$F$6:$F$13</definedName>
    <definedName name="T23?axis?ПФ?ФАКТ">'[35]23'!$J$6:$J$13,'[35]23'!$E$6:$E$13,'[35]23'!$L$6:$L$13,'[35]23'!$G$6:$G$13</definedName>
    <definedName name="T23?Data">'[26]23'!$E$37:$P$63,'[26]23'!$E$9:$P$35</definedName>
    <definedName name="T23?item_ext?ВСЕГО">'[26]23'!$A$55:$P$58,'[26]23'!$A$27:$P$30</definedName>
    <definedName name="T23?item_ext?ИТОГО">'[26]23'!$A$59:$P$59,'[26]23'!$A$31:$P$31</definedName>
    <definedName name="T23?item_ext?РОСТ" localSheetId="7">'[52]налоги в с-ст'!#REF!</definedName>
    <definedName name="T23?item_ext?РОСТ">'[52]налоги в с-ст'!#REF!</definedName>
    <definedName name="T23?item_ext?СЦТ">'[26]23'!$A$60:$P$62,'[26]23'!$A$32:$P$34</definedName>
    <definedName name="T23?L1" localSheetId="7">'[52]налоги в с-ст'!#REF!</definedName>
    <definedName name="T23?L1">'[52]налоги в с-ст'!#REF!</definedName>
    <definedName name="T23?L1.1" localSheetId="7">'[52]налоги в с-ст'!#REF!</definedName>
    <definedName name="T23?L1.1">'[52]налоги в с-ст'!#REF!</definedName>
    <definedName name="T23?L1.2" localSheetId="7">'[52]налоги в с-ст'!#REF!</definedName>
    <definedName name="T23?L1.2">'[52]налоги в с-ст'!#REF!</definedName>
    <definedName name="T23?L2" localSheetId="7">'[52]налоги в с-ст'!#REF!</definedName>
    <definedName name="T23?L2">'[52]налоги в с-ст'!#REF!</definedName>
    <definedName name="T23?L3" localSheetId="7">'[52]налоги в с-ст'!#REF!</definedName>
    <definedName name="T23?L3">'[52]налоги в с-ст'!#REF!</definedName>
    <definedName name="T23?L4" localSheetId="7">'[52]налоги в с-ст'!#REF!</definedName>
    <definedName name="T23?L4">'[52]налоги в с-ст'!#REF!</definedName>
    <definedName name="T23?Name" localSheetId="7">'[52]налоги в с-ст'!#REF!</definedName>
    <definedName name="T23?Name">'[52]налоги в с-ст'!#REF!</definedName>
    <definedName name="T23?Table" localSheetId="7">'[52]налоги в с-ст'!#REF!</definedName>
    <definedName name="T23?Table">'[52]налоги в с-ст'!#REF!</definedName>
    <definedName name="T23?Title" localSheetId="7">'[52]налоги в с-ст'!#REF!</definedName>
    <definedName name="T23?Title">'[52]налоги в с-ст'!#REF!</definedName>
    <definedName name="T23?unit?ПРЦ">'[35]23'!$D$12:$H$12,'[35]23'!$I$6:$L$13</definedName>
    <definedName name="T23?unit?ТРУБ">'[35]23'!$D$9:$H$9,'[35]23'!$D$11:$H$11,'[35]23'!$D$13:$H$13,'[35]23'!$D$6:$H$7</definedName>
    <definedName name="T23_1_Change1">'[38]21.3'!$L$32,'[38]21.3'!$L$19:$L$22,'[38]21.3'!$L$24:$L$25,'[38]21.3'!$L$28:$L$30,'[38]21.3'!$L$13:$L$17,'[38]21.3'!$L$10,'[38]21.3'!$L$40:$L$45,'[38]21.3'!$L$48:$L$50</definedName>
    <definedName name="T23_Protection" localSheetId="8">'[26]23'!$A$60:$A$62,'[26]23'!$F$60:$J$62,'[26]23'!$O$60:$P$62,'[26]23'!$A$9:$A$25,P1_T23_Protection</definedName>
    <definedName name="T23_Protection" localSheetId="7">'[26]23'!$A$60:$A$62,'[26]23'!$F$60:$J$62,'[26]23'!$O$60:$P$62,'[26]23'!$A$9:$A$25,P1_T23_Protection</definedName>
    <definedName name="T23_Protection" localSheetId="9">'[26]23'!$A$60:$A$62,'[26]23'!$F$60:$J$62,'[26]23'!$O$60:$P$62,'[26]23'!$A$9:$A$25,P1_T23_Protection</definedName>
    <definedName name="T23_Protection">'[26]23'!$A$60:$A$62,'[26]23'!$F$60:$J$62,'[26]23'!$O$60:$P$62,'[26]23'!$A$9:$A$25,P1_T23_Protection</definedName>
    <definedName name="T23_Protection_4" localSheetId="8">(#REF!,#REF!,#REF!,#REF!,P1_T23_Protection)</definedName>
    <definedName name="T23_Protection_4" localSheetId="7">(#REF!,#REF!,#REF!,#REF!,P1_T23_Protection)</definedName>
    <definedName name="T23_Protection_4" localSheetId="9">(#REF!,#REF!,#REF!,#REF!,P1_T23_Protection)</definedName>
    <definedName name="T23_Protection_4">(#REF!,#REF!,#REF!,#REF!,P1_T23_Protection)</definedName>
    <definedName name="T24.1?Data" localSheetId="7">'[35]24.1'!$E$6:$J$21, '[35]24.1'!$E$23, '[35]24.1'!$H$23:$J$23, '[35]24.1'!$E$28:$J$42, '[35]24.1'!$E$44, '[35]24.1'!$H$44:$J$44</definedName>
    <definedName name="T24.1?Data">'[35]24.1'!$E$6:$J$21,'[35]24.1'!$E$23,'[35]24.1'!$H$23:$J$23,'[35]24.1'!$E$28:$J$42,'[35]24.1'!$E$44,'[35]24.1'!$H$44:$J$44</definedName>
    <definedName name="T24.1?unit?ТРУБ" localSheetId="7">'[35]24.1'!$E$5:$E$44, '[35]24.1'!$J$5:$J$44</definedName>
    <definedName name="T24.1?unit?ТРУБ">'[35]24.1'!$E$5:$E$44,'[35]24.1'!$J$5:$J$44</definedName>
    <definedName name="T24.1_Copy1" localSheetId="7">'[52]% за кредит'!#REF!</definedName>
    <definedName name="T24.1_Copy1">'[52]% за кредит'!#REF!</definedName>
    <definedName name="T24.1_Copy2" localSheetId="7">'[52]% за кредит'!#REF!</definedName>
    <definedName name="T24.1_Copy2">'[52]% за кредит'!#REF!</definedName>
    <definedName name="T24?axis?R?ДОГОВОР">'[35]24'!$D$27:$L$37,'[35]24'!$D$8:$L$18</definedName>
    <definedName name="T24?axis?R?ДОГОВОР?">'[35]24'!$B$27:$B$37,'[35]24'!$B$8:$B$18</definedName>
    <definedName name="T24?axis?ПРД?БАЗ">'[35]24'!$I$6:$J$39,'[35]24'!$F$6:$G$39</definedName>
    <definedName name="T24?axis?ПРД?ПРЕД">'[35]24'!$K$6:$L$39,'[35]24'!$D$6:$E$39</definedName>
    <definedName name="T24?axis?ПРД?РЕГ" localSheetId="8">#REF!</definedName>
    <definedName name="T24?axis?ПРД?РЕГ" localSheetId="7">#REF!</definedName>
    <definedName name="T24?axis?ПРД?РЕГ" localSheetId="9">#REF!</definedName>
    <definedName name="T24?axis?ПРД?РЕГ">#REF!</definedName>
    <definedName name="T24?axis?ПФ?ПЛАН">'[35]24'!$I$6:$I$39,'[35]24'!$D$6:$D$39,'[35]24'!$K$6:$K$39,'[35]24'!$F$6:$F$38</definedName>
    <definedName name="T24?axis?ПФ?ФАКТ">'[35]24'!$J$6:$J$39,'[35]24'!$E$6:$E$39,'[35]24'!$L$6:$L$39,'[35]24'!$G$6:$G$39</definedName>
    <definedName name="T24?Data" localSheetId="7">'[35]24'!$D$6:$L$6, '[35]24'!$D$8:$L$18, '[35]24'!$D$20:$L$25, '[35]24'!$D$27:$L$37, '[35]24'!$D$39:$L$39</definedName>
    <definedName name="T24?Data">'[35]24'!$D$6:$L$6,'[35]24'!$D$8:$L$18,'[35]24'!$D$20:$L$25,'[35]24'!$D$27:$L$37,'[35]24'!$D$39:$L$39</definedName>
    <definedName name="T24?item_ext?РОСТ" localSheetId="8">#REF!</definedName>
    <definedName name="T24?item_ext?РОСТ" localSheetId="7">#REF!</definedName>
    <definedName name="T24?item_ext?РОСТ" localSheetId="9">#REF!</definedName>
    <definedName name="T24?item_ext?РОСТ">#REF!</definedName>
    <definedName name="T24?L1" localSheetId="7">#REF!</definedName>
    <definedName name="T24?L1" localSheetId="9">#REF!</definedName>
    <definedName name="T24?L1">#REF!</definedName>
    <definedName name="T24?L1.x" localSheetId="7">#REF!</definedName>
    <definedName name="T24?L1.x" localSheetId="9">#REF!</definedName>
    <definedName name="T24?L1.x">#REF!</definedName>
    <definedName name="T24?L2" localSheetId="7">#REF!</definedName>
    <definedName name="T24?L2" localSheetId="9">#REF!</definedName>
    <definedName name="T24?L2">#REF!</definedName>
    <definedName name="T24?L2.1" localSheetId="7">#REF!</definedName>
    <definedName name="T24?L2.1" localSheetId="9">#REF!</definedName>
    <definedName name="T24?L2.1">#REF!</definedName>
    <definedName name="T24?L2.2" localSheetId="7">#REF!</definedName>
    <definedName name="T24?L2.2" localSheetId="9">#REF!</definedName>
    <definedName name="T24?L2.2">#REF!</definedName>
    <definedName name="T24?L3" localSheetId="7">#REF!</definedName>
    <definedName name="T24?L3" localSheetId="9">#REF!</definedName>
    <definedName name="T24?L3">#REF!</definedName>
    <definedName name="T24?L4" localSheetId="7">#REF!</definedName>
    <definedName name="T24?L4" localSheetId="9">#REF!</definedName>
    <definedName name="T24?L4">#REF!</definedName>
    <definedName name="T24?L5" localSheetId="7">#REF!</definedName>
    <definedName name="T24?L5" localSheetId="9">#REF!</definedName>
    <definedName name="T24?L5">#REF!</definedName>
    <definedName name="T24?L5.x" localSheetId="7">#REF!</definedName>
    <definedName name="T24?L5.x" localSheetId="9">#REF!</definedName>
    <definedName name="T24?L5.x">#REF!</definedName>
    <definedName name="T24?L6" localSheetId="7">#REF!</definedName>
    <definedName name="T24?L6" localSheetId="9">#REF!</definedName>
    <definedName name="T24?L6">#REF!</definedName>
    <definedName name="T24?Name" localSheetId="7">#REF!</definedName>
    <definedName name="T24?Name" localSheetId="9">#REF!</definedName>
    <definedName name="T24?Name">#REF!</definedName>
    <definedName name="T24?Table" localSheetId="7">#REF!</definedName>
    <definedName name="T24?Table" localSheetId="9">#REF!</definedName>
    <definedName name="T24?Table">#REF!</definedName>
    <definedName name="T24?Title" localSheetId="7">#REF!</definedName>
    <definedName name="T24?Title" localSheetId="9">#REF!</definedName>
    <definedName name="T24?Title">#REF!</definedName>
    <definedName name="T24?unit?ПРЦ" localSheetId="7">'[35]24'!$D$22:$H$22, '[35]24'!$I$6:$L$6, '[35]24'!$I$8:$L$18, '[35]24'!$I$20:$L$25, '[35]24'!$I$27:$L$37, '[35]24'!$I$39:$L$39</definedName>
    <definedName name="T24?unit?ПРЦ">'[35]24'!$D$22:$H$22,'[35]24'!$I$6:$L$6,'[35]24'!$I$8:$L$18,'[35]24'!$I$20:$L$25,'[35]24'!$I$27:$L$37,'[35]24'!$I$39:$L$39</definedName>
    <definedName name="T24?unit?ТРУБ" localSheetId="7">'[35]24'!$D$6:$H$6, '[35]24'!$D$8:$H$18, '[35]24'!$D$20:$H$21, '[35]24'!$D$23:$H$25, '[35]24'!$D$27:$H$37, '[35]24'!$D$39:$H$39</definedName>
    <definedName name="T24?unit?ТРУБ">'[35]24'!$D$6:$H$6,'[35]24'!$D$8:$H$18,'[35]24'!$D$20:$H$21,'[35]24'!$D$23:$H$25,'[35]24'!$D$27:$H$37,'[35]24'!$D$39:$H$39</definedName>
    <definedName name="T24_Copy1" localSheetId="8">#REF!</definedName>
    <definedName name="T24_Copy1" localSheetId="7">#REF!</definedName>
    <definedName name="T24_Copy1" localSheetId="9">#REF!</definedName>
    <definedName name="T24_Copy1">#REF!</definedName>
    <definedName name="T24_Copy2" localSheetId="7">#REF!</definedName>
    <definedName name="T24_Copy2" localSheetId="9">#REF!</definedName>
    <definedName name="T24_Copy2">#REF!</definedName>
    <definedName name="T24_Data">'[38]24'!$G$7:$M$8,'[38]24'!$G$10:$M$12,'[38]24'!$G$14:$M$15,'[38]24'!$G$17:$M$20,'[38]24'!$G$22:$M$23,'[38]24'!$G$25:$M$27,'[38]24'!$G$29:$M$31,'[38]24'!$G$28:$M$28,'[38]24'!$G$33:$M$33,'[38]24'!$G$36:$M$38,'[38]24'!$G$40:$M$40,'[38]24'!$G$43:$M$45</definedName>
    <definedName name="T24_Protection">'[26]24'!$E$24:$H$37,'[26]24'!$B$35:$B$37,'[26]24'!$E$41:$H$42,'[26]24'!$J$8:$M$21,'[26]24'!$J$24:$M$37,'[26]24'!$J$41:$M$42,'[26]24'!$E$8:$H$21</definedName>
    <definedName name="T25?axis?R?ВРАС" localSheetId="8">#REF!</definedName>
    <definedName name="T25?axis?R?ВРАС" localSheetId="7">#REF!</definedName>
    <definedName name="T25?axis?R?ВРАС" localSheetId="9">#REF!</definedName>
    <definedName name="T25?axis?R?ВРАС">#REF!</definedName>
    <definedName name="T25?axis?R?ВРАС?" localSheetId="7">#REF!</definedName>
    <definedName name="T25?axis?R?ВРАС?" localSheetId="9">#REF!</definedName>
    <definedName name="T25?axis?R?ВРАС?">#REF!</definedName>
    <definedName name="T25?axis?R?ДОГОВОР" localSheetId="7">'[35]25'!$G$19:$O$20, '[35]25'!$G$9:$O$10, '[35]25'!$G$14:$O$15, '[35]25'!$G$24:$O$24, '[35]25'!$G$29:$O$34, '[35]25'!$G$38:$O$40</definedName>
    <definedName name="T25?axis?R?ДОГОВОР">'[35]25'!$G$19:$O$20,'[35]25'!$G$9:$O$10,'[35]25'!$G$14:$O$15,'[35]25'!$G$24:$O$24,'[35]25'!$G$29:$O$34,'[35]25'!$G$38:$O$40</definedName>
    <definedName name="T25?axis?R?ДОГОВОР?" localSheetId="7">'[35]25'!$E$19:$E$20, '[35]25'!$E$9:$E$10, '[35]25'!$E$14:$E$15, '[35]25'!$E$24, '[35]25'!$E$29:$E$34, '[35]25'!$E$38:$E$40</definedName>
    <definedName name="T25?axis?R?ДОГОВОР?">'[35]25'!$E$19:$E$20,'[35]25'!$E$9:$E$10,'[35]25'!$E$14:$E$15,'[35]25'!$E$24,'[35]25'!$E$29:$E$34,'[35]25'!$E$38:$E$40</definedName>
    <definedName name="T25?axis?ПРД?БАЗ" localSheetId="8">#REF!</definedName>
    <definedName name="T25?axis?ПРД?БАЗ" localSheetId="7">#REF!</definedName>
    <definedName name="T25?axis?ПРД?БАЗ" localSheetId="9">#REF!</definedName>
    <definedName name="T25?axis?ПРД?БАЗ">#REF!</definedName>
    <definedName name="T25?axis?ПРД?ПРЕД" localSheetId="7">#REF!</definedName>
    <definedName name="T25?axis?ПРД?ПРЕД" localSheetId="9">#REF!</definedName>
    <definedName name="T25?axis?ПРД?ПРЕД">#REF!</definedName>
    <definedName name="T25?axis?ПРД?РЕГ" localSheetId="7">#REF!</definedName>
    <definedName name="T25?axis?ПРД?РЕГ" localSheetId="9">#REF!</definedName>
    <definedName name="T25?axis?ПРД?РЕГ">#REF!</definedName>
    <definedName name="T25?axis?ПФ?ПЛАН" localSheetId="7">'[35]25'!$I$7:$I$51,         '[35]25'!$L$7:$L$51</definedName>
    <definedName name="T25?axis?ПФ?ПЛАН">'[35]25'!$I$7:$I$51,'[35]25'!$L$7:$L$51</definedName>
    <definedName name="T25?axis?ПФ?ФАКТ" localSheetId="7">'[35]25'!$J$7:$J$51,         '[35]25'!$M$7:$M$51</definedName>
    <definedName name="T25?axis?ПФ?ФАКТ">'[35]25'!$J$7:$J$51,'[35]25'!$M$7:$M$51</definedName>
    <definedName name="T25?Data" localSheetId="8">#REF!</definedName>
    <definedName name="T25?Data" localSheetId="7">#REF!</definedName>
    <definedName name="T25?Data" localSheetId="9">#REF!</definedName>
    <definedName name="T25?Data">#REF!</definedName>
    <definedName name="T25?item_ext?РОСТ" localSheetId="7">#REF!</definedName>
    <definedName name="T25?item_ext?РОСТ" localSheetId="9">#REF!</definedName>
    <definedName name="T25?item_ext?РОСТ">#REF!</definedName>
    <definedName name="T25?item_ext?РОСТ2" localSheetId="7">#REF!</definedName>
    <definedName name="T25?item_ext?РОСТ2" localSheetId="9">#REF!</definedName>
    <definedName name="T25?item_ext?РОСТ2">#REF!</definedName>
    <definedName name="T25?L1" localSheetId="7" xml:space="preserve"> '[35]25'!$A$17:$O$17,  '[35]25'!$A$7:$O$7,  '[35]25'!$A$12:$O$12,  '[35]25'!$A$22:$O$22,  '[35]25'!$A$26:$O$26,  '[35]25'!$A$36:$O$36</definedName>
    <definedName name="T25?L1">'[35]25'!$A$17:$O$17,'[35]25'!$A$7:$O$7,'[35]25'!$A$12:$O$12,'[35]25'!$A$22:$O$22,'[35]25'!$A$26:$O$26,'[35]25'!$A$36:$O$36</definedName>
    <definedName name="T25?L1.1" localSheetId="7">'[35]25'!$A$19:$O$20, '[35]25'!$A$31:$O$31, '[35]25'!$A$9:$O$10, '[35]25'!$A$14:$O$15, '[35]25'!$A$24:$O$24, '[35]25'!$A$29:$O$29, '[35]25'!$A$33:$O$33, '[35]25'!$A$38:$O$40</definedName>
    <definedName name="T25?L1.1">'[35]25'!$A$19:$O$20,'[35]25'!$A$31:$O$31,'[35]25'!$A$9:$O$10,'[35]25'!$A$14:$O$15,'[35]25'!$A$24:$O$24,'[35]25'!$A$29:$O$29,'[35]25'!$A$33:$O$33,'[35]25'!$A$38:$O$40</definedName>
    <definedName name="T25?L1.2" localSheetId="8">#REF!</definedName>
    <definedName name="T25?L1.2" localSheetId="7">#REF!</definedName>
    <definedName name="T25?L1.2" localSheetId="9">#REF!</definedName>
    <definedName name="T25?L1.2">#REF!</definedName>
    <definedName name="T25?L1.2.1" localSheetId="7" xml:space="preserve"> '[35]25'!$A$32:$O$32,     '[35]25'!$A$30:$O$30,     '[35]25'!$A$34:$O$34</definedName>
    <definedName name="T25?L1.2.1">'[35]25'!$A$32:$O$32,'[35]25'!$A$30:$O$30,'[35]25'!$A$34:$O$34</definedName>
    <definedName name="T25?L2" localSheetId="8">#REF!</definedName>
    <definedName name="T25?L2" localSheetId="7">#REF!</definedName>
    <definedName name="T25?L2" localSheetId="9">#REF!</definedName>
    <definedName name="T25?L2">#REF!</definedName>
    <definedName name="T25?L2.1" localSheetId="7">#REF!</definedName>
    <definedName name="T25?L2.1" localSheetId="9">#REF!</definedName>
    <definedName name="T25?L2.1">#REF!</definedName>
    <definedName name="T25?L2.1.1" localSheetId="7">#REF!</definedName>
    <definedName name="T25?L2.1.1" localSheetId="9">#REF!</definedName>
    <definedName name="T25?L2.1.1">#REF!</definedName>
    <definedName name="T25?L2.1.2" localSheetId="7">#REF!</definedName>
    <definedName name="T25?L2.1.2" localSheetId="9">#REF!</definedName>
    <definedName name="T25?L2.1.2">#REF!</definedName>
    <definedName name="T25?L2.2" localSheetId="7">#REF!</definedName>
    <definedName name="T25?L2.2" localSheetId="9">#REF!</definedName>
    <definedName name="T25?L2.2">#REF!</definedName>
    <definedName name="T25?L2.2.1" localSheetId="7">#REF!</definedName>
    <definedName name="T25?L2.2.1" localSheetId="9">#REF!</definedName>
    <definedName name="T25?L2.2.1">#REF!</definedName>
    <definedName name="T25?L2.2.2" localSheetId="7">#REF!</definedName>
    <definedName name="T25?L2.2.2" localSheetId="9">#REF!</definedName>
    <definedName name="T25?L2.2.2">#REF!</definedName>
    <definedName name="T25?L2.2.3" localSheetId="7">#REF!</definedName>
    <definedName name="T25?L2.2.3" localSheetId="9">#REF!</definedName>
    <definedName name="T25?L2.2.3">#REF!</definedName>
    <definedName name="T25?L2.2.4" localSheetId="7">#REF!</definedName>
    <definedName name="T25?L2.2.4" localSheetId="9">#REF!</definedName>
    <definedName name="T25?L2.2.4">#REF!</definedName>
    <definedName name="T25?Name" localSheetId="7">#REF!</definedName>
    <definedName name="T25?Name" localSheetId="9">#REF!</definedName>
    <definedName name="T25?Name">#REF!</definedName>
    <definedName name="T25?Table" localSheetId="7">#REF!</definedName>
    <definedName name="T25?Table" localSheetId="9">#REF!</definedName>
    <definedName name="T25?Table">#REF!</definedName>
    <definedName name="T25?Title" localSheetId="7">#REF!</definedName>
    <definedName name="T25?Title" localSheetId="9">#REF!</definedName>
    <definedName name="T25?Title">#REF!</definedName>
    <definedName name="T25?unit?ГА" localSheetId="7" xml:space="preserve"> '[35]25'!$G$32:$K$32,     '[35]25'!$G$27:$K$27,     '[35]25'!$G$30:$K$30,     '[35]25'!$G$34:$K$34</definedName>
    <definedName name="T25?unit?ГА">'[35]25'!$G$32:$K$32,'[35]25'!$G$27:$K$27,'[35]25'!$G$30:$K$30,'[35]25'!$G$34:$K$34</definedName>
    <definedName name="T25?unit?ПРЦ" localSheetId="8">#REF!</definedName>
    <definedName name="T25?unit?ПРЦ" localSheetId="7">#REF!</definedName>
    <definedName name="T25?unit?ПРЦ" localSheetId="9">#REF!</definedName>
    <definedName name="T25?unit?ПРЦ">#REF!</definedName>
    <definedName name="T25?unit?ТРУБ" localSheetId="7" xml:space="preserve"> '[35]25'!$G$31:$K$31,     '[35]25'!$G$6:$K$26,     '[35]25'!$G$29:$K$29,     '[35]25'!$G$33:$K$33,     '[35]25'!$G$36:$K$51</definedName>
    <definedName name="T25?unit?ТРУБ">'[35]25'!$G$31:$K$31,'[35]25'!$G$6:$K$26,'[35]25'!$G$29:$K$29,'[35]25'!$G$33:$K$33,'[35]25'!$G$36:$K$51</definedName>
    <definedName name="T25_Copy1" localSheetId="8">#REF!</definedName>
    <definedName name="T25_Copy1" localSheetId="7">#REF!</definedName>
    <definedName name="T25_Copy1" localSheetId="9">#REF!</definedName>
    <definedName name="T25_Copy1">#REF!</definedName>
    <definedName name="T25_Copy2" localSheetId="7">#REF!</definedName>
    <definedName name="T25_Copy2" localSheetId="9">#REF!</definedName>
    <definedName name="T25_Copy2">#REF!</definedName>
    <definedName name="T25_Copy3" localSheetId="7">#REF!</definedName>
    <definedName name="T25_Copy3" localSheetId="9">#REF!</definedName>
    <definedName name="T25_Copy3">#REF!</definedName>
    <definedName name="T25_Copy4" localSheetId="7">#REF!</definedName>
    <definedName name="T25_Copy4" localSheetId="9">#REF!</definedName>
    <definedName name="T25_Copy4">#REF!</definedName>
    <definedName name="T25_Data">'[38]25'!$G$6:$M$8,'[38]25'!$G$10:$M$11,'[38]25'!$G$13:$M$15,'[38]25'!$G$17:$L$17,'[38]25'!$G$18:$L$18,'[38]25'!$G$20:$L$22,'[38]25'!$G$24:$L$25,'[38]25'!$G$27:$L$29,'[38]25'!$G$31:$M$32,'[38]25'!$M$27:$M$29,'[38]25'!$M$24:$M$25,'[38]25'!$M$20:$M$22,'[38]25'!$M$17,'[38]25'!$G$34:$M$36,'[38]25'!$G$38:$M$39,'[38]25'!$G$41:$M$43</definedName>
    <definedName name="T25_protection" localSheetId="8">P1_T25_protection,P2_T25_protection</definedName>
    <definedName name="T25_protection" localSheetId="7">P1_T25_protection,P2_T25_protection</definedName>
    <definedName name="T25_protection" localSheetId="9">P1_T25_protection,P2_T25_protection</definedName>
    <definedName name="T25_protection">P1_T25_protection,P2_T25_protection</definedName>
    <definedName name="T25_protection_4" localSheetId="8">(P1_T25_protection,P2_T25_protection)</definedName>
    <definedName name="T25_protection_4" localSheetId="7">(P1_T25_protection,P2_T25_protection)</definedName>
    <definedName name="T25_protection_4" localSheetId="9">(P1_T25_protection,P2_T25_protection)</definedName>
    <definedName name="T25_protection_4">(P1_T25_protection,P2_T25_protection)</definedName>
    <definedName name="T26?axis?R?ВРАС">'[26]26'!$C$34:$N$36,'[26]26'!$C$22:$N$24</definedName>
    <definedName name="T26?axis?R?ВРАС?">'[26]26'!$B$34:$B$36,'[26]26'!$B$22:$B$24</definedName>
    <definedName name="T26?axis?ПРД?БАЗ">'[35]26'!$I$6:$J$20,'[35]26'!$F$6:$G$20</definedName>
    <definedName name="T26?axis?ПРД?ПРЕД">'[35]26'!$K$6:$L$20,'[35]26'!$D$6:$E$20</definedName>
    <definedName name="T26?axis?ПФ?ПЛАН">'[35]26'!$I$6:$I$20,'[35]26'!$D$6:$D$20,'[35]26'!$K$6:$K$20,'[35]26'!$F$6:$F$20</definedName>
    <definedName name="T26?axis?ПФ?ФАКТ">'[35]26'!$J$6:$J$20,'[35]26'!$E$6:$E$20,'[35]26'!$L$6:$L$20,'[35]26'!$G$6:$G$20</definedName>
    <definedName name="T26?Data" localSheetId="7">'[35]26'!$D$6:$L$8, '[35]26'!$D$10:$L$20</definedName>
    <definedName name="T26?Data">'[35]26'!$D$6:$L$8,'[35]26'!$D$10:$L$20</definedName>
    <definedName name="T26?item_ext?РОСТ" localSheetId="7">'[52]поощрение (ДВ)'!#REF!</definedName>
    <definedName name="T26?item_ext?РОСТ">'[52]поощрение (ДВ)'!#REF!</definedName>
    <definedName name="T26?L1">'[26]26'!$F$8:$N$8,'[26]26'!$C$8:$D$8</definedName>
    <definedName name="T26?L1.1">'[26]26'!$F$10:$N$10,'[26]26'!$C$10:$D$10</definedName>
    <definedName name="T26?L2">'[26]26'!$F$11:$N$11,'[26]26'!$C$11:$D$11</definedName>
    <definedName name="T26?L2.1">'[26]26'!$F$13:$N$13,'[26]26'!$C$13:$D$13</definedName>
    <definedName name="T26?L2.7" localSheetId="7">'[52]поощрение (ДВ)'!#REF!</definedName>
    <definedName name="T26?L2.7">'[52]поощрение (ДВ)'!#REF!</definedName>
    <definedName name="T26?L2.8" localSheetId="7">'[52]поощрение (ДВ)'!#REF!</definedName>
    <definedName name="T26?L2.8">'[52]поощрение (ДВ)'!#REF!</definedName>
    <definedName name="T26?L3">'[26]26'!$F$14:$N$14,'[26]26'!$C$14:$D$14</definedName>
    <definedName name="T26?L4">'[26]26'!$F$15:$N$15,'[26]26'!$C$15:$D$15</definedName>
    <definedName name="T26?L5">'[26]26'!$F$16:$N$16,'[26]26'!$C$16:$D$16</definedName>
    <definedName name="T26?L5.1">'[26]26'!$F$18:$N$18,'[26]26'!$C$18:$D$18</definedName>
    <definedName name="T26?L5.2">'[26]26'!$F$19:$N$19,'[26]26'!$C$19:$D$19</definedName>
    <definedName name="T26?L5.3">'[26]26'!$F$20:$N$20,'[26]26'!$C$20:$D$20</definedName>
    <definedName name="T26?L5.3.x">'[26]26'!$F$22:$N$24,'[26]26'!$C$22:$D$24</definedName>
    <definedName name="T26?L6">'[26]26'!$F$26:$N$26,'[26]26'!$C$26:$D$26</definedName>
    <definedName name="T26?L7">'[26]26'!$F$27:$N$27,'[26]26'!$C$27:$D$27</definedName>
    <definedName name="T26?L7.1">'[26]26'!$F$29:$N$29,'[26]26'!$C$29:$D$29</definedName>
    <definedName name="T26?L7.2">'[26]26'!$F$30:$N$30,'[26]26'!$C$30:$D$30</definedName>
    <definedName name="T26?L7.3">'[26]26'!$F$31:$N$31,'[26]26'!$C$31:$D$31</definedName>
    <definedName name="T26?L7.4">'[26]26'!$F$32:$N$32,'[26]26'!$C$32:$D$32</definedName>
    <definedName name="T26?L7.4.x">'[26]26'!$F$34:$N$36,'[26]26'!$C$34:$D$36</definedName>
    <definedName name="T26?L8">'[26]26'!$F$38:$N$38,'[26]26'!$C$38:$D$38</definedName>
    <definedName name="T26?Name" localSheetId="7">'[52]поощрение (ДВ)'!#REF!</definedName>
    <definedName name="T26?Name">'[52]поощрение (ДВ)'!#REF!</definedName>
    <definedName name="T26?unit?ПРЦ" localSheetId="7">'[52]поощрение (ДВ)'!#REF!</definedName>
    <definedName name="T26?unit?ПРЦ">'[52]поощрение (ДВ)'!#REF!</definedName>
    <definedName name="T26_Protection" localSheetId="8">'[26]26'!$K$34:$N$36,'[26]26'!$B$22:$B$24,P1_T26_Protection,P2_T26_Protection</definedName>
    <definedName name="T26_Protection" localSheetId="7">'[26]26'!$K$34:$N$36,'[26]26'!$B$22:$B$24,P1_T26_Protection,P2_T26_Protection</definedName>
    <definedName name="T26_Protection" localSheetId="9">'[26]26'!$K$34:$N$36,'[26]26'!$B$22:$B$24,P1_T26_Protection,P2_T26_Protection</definedName>
    <definedName name="T26_Protection">'[26]26'!$K$34:$N$36,'[26]26'!$B$22:$B$24,P1_T26_Protection,P2_T26_Protection</definedName>
    <definedName name="T26_Protection_4" localSheetId="8">(#REF!,#REF!,P1_T26_Protection,P2_T26_Protection)</definedName>
    <definedName name="T26_Protection_4" localSheetId="7">(#REF!,#REF!,P1_T26_Protection,P2_T26_Protection)</definedName>
    <definedName name="T26_Protection_4" localSheetId="9">(#REF!,#REF!,P1_T26_Protection,P2_T26_Protection)</definedName>
    <definedName name="T26_Protection_4">(#REF!,#REF!,P1_T26_Protection,P2_T26_Protection)</definedName>
    <definedName name="T27?axis?R?ВРАС">'[26]27'!$C$34:$S$36,'[26]27'!$C$22:$S$24</definedName>
    <definedName name="T27?axis?R?ВРАС?">'[26]27'!$B$34:$B$36,'[26]27'!$B$22:$B$24</definedName>
    <definedName name="T27?axis?ПРД?БАЗ">'[35]27'!$I$6:$J$11,'[35]27'!$F$6:$G$11</definedName>
    <definedName name="T27?axis?ПРД?ПРЕД">'[35]27'!$K$6:$L$11,'[35]27'!$D$6:$E$11</definedName>
    <definedName name="T27?axis?ПРД?РЕГ" localSheetId="8">#REF!</definedName>
    <definedName name="T27?axis?ПРД?РЕГ" localSheetId="7">#REF!</definedName>
    <definedName name="T27?axis?ПРД?РЕГ" localSheetId="9">#REF!</definedName>
    <definedName name="T27?axis?ПРД?РЕГ">#REF!</definedName>
    <definedName name="T27?axis?ПФ?ПЛАН">'[35]27'!$I$6:$I$11,'[35]27'!$D$6:$D$11,'[35]27'!$K$6:$K$11,'[35]27'!$F$6:$F$11</definedName>
    <definedName name="T27?axis?ПФ?ФАКТ">'[35]27'!$J$6:$J$11,'[35]27'!$E$6:$E$11,'[35]27'!$L$6:$L$11,'[35]27'!$G$6:$G$11</definedName>
    <definedName name="T27?Data" localSheetId="8">#REF!</definedName>
    <definedName name="T27?Data" localSheetId="7">#REF!</definedName>
    <definedName name="T27?Data" localSheetId="9">#REF!</definedName>
    <definedName name="T27?Data">#REF!</definedName>
    <definedName name="T27?item_ext?РОСТ" localSheetId="7">#REF!</definedName>
    <definedName name="T27?item_ext?РОСТ" localSheetId="9">#REF!</definedName>
    <definedName name="T27?item_ext?РОСТ">#REF!</definedName>
    <definedName name="T27?L1" localSheetId="7">#REF!</definedName>
    <definedName name="T27?L1" localSheetId="9">#REF!</definedName>
    <definedName name="T27?L1">#REF!</definedName>
    <definedName name="T27?L1.1">'[26]27'!$F$10:$S$10,'[26]27'!$C$10:$D$10</definedName>
    <definedName name="T27?L2" localSheetId="8">#REF!</definedName>
    <definedName name="T27?L2" localSheetId="7">#REF!</definedName>
    <definedName name="T27?L2" localSheetId="9">#REF!</definedName>
    <definedName name="T27?L2">#REF!</definedName>
    <definedName name="T27?L2.1">'[26]27'!$F$13:$S$13,'[26]27'!$C$13:$D$13</definedName>
    <definedName name="T27?L3" localSheetId="8">#REF!</definedName>
    <definedName name="T27?L3" localSheetId="7">#REF!</definedName>
    <definedName name="T27?L3" localSheetId="9">#REF!</definedName>
    <definedName name="T27?L3">#REF!</definedName>
    <definedName name="T27?L4" localSheetId="7">#REF!</definedName>
    <definedName name="T27?L4" localSheetId="9">#REF!</definedName>
    <definedName name="T27?L4">#REF!</definedName>
    <definedName name="T27?L5" localSheetId="7">#REF!</definedName>
    <definedName name="T27?L5" localSheetId="9">#REF!</definedName>
    <definedName name="T27?L5">#REF!</definedName>
    <definedName name="T27?L5.3">'[26]27'!$F$20:$S$20,'[26]27'!$C$20:$D$20</definedName>
    <definedName name="T27?L5.3.x">'[26]27'!$F$22:$S$24,'[26]27'!$C$22:$D$24</definedName>
    <definedName name="T27?L6" localSheetId="8">#REF!</definedName>
    <definedName name="T27?L6" localSheetId="7">#REF!</definedName>
    <definedName name="T27?L6" localSheetId="9">#REF!</definedName>
    <definedName name="T27?L6">#REF!</definedName>
    <definedName name="T27?L7">'[26]27'!$F$27:$S$27,'[26]27'!$C$27:$D$27</definedName>
    <definedName name="T27?L7.1">'[26]27'!$F$29:$S$29,'[26]27'!$C$29:$D$29</definedName>
    <definedName name="T27?L7.2">'[26]27'!$F$30:$S$30,'[26]27'!$C$30:$D$30</definedName>
    <definedName name="T27?L7.3">'[26]27'!$F$31:$S$31,'[26]27'!$C$31:$D$31</definedName>
    <definedName name="T27?L7.4">'[26]27'!$F$32:$S$32,'[26]27'!$C$32:$D$32</definedName>
    <definedName name="T27?L7.4.x">'[26]27'!$F$34:$S$36,'[26]27'!$C$34:$D$36</definedName>
    <definedName name="T27?L8">'[26]27'!$F$38:$S$38,'[26]27'!$C$38:$D$38</definedName>
    <definedName name="T27?Name" localSheetId="8">#REF!</definedName>
    <definedName name="T27?Name" localSheetId="7">#REF!</definedName>
    <definedName name="T27?Name" localSheetId="9">#REF!</definedName>
    <definedName name="T27?Name">#REF!</definedName>
    <definedName name="T27?Table" localSheetId="7">#REF!</definedName>
    <definedName name="T27?Table" localSheetId="9">#REF!</definedName>
    <definedName name="T27?Table">#REF!</definedName>
    <definedName name="T27?Title" localSheetId="7">#REF!</definedName>
    <definedName name="T27?Title" localSheetId="9">#REF!</definedName>
    <definedName name="T27?Title">#REF!</definedName>
    <definedName name="T27?unit?ПРЦ" localSheetId="7">'[35]27'!$D$7:$H$7, '[35]27'!$I$6:$L$11</definedName>
    <definedName name="T27?unit?ПРЦ">'[35]27'!$D$7:$H$7,'[35]27'!$I$6:$L$11</definedName>
    <definedName name="T27?unit?ТРУБ" localSheetId="7">'[35]27'!$D$6:$H$6, '[35]27'!$D$8:$H$11</definedName>
    <definedName name="T27?unit?ТРУБ">'[35]27'!$D$6:$H$6,'[35]27'!$D$8:$H$11</definedName>
    <definedName name="T27_Protect">'[53]27'!$E$12:$E$13,'[53]27'!$K$4:$AH$4,'[53]27'!$AK$12:$AK$13</definedName>
    <definedName name="T27_Protection" localSheetId="8">'[26]27'!$P$34:$S$36,'[26]27'!$B$22:$B$24,P1_T27_Protection,P2_T27_Protection,P3_T27_Protection</definedName>
    <definedName name="T27_Protection" localSheetId="7">'[26]27'!$P$34:$S$36,'[26]27'!$B$22:$B$24,P1_T27_Protection,P2_T27_Protection,P3_T27_Protection</definedName>
    <definedName name="T27_Protection" localSheetId="9">'[26]27'!$P$34:$S$36,'[26]27'!$B$22:$B$24,P1_T27_Protection,P2_T27_Protection,P3_T27_Protection</definedName>
    <definedName name="T27_Protection">'[26]27'!$P$34:$S$36,'[26]27'!$B$22:$B$24,P1_T27_Protection,P2_T27_Protection,P3_T27_Protection</definedName>
    <definedName name="T27_Protection_4" localSheetId="8">(#REF!,#REF!,P1_T27_Protection,P2_T27_Protection,P3_T27_Protection)</definedName>
    <definedName name="T27_Protection_4" localSheetId="7">(#REF!,#REF!,P1_T27_Protection,P2_T27_Protection,P3_T27_Protection)</definedName>
    <definedName name="T27_Protection_4" localSheetId="9">(#REF!,#REF!,P1_T27_Protection,P2_T27_Protection,P3_T27_Protection)</definedName>
    <definedName name="T27_Protection_4">(#REF!,#REF!,P1_T27_Protection,P2_T27_Protection,P3_T27_Protection)</definedName>
    <definedName name="T28.3?unit?РУБ.ГКАЛ" localSheetId="8">P1_T28.3?unit?РУБ.ГКАЛ,P2_T28.3?unit?РУБ.ГКАЛ</definedName>
    <definedName name="T28.3?unit?РУБ.ГКАЛ" localSheetId="7">P1_T28.3?unit?РУБ.ГКАЛ,P2_T28.3?unit?РУБ.ГКАЛ</definedName>
    <definedName name="T28.3?unit?РУБ.ГКАЛ" localSheetId="9">P1_T28.3?unit?РУБ.ГКАЛ,P2_T28.3?unit?РУБ.ГКАЛ</definedName>
    <definedName name="T28.3?unit?РУБ.ГКАЛ">P1_T28.3?unit?РУБ.ГКАЛ,P2_T28.3?unit?РУБ.ГКАЛ</definedName>
    <definedName name="T28.3?unit?РУБ.ГКАЛ_4">#N/A</definedName>
    <definedName name="T28?axis?R?ПЭ" localSheetId="8">P2_T28?axis?R?ПЭ,P3_T28?axis?R?ПЭ,P4_T28?axis?R?ПЭ,P5_T28?axis?R?ПЭ,[4]!P6_T28?axis?R?ПЭ</definedName>
    <definedName name="T28?axis?R?ПЭ" localSheetId="7">P2_T28?axis?R?ПЭ,P3_T28?axis?R?ПЭ,P4_T28?axis?R?ПЭ,P5_T28?axis?R?ПЭ,[4]!P6_T28?axis?R?ПЭ</definedName>
    <definedName name="T28?axis?R?ПЭ" localSheetId="9">P2_T28?axis?R?ПЭ,P3_T28?axis?R?ПЭ,P4_T28?axis?R?ПЭ,P5_T28?axis?R?ПЭ,'приложение 7+'!P6_T28?axis?R?ПЭ</definedName>
    <definedName name="T28?axis?R?ПЭ">P2_T28?axis?R?ПЭ,P3_T28?axis?R?ПЭ,P4_T28?axis?R?ПЭ,P5_T28?axis?R?ПЭ,P6_T28?axis?R?ПЭ</definedName>
    <definedName name="T28?axis?R?ПЭ?" localSheetId="8">P2_T28?axis?R?ПЭ?,P3_T28?axis?R?ПЭ?,P4_T28?axis?R?ПЭ?,P5_T28?axis?R?ПЭ?,[4]!P6_T28?axis?R?ПЭ?</definedName>
    <definedName name="T28?axis?R?ПЭ?" localSheetId="7">P2_T28?axis?R?ПЭ?,P3_T28?axis?R?ПЭ?,P4_T28?axis?R?ПЭ?,P5_T28?axis?R?ПЭ?,[4]!P6_T28?axis?R?ПЭ?</definedName>
    <definedName name="T28?axis?R?ПЭ?" localSheetId="9">P2_T28?axis?R?ПЭ?,P3_T28?axis?R?ПЭ?,P4_T28?axis?R?ПЭ?,P5_T28?axis?R?ПЭ?,'приложение 7+'!P6_T28?axis?R?ПЭ?</definedName>
    <definedName name="T28?axis?R?ПЭ?">P2_T28?axis?R?ПЭ?,P3_T28?axis?R?ПЭ?,P4_T28?axis?R?ПЭ?,P5_T28?axis?R?ПЭ?,P6_T28?axis?R?ПЭ?</definedName>
    <definedName name="T28?axis?R?ПЭ?_4">#N/A</definedName>
    <definedName name="T28?axis?R?ПЭ_4">#N/A</definedName>
    <definedName name="T28?axis?ПРД?БАЗ">'[35]28'!$I$6:$J$17,'[35]28'!$F$6:$G$17</definedName>
    <definedName name="T28?axis?ПРД?ПРЕД">'[35]28'!$K$6:$L$17,'[35]28'!$D$6:$E$17</definedName>
    <definedName name="T28?axis?ПРД?РЕГ" localSheetId="7">'[52]другие из прибыли'!#REF!</definedName>
    <definedName name="T28?axis?ПРД?РЕГ">'[52]другие из прибыли'!#REF!</definedName>
    <definedName name="T28?axis?ПФ?ПЛАН">'[35]28'!$I$6:$I$17,'[35]28'!$D$6:$D$17,'[35]28'!$K$6:$K$17,'[35]28'!$F$6:$F$17</definedName>
    <definedName name="T28?axis?ПФ?ФАКТ">'[35]28'!$J$6:$J$17,'[35]28'!$E$6:$E$17,'[35]28'!$L$6:$L$17,'[35]28'!$G$6:$G$17</definedName>
    <definedName name="T28?Data" localSheetId="8">'[26]28'!$D$190:$E$213,'[26]28'!$G$164:$H$187,'[26]28'!$D$164:$E$187,'[26]28'!$D$138:$I$161,'[26]28'!$D$8:$I$109,'[26]28'!$D$112:$I$135,P1_T28?Data</definedName>
    <definedName name="T28?Data" localSheetId="7">'[26]28'!$D$190:$E$213,'[26]28'!$G$164:$H$187,'[26]28'!$D$164:$E$187,'[26]28'!$D$138:$I$161,'[26]28'!$D$8:$I$109,'[26]28'!$D$112:$I$135,P1_T28?Data</definedName>
    <definedName name="T28?Data" localSheetId="9">'[26]28'!$D$190:$E$213,'[26]28'!$G$164:$H$187,'[26]28'!$D$164:$E$187,'[26]28'!$D$138:$I$161,'[26]28'!$D$8:$I$109,'[26]28'!$D$112:$I$135,P1_T28?Data</definedName>
    <definedName name="T28?Data">'[26]28'!$D$190:$E$213,'[26]28'!$G$164:$H$187,'[26]28'!$D$164:$E$187,'[26]28'!$D$138:$I$161,'[26]28'!$D$8:$I$109,'[26]28'!$D$112:$I$135,P1_T28?Data</definedName>
    <definedName name="T28?item_ext?ВСЕГО">'[26]28'!$I$8:$I$292,'[26]28'!$F$8:$F$292</definedName>
    <definedName name="T28?item_ext?ТЭ">'[26]28'!$E$8:$E$292,'[26]28'!$H$8:$H$292</definedName>
    <definedName name="T28?item_ext?ЭЭ">'[26]28'!$D$8:$D$292,'[26]28'!$G$8:$G$292</definedName>
    <definedName name="T28?L1.1.x">'[26]28'!$D$16:$I$18,'[26]28'!$D$11:$I$13</definedName>
    <definedName name="T28?L10.1.x">'[26]28'!$D$250:$I$252,'[26]28'!$D$245:$I$247</definedName>
    <definedName name="T28?L11.1.x">'[26]28'!$D$276:$I$278,'[26]28'!$D$271:$I$273</definedName>
    <definedName name="T28?L2.1.x">'[26]28'!$D$42:$I$44,'[26]28'!$D$37:$I$39</definedName>
    <definedName name="T28?L3.1.x">'[26]28'!$D$68:$I$70,'[26]28'!$D$63:$I$65</definedName>
    <definedName name="T28?L4.1.x">'[26]28'!$D$94:$I$96,'[26]28'!$D$89:$I$91</definedName>
    <definedName name="T28?L5.1.x">'[26]28'!$D$120:$I$122,'[26]28'!$D$115:$I$117</definedName>
    <definedName name="T28?L6.1.x">'[26]28'!$D$146:$I$148,'[26]28'!$D$141:$I$143</definedName>
    <definedName name="T28?L7.1.x">'[26]28'!$D$172:$I$174,'[26]28'!$D$167:$I$169</definedName>
    <definedName name="T28?L8.1.x">'[26]28'!$D$198:$I$200,'[26]28'!$D$193:$I$195</definedName>
    <definedName name="T28?L9.1.x">'[26]28'!$D$224:$I$226,'[26]28'!$D$219:$I$221</definedName>
    <definedName name="T28?Name" localSheetId="7">'[52]другие из прибыли'!#REF!</definedName>
    <definedName name="T28?Name">'[52]другие из прибыли'!#REF!</definedName>
    <definedName name="T28?unit?ГКАЛЧ">'[26]28'!$H$164:$H$187,'[26]28'!$E$164:$E$187</definedName>
    <definedName name="T28?unit?МКВТЧ">'[26]28'!$G$190:$G$213,'[26]28'!$D$190:$D$213</definedName>
    <definedName name="T28?unit?РУБ.ГКАЛ">'[26]28'!$E$216:$E$239,'[26]28'!$E$268:$E$292,'[26]28'!$H$268:$H$292,'[26]28'!$H$216:$H$239</definedName>
    <definedName name="T28?unit?РУБ.ГКАЛЧ.МЕС">'[26]28'!$H$242:$H$265,'[26]28'!$E$242:$E$265</definedName>
    <definedName name="T28?unit?РУБ.ТКВТ.МЕС">'[26]28'!$G$242:$G$265,'[26]28'!$D$242:$D$265</definedName>
    <definedName name="T28?unit?РУБ.ТКВТЧ">'[26]28'!$G$216:$G$239,'[26]28'!$D$268:$D$292,'[26]28'!$G$268:$G$292,'[26]28'!$D$216:$D$239</definedName>
    <definedName name="T28?unit?ТГКАЛ">'[26]28'!$H$190:$H$213,'[26]28'!$E$190:$E$213</definedName>
    <definedName name="T28?unit?ТКВТ">'[26]28'!$G$164:$G$187,'[26]28'!$D$164:$D$187</definedName>
    <definedName name="T28?unit?ТРУБ">'[26]28'!$D$138:$I$161,'[26]28'!$D$8:$I$109</definedName>
    <definedName name="T28_Copy" localSheetId="7">'[52]другие из прибыли'!#REF!</definedName>
    <definedName name="T28_Copy">'[52]другие из прибыли'!#REF!</definedName>
    <definedName name="T28_Protection" localSheetId="8">P9_T28_Protection,P10_T28_Protection,P11_T28_Protection,Приказ!P12_T28_Protection</definedName>
    <definedName name="T28_Protection" localSheetId="7">P9_T28_Protection,P10_T28_Protection,P11_T28_Protection,'Приказ!'!P12_T28_Protection</definedName>
    <definedName name="T28_Protection" localSheetId="9">P9_T28_Protection,P10_T28_Protection,P11_T28_Protection,'приложение 7+'!P12_T28_Protection</definedName>
    <definedName name="T28_Protection">P9_T28_Protection,P10_T28_Protection,P11_T28_Protection,P12_T28_Protection</definedName>
    <definedName name="T29?axis?ПФ?ПЛАН">'[35]29'!$F$5:$F$11,'[35]29'!$D$5:$D$11</definedName>
    <definedName name="T29?axis?ПФ?ФАКТ">'[35]29'!$G$5:$G$11,'[35]29'!$E$5:$E$11</definedName>
    <definedName name="T29?Data" localSheetId="7">'[35]29'!$D$6:$H$9, '[35]29'!$D$11:$H$11</definedName>
    <definedName name="T29?Data">'[35]29'!$D$6:$H$9,'[35]29'!$D$11:$H$11</definedName>
    <definedName name="T29?item_ext?1СТ" localSheetId="8">P1_T29?item_ext?1СТ</definedName>
    <definedName name="T29?item_ext?1СТ" localSheetId="7">P1_T29?item_ext?1СТ</definedName>
    <definedName name="T29?item_ext?1СТ" localSheetId="9">P1_T29?item_ext?1СТ</definedName>
    <definedName name="T29?item_ext?1СТ">P1_T29?item_ext?1СТ</definedName>
    <definedName name="T29?item_ext?1СТ_4">#N/A</definedName>
    <definedName name="T29?item_ext?2СТ.М" localSheetId="8">P1_T29?item_ext?2СТ.М</definedName>
    <definedName name="T29?item_ext?2СТ.М" localSheetId="7">P1_T29?item_ext?2СТ.М</definedName>
    <definedName name="T29?item_ext?2СТ.М" localSheetId="9">P1_T29?item_ext?2СТ.М</definedName>
    <definedName name="T29?item_ext?2СТ.М">P1_T29?item_ext?2СТ.М</definedName>
    <definedName name="T29?item_ext?2СТ.М_4">#N/A</definedName>
    <definedName name="T29?item_ext?2СТ.Э" localSheetId="8">P1_T29?item_ext?2СТ.Э</definedName>
    <definedName name="T29?item_ext?2СТ.Э" localSheetId="7">P1_T29?item_ext?2СТ.Э</definedName>
    <definedName name="T29?item_ext?2СТ.Э" localSheetId="9">P1_T29?item_ext?2СТ.Э</definedName>
    <definedName name="T29?item_ext?2СТ.Э">P1_T29?item_ext?2СТ.Э</definedName>
    <definedName name="T29?item_ext?2СТ.Э_4">#N/A</definedName>
    <definedName name="T29?L10" localSheetId="8">P1_T29?L10</definedName>
    <definedName name="T29?L10" localSheetId="7">P1_T29?L10</definedName>
    <definedName name="T29?L10" localSheetId="9">P1_T29?L10</definedName>
    <definedName name="T29?L10">P1_T29?L10</definedName>
    <definedName name="T29?L10_4">#N/A</definedName>
    <definedName name="T29_Copy" localSheetId="7">[52]выпадающие!#REF!</definedName>
    <definedName name="T29_Copy">[52]выпадающие!#REF!</definedName>
    <definedName name="T3?axis?C?РЕШ" localSheetId="8">#REF!,#REF!,#REF!,#REF!</definedName>
    <definedName name="T3?axis?C?РЕШ" localSheetId="7">#REF!,#REF!,#REF!,#REF!</definedName>
    <definedName name="T3?axis?C?РЕШ" localSheetId="9">#REF!,#REF!,#REF!,#REF!</definedName>
    <definedName name="T3?axis?C?РЕШ">#REF!,#REF!,#REF!,#REF!</definedName>
    <definedName name="T3?axis?C?РЕШ?" localSheetId="8">#REF!,#REF!</definedName>
    <definedName name="T3?axis?C?РЕШ?" localSheetId="7">#REF!,#REF!</definedName>
    <definedName name="T3?axis?C?РЕШ?" localSheetId="9">#REF!,#REF!</definedName>
    <definedName name="T3?axis?C?РЕШ?">#REF!,#REF!</definedName>
    <definedName name="T3?axis?R?ОРГ" localSheetId="8">#REF!</definedName>
    <definedName name="T3?axis?R?ОРГ" localSheetId="7">#REF!</definedName>
    <definedName name="T3?axis?R?ОРГ" localSheetId="9">#REF!</definedName>
    <definedName name="T3?axis?R?ОРГ">#REF!</definedName>
    <definedName name="T3?axis?R?ОРГ?" localSheetId="7">#REF!</definedName>
    <definedName name="T3?axis?R?ОРГ?" localSheetId="9">#REF!</definedName>
    <definedName name="T3?axis?R?ОРГ?">#REF!</definedName>
    <definedName name="T3?axis?ПРД?БАЗ">'[35]3'!$I$6:$J$20,'[35]3'!$F$6:$G$20</definedName>
    <definedName name="T3?axis?ПРД?ПРЕД">'[35]3'!$K$6:$L$20,'[35]3'!$D$6:$E$20</definedName>
    <definedName name="T3?axis?ПРД?РЕГ" localSheetId="8">#REF!</definedName>
    <definedName name="T3?axis?ПРД?РЕГ" localSheetId="7">#REF!</definedName>
    <definedName name="T3?axis?ПРД?РЕГ" localSheetId="9">#REF!</definedName>
    <definedName name="T3?axis?ПРД?РЕГ">#REF!</definedName>
    <definedName name="T3?axis?ПРД2?2005" localSheetId="8">#REF!,#REF!</definedName>
    <definedName name="T3?axis?ПРД2?2005" localSheetId="7">#REF!,#REF!</definedName>
    <definedName name="T3?axis?ПРД2?2005" localSheetId="9">#REF!,#REF!</definedName>
    <definedName name="T3?axis?ПРД2?2005">#REF!,#REF!</definedName>
    <definedName name="T3?axis?ПРД2?2006" localSheetId="7">#REF!,#REF!</definedName>
    <definedName name="T3?axis?ПРД2?2006" localSheetId="9">#REF!,#REF!</definedName>
    <definedName name="T3?axis?ПРД2?2006">#REF!,#REF!</definedName>
    <definedName name="T3?axis?ПФ?ПЛАН">'[35]3'!$I$6:$I$20,'[35]3'!$D$6:$D$20,'[35]3'!$K$6:$K$20,'[35]3'!$F$6:$F$20</definedName>
    <definedName name="T3?axis?ПФ?ФАКТ">'[35]3'!$J$6:$J$20,'[35]3'!$E$6:$E$20,'[35]3'!$L$6:$L$20,'[35]3'!$G$6:$G$20</definedName>
    <definedName name="T3?Data" localSheetId="8">#REF!</definedName>
    <definedName name="T3?Data" localSheetId="7">#REF!</definedName>
    <definedName name="T3?Data" localSheetId="9">#REF!</definedName>
    <definedName name="T3?Data">#REF!</definedName>
    <definedName name="T3?item_ext?РОСТ" localSheetId="7">#REF!</definedName>
    <definedName name="T3?item_ext?РОСТ" localSheetId="9">#REF!</definedName>
    <definedName name="T3?item_ext?РОСТ">#REF!</definedName>
    <definedName name="T3?Items" localSheetId="7">'[38]3'!#REF!</definedName>
    <definedName name="T3?Items">'[38]3'!#REF!</definedName>
    <definedName name="T3?L1" localSheetId="8">#REF!</definedName>
    <definedName name="T3?L1" localSheetId="7">#REF!</definedName>
    <definedName name="T3?L1" localSheetId="9">#REF!</definedName>
    <definedName name="T3?L1">#REF!</definedName>
    <definedName name="T3?L1.1" localSheetId="7">#REF!</definedName>
    <definedName name="T3?L1.1" localSheetId="9">#REF!</definedName>
    <definedName name="T3?L1.1">#REF!</definedName>
    <definedName name="T3?L1.1.1" localSheetId="8">#REF!,#REF!</definedName>
    <definedName name="T3?L1.1.1" localSheetId="7">#REF!,#REF!</definedName>
    <definedName name="T3?L1.1.1" localSheetId="9">#REF!,#REF!</definedName>
    <definedName name="T3?L1.1.1">#REF!,#REF!</definedName>
    <definedName name="T3?L1.1.1.1" localSheetId="7">#REF!,#REF!</definedName>
    <definedName name="T3?L1.1.1.1" localSheetId="9">#REF!,#REF!</definedName>
    <definedName name="T3?L1.1.1.1">#REF!,#REF!</definedName>
    <definedName name="T3?L1.1.2" localSheetId="7">#REF!,#REF!</definedName>
    <definedName name="T3?L1.1.2" localSheetId="9">#REF!,#REF!</definedName>
    <definedName name="T3?L1.1.2">#REF!,#REF!</definedName>
    <definedName name="T3?L1.1.2.1" localSheetId="7">#REF!,#REF!</definedName>
    <definedName name="T3?L1.1.2.1" localSheetId="9">#REF!,#REF!</definedName>
    <definedName name="T3?L1.1.2.1">#REF!,#REF!</definedName>
    <definedName name="T3?L1.1.3" localSheetId="7">#REF!,#REF!</definedName>
    <definedName name="T3?L1.1.3" localSheetId="9">#REF!,#REF!</definedName>
    <definedName name="T3?L1.1.3">#REF!,#REF!</definedName>
    <definedName name="T3?L1.1.3.1" localSheetId="7">#REF!,#REF!</definedName>
    <definedName name="T3?L1.1.3.1" localSheetId="9">#REF!,#REF!</definedName>
    <definedName name="T3?L1.1.3.1">#REF!,#REF!</definedName>
    <definedName name="T3?L1.1.3.2" localSheetId="7">#REF!,#REF!</definedName>
    <definedName name="T3?L1.1.3.2" localSheetId="9">#REF!,#REF!</definedName>
    <definedName name="T3?L1.1.3.2">#REF!,#REF!</definedName>
    <definedName name="T3?L1.1.3.3" localSheetId="7">#REF!,#REF!</definedName>
    <definedName name="T3?L1.1.3.3" localSheetId="9">#REF!,#REF!</definedName>
    <definedName name="T3?L1.1.3.3">#REF!,#REF!</definedName>
    <definedName name="T3?L1.1.3.4" localSheetId="7">#REF!,#REF!</definedName>
    <definedName name="T3?L1.1.3.4" localSheetId="9">#REF!,#REF!</definedName>
    <definedName name="T3?L1.1.3.4">#REF!,#REF!</definedName>
    <definedName name="T3?L1.1.3.5" localSheetId="7">#REF!,#REF!</definedName>
    <definedName name="T3?L1.1.3.5" localSheetId="9">#REF!,#REF!</definedName>
    <definedName name="T3?L1.1.3.5">#REF!,#REF!</definedName>
    <definedName name="T3?L1.1.3.6" localSheetId="7">#REF!,#REF!</definedName>
    <definedName name="T3?L1.1.3.6" localSheetId="9">#REF!,#REF!</definedName>
    <definedName name="T3?L1.1.3.6">#REF!,#REF!</definedName>
    <definedName name="T3?L1.1.3.7" localSheetId="7">#REF!,#REF!</definedName>
    <definedName name="T3?L1.1.3.7" localSheetId="9">#REF!,#REF!</definedName>
    <definedName name="T3?L1.1.3.7">#REF!,#REF!</definedName>
    <definedName name="T3?L1.1.3.8" localSheetId="7">#REF!,#REF!</definedName>
    <definedName name="T3?L1.1.3.8" localSheetId="9">#REF!,#REF!</definedName>
    <definedName name="T3?L1.1.3.8">#REF!,#REF!</definedName>
    <definedName name="T3?L1.1.3.9" localSheetId="7">#REF!,#REF!</definedName>
    <definedName name="T3?L1.1.3.9" localSheetId="9">#REF!,#REF!</definedName>
    <definedName name="T3?L1.1.3.9">#REF!,#REF!</definedName>
    <definedName name="T3?L10" localSheetId="8">#REF!</definedName>
    <definedName name="T3?L10" localSheetId="7">#REF!</definedName>
    <definedName name="T3?L10" localSheetId="9">#REF!</definedName>
    <definedName name="T3?L10">#REF!</definedName>
    <definedName name="T3?L11" localSheetId="7">#REF!</definedName>
    <definedName name="T3?L11" localSheetId="9">#REF!</definedName>
    <definedName name="T3?L11">#REF!</definedName>
    <definedName name="T3?L12" localSheetId="7">#REF!</definedName>
    <definedName name="T3?L12" localSheetId="9">#REF!</definedName>
    <definedName name="T3?L12">#REF!</definedName>
    <definedName name="T3?L2" localSheetId="7">#REF!</definedName>
    <definedName name="T3?L2" localSheetId="9">#REF!</definedName>
    <definedName name="T3?L2">#REF!</definedName>
    <definedName name="T3?L2.1" localSheetId="7">#REF!</definedName>
    <definedName name="T3?L2.1" localSheetId="9">#REF!</definedName>
    <definedName name="T3?L2.1">#REF!</definedName>
    <definedName name="T3?L3" localSheetId="7">#REF!</definedName>
    <definedName name="T3?L3" localSheetId="9">#REF!</definedName>
    <definedName name="T3?L3">#REF!</definedName>
    <definedName name="T3?L3.1" localSheetId="7">#REF!</definedName>
    <definedName name="T3?L3.1" localSheetId="9">#REF!</definedName>
    <definedName name="T3?L3.1">#REF!</definedName>
    <definedName name="T3?L4" localSheetId="7">#REF!</definedName>
    <definedName name="T3?L4" localSheetId="9">#REF!</definedName>
    <definedName name="T3?L4">#REF!</definedName>
    <definedName name="T3?L5" localSheetId="7">#REF!</definedName>
    <definedName name="T3?L5" localSheetId="9">#REF!</definedName>
    <definedName name="T3?L5">#REF!</definedName>
    <definedName name="T3?L6" localSheetId="7">#REF!</definedName>
    <definedName name="T3?L6" localSheetId="9">#REF!</definedName>
    <definedName name="T3?L6">#REF!</definedName>
    <definedName name="T3?L7" localSheetId="7">#REF!</definedName>
    <definedName name="T3?L7" localSheetId="9">#REF!</definedName>
    <definedName name="T3?L7">#REF!</definedName>
    <definedName name="T3?L8" localSheetId="7">#REF!</definedName>
    <definedName name="T3?L8" localSheetId="9">#REF!</definedName>
    <definedName name="T3?L8">#REF!</definedName>
    <definedName name="T3?L9" localSheetId="7">#REF!</definedName>
    <definedName name="T3?L9" localSheetId="9">#REF!</definedName>
    <definedName name="T3?L9">#REF!</definedName>
    <definedName name="T3?Name" localSheetId="7">#REF!</definedName>
    <definedName name="T3?Name" localSheetId="9">#REF!</definedName>
    <definedName name="T3?Name">#REF!</definedName>
    <definedName name="T3?Table" localSheetId="7">#REF!</definedName>
    <definedName name="T3?Table" localSheetId="9">#REF!</definedName>
    <definedName name="T3?Table">#REF!</definedName>
    <definedName name="T3?Title" localSheetId="7">#REF!</definedName>
    <definedName name="T3?Title" localSheetId="9">#REF!</definedName>
    <definedName name="T3?Title">#REF!</definedName>
    <definedName name="T3?unit?Г.КВТЧ" localSheetId="7">#REF!</definedName>
    <definedName name="T3?unit?Г.КВТЧ" localSheetId="9">#REF!</definedName>
    <definedName name="T3?unit?Г.КВТЧ">#REF!</definedName>
    <definedName name="T3?unit?КГ.ГКАЛ" localSheetId="7">'[35]3'!$D$13:$H$13,   '[35]3'!$D$16:$H$16</definedName>
    <definedName name="T3?unit?КГ.ГКАЛ">'[35]3'!$D$13:$H$13,'[35]3'!$D$16:$H$16</definedName>
    <definedName name="T3?unit?МКВТЧ" localSheetId="8">#REF!</definedName>
    <definedName name="T3?unit?МКВТЧ" localSheetId="7">#REF!</definedName>
    <definedName name="T3?unit?МКВТЧ" localSheetId="9">#REF!</definedName>
    <definedName name="T3?unit?МКВТЧ">#REF!</definedName>
    <definedName name="T3?unit?ПРЦ" localSheetId="7">'[35]3'!$D$20:$H$20,   '[35]3'!$I$6:$L$20</definedName>
    <definedName name="T3?unit?ПРЦ">'[35]3'!$D$20:$H$20,'[35]3'!$I$6:$L$20</definedName>
    <definedName name="T3?unit?РУБ.МКБ" localSheetId="8">#REF!,#REF!,#REF!,#REF!</definedName>
    <definedName name="T3?unit?РУБ.МКБ" localSheetId="7">#REF!,#REF!,#REF!,#REF!</definedName>
    <definedName name="T3?unit?РУБ.МКБ" localSheetId="9">#REF!,#REF!,#REF!,#REF!</definedName>
    <definedName name="T3?unit?РУБ.МКБ">#REF!,#REF!,#REF!,#REF!</definedName>
    <definedName name="T3?unit?ТГКАЛ" localSheetId="7">'[35]3'!$D$12:$H$12,   '[35]3'!$D$15:$H$15</definedName>
    <definedName name="T3?unit?ТГКАЛ">'[35]3'!$D$12:$H$12,'[35]3'!$D$15:$H$15</definedName>
    <definedName name="T3?unit?ТРУБ" localSheetId="8">#REF!,#REF!,#REF!,#REF!</definedName>
    <definedName name="T3?unit?ТРУБ" localSheetId="7">#REF!,#REF!,#REF!,#REF!</definedName>
    <definedName name="T3?unit?ТРУБ" localSheetId="9">#REF!,#REF!,#REF!,#REF!</definedName>
    <definedName name="T3?unit?ТРУБ">#REF!,#REF!,#REF!,#REF!</definedName>
    <definedName name="T3?unit?ТТУТ" localSheetId="7">'[35]3'!$D$10:$H$11,   '[35]3'!$D$14:$H$14,   '[35]3'!$D$17:$H$19</definedName>
    <definedName name="T3?unit?ТТУТ">'[35]3'!$D$10:$H$11,'[35]3'!$D$14:$H$14,'[35]3'!$D$17:$H$19</definedName>
    <definedName name="T3?unit?ТЫС.МКБ" localSheetId="8">#REF!,#REF!,#REF!,#REF!</definedName>
    <definedName name="T3?unit?ТЫС.МКБ" localSheetId="7">#REF!,#REF!,#REF!,#REF!</definedName>
    <definedName name="T3?unit?ТЫС.МКБ" localSheetId="9">#REF!,#REF!,#REF!,#REF!</definedName>
    <definedName name="T3?unit?ТЫС.МКБ">#REF!,#REF!,#REF!,#REF!</definedName>
    <definedName name="T3_Add_Town" localSheetId="8">#REF!</definedName>
    <definedName name="T3_Add_Town" localSheetId="7">#REF!</definedName>
    <definedName name="T3_Add_Town" localSheetId="9">#REF!</definedName>
    <definedName name="T3_Add_Town">#REF!</definedName>
    <definedName name="T3_Copy" localSheetId="7">#REF!</definedName>
    <definedName name="T3_Copy" localSheetId="9">#REF!</definedName>
    <definedName name="T3_Copy">#REF!</definedName>
    <definedName name="T3_unpr_all">'[51]3'!$G$14:$L$58,'[51]3'!$N$14:$S$58,'[51]3'!$U$14:$Z$58,'[51]3'!$U$74:$Z$119,'[51]3'!$N$74:$S$119,'[51]3'!$G$74:$L$119,'[51]3'!$G$133:$L$178,'[51]3'!$N$133:$S$178,'[51]3'!$U$133:$Z$178,'[51]3'!$U$192:$Z$237,'[51]3'!$N$192:$S$237,'[51]3'!$G$192:$L$237,'[51]3'!$G$253:$L$298,'[51]3'!$N$253:$S$298,'[51]3'!$U$253:$Z$298</definedName>
    <definedName name="T3_Unprotected" localSheetId="8">#REF!,#REF!,#REF!,#REF!,#REF!,#REF!</definedName>
    <definedName name="T3_Unprotected" localSheetId="7">#REF!,#REF!,#REF!,#REF!,#REF!,#REF!</definedName>
    <definedName name="T3_Unprotected" localSheetId="9">#REF!,#REF!,#REF!,#REF!,#REF!,#REF!</definedName>
    <definedName name="T3_Unprotected">#REF!,#REF!,#REF!,#REF!,#REF!,#REF!</definedName>
    <definedName name="T4.1?axis?R?ВТОП" localSheetId="7">'[35]4.1'!$E$5:$I$8, '[35]4.1'!$E$12:$I$15, '[35]4.1'!$E$18:$I$21</definedName>
    <definedName name="T4.1?axis?R?ВТОП">'[35]4.1'!$E$5:$I$8,'[35]4.1'!$E$12:$I$15,'[35]4.1'!$E$18:$I$21</definedName>
    <definedName name="T4.1?axis?R?ВТОП?" localSheetId="7">'[35]4.1'!$C$5:$C$8, '[35]4.1'!$C$12:$C$15, '[35]4.1'!$C$18:$C$21</definedName>
    <definedName name="T4.1?axis?R?ВТОП?">'[35]4.1'!$C$5:$C$8,'[35]4.1'!$C$12:$C$15,'[35]4.1'!$C$18:$C$21</definedName>
    <definedName name="T4.1?axis?ПРД?БАЗ" localSheetId="8">#REF!</definedName>
    <definedName name="T4.1?axis?ПРД?БАЗ" localSheetId="7">#REF!</definedName>
    <definedName name="T4.1?axis?ПРД?БАЗ" localSheetId="9">#REF!</definedName>
    <definedName name="T4.1?axis?ПРД?БАЗ">#REF!</definedName>
    <definedName name="T4.1?axis?ПРД?ПРЕД" localSheetId="7">#REF!</definedName>
    <definedName name="T4.1?axis?ПРД?ПРЕД" localSheetId="9">#REF!</definedName>
    <definedName name="T4.1?axis?ПРД?ПРЕД">#REF!</definedName>
    <definedName name="T4.1?axis?ПРД?ПРЕД2" localSheetId="7">#REF!</definedName>
    <definedName name="T4.1?axis?ПРД?ПРЕД2" localSheetId="9">#REF!</definedName>
    <definedName name="T4.1?axis?ПРД?ПРЕД2">#REF!</definedName>
    <definedName name="T4.1?axis?ПРД?РЕГ" localSheetId="7">#REF!</definedName>
    <definedName name="T4.1?axis?ПРД?РЕГ" localSheetId="9">#REF!</definedName>
    <definedName name="T4.1?axis?ПРД?РЕГ">#REF!</definedName>
    <definedName name="T4.1?Data" localSheetId="7">'[35]4.1'!$E$4:$I$9, '[35]4.1'!$E$11:$I$15, '[35]4.1'!$E$18:$I$21</definedName>
    <definedName name="T4.1?Data">'[35]4.1'!$E$4:$I$9,'[35]4.1'!$E$11:$I$15,'[35]4.1'!$E$18:$I$21</definedName>
    <definedName name="T4.1?item_ext?СРПРЕД3" localSheetId="8">#REF!</definedName>
    <definedName name="T4.1?item_ext?СРПРЕД3" localSheetId="7">#REF!</definedName>
    <definedName name="T4.1?item_ext?СРПРЕД3" localSheetId="9">#REF!</definedName>
    <definedName name="T4.1?item_ext?СРПРЕД3">#REF!</definedName>
    <definedName name="T4.1?L1" localSheetId="7">#REF!</definedName>
    <definedName name="T4.1?L1" localSheetId="9">#REF!</definedName>
    <definedName name="T4.1?L1">#REF!</definedName>
    <definedName name="T4.1?L1.1" localSheetId="7">#REF!</definedName>
    <definedName name="T4.1?L1.1" localSheetId="9">#REF!</definedName>
    <definedName name="T4.1?L1.1">#REF!</definedName>
    <definedName name="T4.1?L1.2" localSheetId="7">#REF!</definedName>
    <definedName name="T4.1?L1.2" localSheetId="9">#REF!</definedName>
    <definedName name="T4.1?L1.2">#REF!</definedName>
    <definedName name="T4.1?L2" localSheetId="7">#REF!</definedName>
    <definedName name="T4.1?L2" localSheetId="9">#REF!</definedName>
    <definedName name="T4.1?L2">#REF!</definedName>
    <definedName name="T4.1?L3.1" localSheetId="7">#REF!</definedName>
    <definedName name="T4.1?L3.1" localSheetId="9">#REF!</definedName>
    <definedName name="T4.1?L3.1">#REF!</definedName>
    <definedName name="T4.1?Name" localSheetId="7">#REF!</definedName>
    <definedName name="T4.1?Name" localSheetId="9">#REF!</definedName>
    <definedName name="T4.1?Name">#REF!</definedName>
    <definedName name="T4.1?Table" localSheetId="7">#REF!</definedName>
    <definedName name="T4.1?Table" localSheetId="9">#REF!</definedName>
    <definedName name="T4.1?Table">#REF!</definedName>
    <definedName name="T4.1?Title" localSheetId="7">#REF!</definedName>
    <definedName name="T4.1?Title" localSheetId="9">#REF!</definedName>
    <definedName name="T4.1?Title">#REF!</definedName>
    <definedName name="T4.1?unit?ПРЦ" localSheetId="7">#REF!</definedName>
    <definedName name="T4.1?unit?ПРЦ" localSheetId="9">#REF!</definedName>
    <definedName name="T4.1?unit?ПРЦ">#REF!</definedName>
    <definedName name="T4.1?unit?ТТУТ" localSheetId="7">#REF!</definedName>
    <definedName name="T4.1?unit?ТТУТ" localSheetId="9">#REF!</definedName>
    <definedName name="T4.1?unit?ТТУТ">#REF!</definedName>
    <definedName name="T4?axis?C?РЕШ" localSheetId="8">#REF!,#REF!,#REF!,#REF!</definedName>
    <definedName name="T4?axis?C?РЕШ" localSheetId="7">#REF!,#REF!,#REF!,#REF!</definedName>
    <definedName name="T4?axis?C?РЕШ" localSheetId="9">#REF!,#REF!,#REF!,#REF!</definedName>
    <definedName name="T4?axis?C?РЕШ">#REF!,#REF!,#REF!,#REF!</definedName>
    <definedName name="T4?axis?C?РЕШ?" localSheetId="8">#REF!,#REF!</definedName>
    <definedName name="T4?axis?C?РЕШ?" localSheetId="7">#REF!,#REF!</definedName>
    <definedName name="T4?axis?C?РЕШ?" localSheetId="9">#REF!,#REF!</definedName>
    <definedName name="T4?axis?C?РЕШ?">#REF!,#REF!</definedName>
    <definedName name="T4?axis?R?ВТОП" localSheetId="7">'[35]4'!$E$7:$M$10,   '[35]4'!$E$14:$M$17,   '[35]4'!$E$20:$M$23,   '[35]4'!$E$26:$M$29,   '[35]4'!$E$32:$M$35,   '[35]4'!$E$38:$M$41,   '[35]4'!$E$45:$M$48,   '[35]4'!$E$51:$M$54,   '[35]4'!$E$58:$M$61,   '[35]4'!$E$65:$M$68,   '[35]4'!$E$72:$M$75</definedName>
    <definedName name="T4?axis?R?ВТОП">'[35]4'!$E$7:$M$10,'[35]4'!$E$14:$M$17,'[35]4'!$E$20:$M$23,'[35]4'!$E$26:$M$29,'[35]4'!$E$32:$M$35,'[35]4'!$E$38:$M$41,'[35]4'!$E$45:$M$48,'[35]4'!$E$51:$M$54,'[35]4'!$E$58:$M$61,'[35]4'!$E$65:$M$68,'[35]4'!$E$72:$M$75</definedName>
    <definedName name="T4?axis?R?ВТОП?" localSheetId="7">'[35]4'!$C$7:$C$10,   '[35]4'!$C$14:$C$17,   '[35]4'!$C$20:$C$23,   '[35]4'!$C$26:$C$29,   '[35]4'!$C$32:$C$35,   '[35]4'!$C$38:$C$41,   '[35]4'!$C$45:$C$48,   '[35]4'!$C$51:$C$54,   '[35]4'!$C$58:$C$61,   '[35]4'!$C$65:$C$68,   '[35]4'!$C$72:$C$75</definedName>
    <definedName name="T4?axis?R?ВТОП?">'[35]4'!$C$7:$C$10,'[35]4'!$C$14:$C$17,'[35]4'!$C$20:$C$23,'[35]4'!$C$26:$C$29,'[35]4'!$C$32:$C$35,'[35]4'!$C$38:$C$41,'[35]4'!$C$45:$C$48,'[35]4'!$C$51:$C$54,'[35]4'!$C$58:$C$61,'[35]4'!$C$65:$C$68,'[35]4'!$C$72:$C$75</definedName>
    <definedName name="T4?axis?R?ОРГ?" localSheetId="8">#REF!</definedName>
    <definedName name="T4?axis?R?ОРГ?" localSheetId="7">#REF!</definedName>
    <definedName name="T4?axis?R?ОРГ?" localSheetId="9">#REF!</definedName>
    <definedName name="T4?axis?R?ОРГ?">#REF!</definedName>
    <definedName name="T4?axis?ОРГ" localSheetId="7">#REF!</definedName>
    <definedName name="T4?axis?ОРГ" localSheetId="9">#REF!</definedName>
    <definedName name="T4?axis?ОРГ">#REF!</definedName>
    <definedName name="T4?axis?ПРД?БАЗ">'[35]4'!$J$6:$K$81,'[35]4'!$G$6:$H$81</definedName>
    <definedName name="T4?axis?ПРД?ПРЕД">'[35]4'!$L$6:$M$81,'[35]4'!$E$6:$F$81</definedName>
    <definedName name="T4?axis?ПРД?РЕГ" localSheetId="8">#REF!</definedName>
    <definedName name="T4?axis?ПРД?РЕГ" localSheetId="7">#REF!</definedName>
    <definedName name="T4?axis?ПРД?РЕГ" localSheetId="9">#REF!</definedName>
    <definedName name="T4?axis?ПРД?РЕГ">#REF!</definedName>
    <definedName name="T4?axis?ПРД2?2005" localSheetId="8">#REF!,#REF!</definedName>
    <definedName name="T4?axis?ПРД2?2005" localSheetId="7">#REF!,#REF!</definedName>
    <definedName name="T4?axis?ПРД2?2005" localSheetId="9">#REF!,#REF!</definedName>
    <definedName name="T4?axis?ПРД2?2005">#REF!,#REF!</definedName>
    <definedName name="T4?axis?ПРД2?2006" localSheetId="7">#REF!,#REF!</definedName>
    <definedName name="T4?axis?ПРД2?2006" localSheetId="9">#REF!,#REF!</definedName>
    <definedName name="T4?axis?ПРД2?2006">#REF!,#REF!</definedName>
    <definedName name="T4?axis?ПФ?ПЛАН">'[35]4'!$J$6:$J$81,'[35]4'!$E$6:$E$81,'[35]4'!$L$6:$L$81,'[35]4'!$G$6:$G$81</definedName>
    <definedName name="T4?axis?ПФ?ФАКТ">'[35]4'!$K$6:$K$81,'[35]4'!$F$6:$F$81,'[35]4'!$M$6:$M$81,'[35]4'!$H$6:$H$81</definedName>
    <definedName name="T4?Data" localSheetId="7">'[35]4'!$E$6:$M$11, '[35]4'!$E$13:$M$17, '[35]4'!$E$20:$M$23, '[35]4'!$E$26:$M$29, '[35]4'!$E$32:$M$35, '[35]4'!$E$37:$M$42, '[35]4'!$E$45:$M$48, '[35]4'!$E$50:$M$55, '[35]4'!$E$57:$M$62, '[35]4'!$E$64:$M$69, '[35]4'!$E$72:$M$75, '[35]4'!$E$77:$M$78, '[35]4'!$E$80:$M$80</definedName>
    <definedName name="T4?Data">'[35]4'!$E$6:$M$11,'[35]4'!$E$13:$M$17,'[35]4'!$E$20:$M$23,'[35]4'!$E$26:$M$29,'[35]4'!$E$32:$M$35,'[35]4'!$E$37:$M$42,'[35]4'!$E$45:$M$48,'[35]4'!$E$50:$M$55,'[35]4'!$E$57:$M$62,'[35]4'!$E$64:$M$69,'[35]4'!$E$72:$M$75,'[35]4'!$E$77:$M$78,'[35]4'!$E$80:$M$80</definedName>
    <definedName name="T4?item_ext?РОСТ" localSheetId="8">#REF!</definedName>
    <definedName name="T4?item_ext?РОСТ" localSheetId="7">#REF!</definedName>
    <definedName name="T4?item_ext?РОСТ" localSheetId="9">#REF!</definedName>
    <definedName name="T4?item_ext?РОСТ">#REF!</definedName>
    <definedName name="T4?L1" localSheetId="7">#REF!</definedName>
    <definedName name="T4?L1" localSheetId="9">#REF!</definedName>
    <definedName name="T4?L1">#REF!</definedName>
    <definedName name="T4?L1.1" localSheetId="7">#REF!</definedName>
    <definedName name="T4?L1.1" localSheetId="9">#REF!</definedName>
    <definedName name="T4?L1.1">#REF!</definedName>
    <definedName name="T4?L1.1.1" localSheetId="8">#REF!,#REF!</definedName>
    <definedName name="T4?L1.1.1" localSheetId="7">#REF!,#REF!</definedName>
    <definedName name="T4?L1.1.1" localSheetId="9">#REF!,#REF!</definedName>
    <definedName name="T4?L1.1.1">#REF!,#REF!</definedName>
    <definedName name="T4?L1.1.1.1" localSheetId="7">#REF!,#REF!</definedName>
    <definedName name="T4?L1.1.1.1" localSheetId="9">#REF!,#REF!</definedName>
    <definedName name="T4?L1.1.1.1">#REF!,#REF!</definedName>
    <definedName name="T4?L1.1.2" localSheetId="7">#REF!,#REF!</definedName>
    <definedName name="T4?L1.1.2" localSheetId="9">#REF!,#REF!</definedName>
    <definedName name="T4?L1.1.2">#REF!,#REF!</definedName>
    <definedName name="T4?L1.1.2.1" localSheetId="7">#REF!,#REF!</definedName>
    <definedName name="T4?L1.1.2.1" localSheetId="9">#REF!,#REF!</definedName>
    <definedName name="T4?L1.1.2.1">#REF!,#REF!</definedName>
    <definedName name="T4?L1.1.3" localSheetId="7">#REF!,#REF!</definedName>
    <definedName name="T4?L1.1.3" localSheetId="9">#REF!,#REF!</definedName>
    <definedName name="T4?L1.1.3">#REF!,#REF!</definedName>
    <definedName name="T4?L1.1.3.1" localSheetId="7">#REF!,#REF!</definedName>
    <definedName name="T4?L1.1.3.1" localSheetId="9">#REF!,#REF!</definedName>
    <definedName name="T4?L1.1.3.1">#REF!,#REF!</definedName>
    <definedName name="T4?L1.1.3.2" localSheetId="7">#REF!,#REF!</definedName>
    <definedName name="T4?L1.1.3.2" localSheetId="9">#REF!,#REF!</definedName>
    <definedName name="T4?L1.1.3.2">#REF!,#REF!</definedName>
    <definedName name="T4?L1.1.3.3" localSheetId="7">#REF!,#REF!</definedName>
    <definedName name="T4?L1.1.3.3" localSheetId="9">#REF!,#REF!</definedName>
    <definedName name="T4?L1.1.3.3">#REF!,#REF!</definedName>
    <definedName name="T4?L1.1.3.4" localSheetId="7">#REF!,#REF!</definedName>
    <definedName name="T4?L1.1.3.4" localSheetId="9">#REF!,#REF!</definedName>
    <definedName name="T4?L1.1.3.4">#REF!,#REF!</definedName>
    <definedName name="T4?L1.1.3.5" localSheetId="7">#REF!,#REF!</definedName>
    <definedName name="T4?L1.1.3.5" localSheetId="9">#REF!,#REF!</definedName>
    <definedName name="T4?L1.1.3.5">#REF!,#REF!</definedName>
    <definedName name="T4?L1.1.3.6" localSheetId="7">#REF!,#REF!</definedName>
    <definedName name="T4?L1.1.3.6" localSheetId="9">#REF!,#REF!</definedName>
    <definedName name="T4?L1.1.3.6">#REF!,#REF!</definedName>
    <definedName name="T4?L1.1.3.7" localSheetId="7">#REF!,#REF!</definedName>
    <definedName name="T4?L1.1.3.7" localSheetId="9">#REF!,#REF!</definedName>
    <definedName name="T4?L1.1.3.7">#REF!,#REF!</definedName>
    <definedName name="T4?L1.1.3.8" localSheetId="7">#REF!,#REF!</definedName>
    <definedName name="T4?L1.1.3.8" localSheetId="9">#REF!,#REF!</definedName>
    <definedName name="T4?L1.1.3.8">#REF!,#REF!</definedName>
    <definedName name="T4?L1.2" localSheetId="8">#REF!</definedName>
    <definedName name="T4?L1.2" localSheetId="7">#REF!</definedName>
    <definedName name="T4?L1.2" localSheetId="9">#REF!</definedName>
    <definedName name="T4?L1.2">#REF!</definedName>
    <definedName name="T4?L10" localSheetId="7">#REF!</definedName>
    <definedName name="T4?L10" localSheetId="9">#REF!</definedName>
    <definedName name="T4?L10">#REF!</definedName>
    <definedName name="T4?L10.1" localSheetId="7">#REF!</definedName>
    <definedName name="T4?L10.1" localSheetId="9">#REF!</definedName>
    <definedName name="T4?L10.1">#REF!</definedName>
    <definedName name="T4?L10.2" localSheetId="7">#REF!</definedName>
    <definedName name="T4?L10.2" localSheetId="9">#REF!</definedName>
    <definedName name="T4?L10.2">#REF!</definedName>
    <definedName name="T4?L11.1" localSheetId="7">#REF!</definedName>
    <definedName name="T4?L11.1" localSheetId="9">#REF!</definedName>
    <definedName name="T4?L11.1">#REF!</definedName>
    <definedName name="T4?L12" localSheetId="7">#REF!</definedName>
    <definedName name="T4?L12" localSheetId="9">#REF!</definedName>
    <definedName name="T4?L12">#REF!</definedName>
    <definedName name="T4?L13" localSheetId="7">#REF!</definedName>
    <definedName name="T4?L13" localSheetId="9">#REF!</definedName>
    <definedName name="T4?L13">#REF!</definedName>
    <definedName name="T4?L14" localSheetId="7">#REF!</definedName>
    <definedName name="T4?L14" localSheetId="9">#REF!</definedName>
    <definedName name="T4?L14">#REF!</definedName>
    <definedName name="T4?L2" localSheetId="7">#REF!</definedName>
    <definedName name="T4?L2" localSheetId="9">#REF!</definedName>
    <definedName name="T4?L2">#REF!</definedName>
    <definedName name="T4?L2.1" localSheetId="7">#REF!</definedName>
    <definedName name="T4?L2.1" localSheetId="9">#REF!</definedName>
    <definedName name="T4?L2.1">#REF!</definedName>
    <definedName name="T4?L3.1" localSheetId="7">#REF!</definedName>
    <definedName name="T4?L3.1" localSheetId="9">#REF!</definedName>
    <definedName name="T4?L3.1">#REF!</definedName>
    <definedName name="T4?L4.1" localSheetId="7">#REF!</definedName>
    <definedName name="T4?L4.1" localSheetId="9">#REF!</definedName>
    <definedName name="T4?L4.1">#REF!</definedName>
    <definedName name="T4?L5.1" localSheetId="7">#REF!</definedName>
    <definedName name="T4?L5.1" localSheetId="9">#REF!</definedName>
    <definedName name="T4?L5.1">#REF!</definedName>
    <definedName name="T4?L6" localSheetId="7">#REF!</definedName>
    <definedName name="T4?L6" localSheetId="9">#REF!</definedName>
    <definedName name="T4?L6">#REF!</definedName>
    <definedName name="T4?L6.1" localSheetId="7">#REF!</definedName>
    <definedName name="T4?L6.1" localSheetId="9">#REF!</definedName>
    <definedName name="T4?L6.1">#REF!</definedName>
    <definedName name="T4?L6.2" localSheetId="7">#REF!</definedName>
    <definedName name="T4?L6.2" localSheetId="9">#REF!</definedName>
    <definedName name="T4?L6.2">#REF!</definedName>
    <definedName name="T4?L7.1" localSheetId="7">#REF!</definedName>
    <definedName name="T4?L7.1" localSheetId="9">#REF!</definedName>
    <definedName name="T4?L7.1">#REF!</definedName>
    <definedName name="T4?L8" localSheetId="7">#REF!</definedName>
    <definedName name="T4?L8" localSheetId="9">#REF!</definedName>
    <definedName name="T4?L8">#REF!</definedName>
    <definedName name="T4?L8.1" localSheetId="7">#REF!</definedName>
    <definedName name="T4?L8.1" localSheetId="9">#REF!</definedName>
    <definedName name="T4?L8.1">#REF!</definedName>
    <definedName name="T4?L8.2" localSheetId="7">#REF!</definedName>
    <definedName name="T4?L8.2" localSheetId="9">#REF!</definedName>
    <definedName name="T4?L8.2">#REF!</definedName>
    <definedName name="T4?L9" localSheetId="7">#REF!</definedName>
    <definedName name="T4?L9" localSheetId="9">#REF!</definedName>
    <definedName name="T4?L9">#REF!</definedName>
    <definedName name="T4?L9.1" localSheetId="7">#REF!</definedName>
    <definedName name="T4?L9.1" localSheetId="9">#REF!</definedName>
    <definedName name="T4?L9.1">#REF!</definedName>
    <definedName name="T4?L9.2" localSheetId="7">#REF!</definedName>
    <definedName name="T4?L9.2" localSheetId="9">#REF!</definedName>
    <definedName name="T4?L9.2">#REF!</definedName>
    <definedName name="T4?Name" localSheetId="7">#REF!</definedName>
    <definedName name="T4?Name" localSheetId="9">#REF!</definedName>
    <definedName name="T4?Name">#REF!</definedName>
    <definedName name="T4?Table" localSheetId="7">#REF!</definedName>
    <definedName name="T4?Table" localSheetId="9">#REF!</definedName>
    <definedName name="T4?Table">#REF!</definedName>
    <definedName name="T4?Title" localSheetId="7">#REF!</definedName>
    <definedName name="T4?Title" localSheetId="9">#REF!</definedName>
    <definedName name="T4?Title">#REF!</definedName>
    <definedName name="T4?unit?МКВТЧ" localSheetId="7">#REF!</definedName>
    <definedName name="T4?unit?МКВТЧ" localSheetId="9">#REF!</definedName>
    <definedName name="T4?unit?МКВТЧ">#REF!</definedName>
    <definedName name="T4?unit?ММКБ" localSheetId="7">#REF!</definedName>
    <definedName name="T4?unit?ММКБ" localSheetId="9">#REF!</definedName>
    <definedName name="T4?unit?ММКБ">#REF!</definedName>
    <definedName name="T4?unit?ПРЦ" localSheetId="7">'[35]4'!$J$6:$M$81, '[35]4'!$E$13:$I$17, '[35]4'!$E$78:$I$78</definedName>
    <definedName name="T4?unit?ПРЦ">'[35]4'!$J$6:$M$81,'[35]4'!$E$13:$I$17,'[35]4'!$E$78:$I$78</definedName>
    <definedName name="T4?unit?РУБ.МКБ" localSheetId="7">'[35]4'!$E$34:$I$34, '[35]4'!$E$47:$I$47, '[35]4'!$E$74:$I$74</definedName>
    <definedName name="T4?unit?РУБ.МКБ">'[35]4'!$E$34:$I$34,'[35]4'!$E$47:$I$47,'[35]4'!$E$74:$I$74</definedName>
    <definedName name="T4?unit?РУБ.ТКВТЧ" localSheetId="8">#REF!</definedName>
    <definedName name="T4?unit?РУБ.ТКВТЧ" localSheetId="7">#REF!</definedName>
    <definedName name="T4?unit?РУБ.ТКВТЧ" localSheetId="9">#REF!</definedName>
    <definedName name="T4?unit?РУБ.ТКВТЧ">#REF!</definedName>
    <definedName name="T4?unit?РУБ.ТНТ" localSheetId="7">'[35]4'!$E$32:$I$33, '[35]4'!$E$35:$I$35, '[35]4'!$E$45:$I$46, '[35]4'!$E$48:$I$48, '[35]4'!$E$72:$I$73, '[35]4'!$E$75:$I$75</definedName>
    <definedName name="T4?unit?РУБ.ТНТ">'[35]4'!$E$32:$I$33,'[35]4'!$E$35:$I$35,'[35]4'!$E$45:$I$46,'[35]4'!$E$48:$I$48,'[35]4'!$E$72:$I$73,'[35]4'!$E$75:$I$75</definedName>
    <definedName name="T4?unit?РУБ.ТУТ" localSheetId="8">#REF!</definedName>
    <definedName name="T4?unit?РУБ.ТУТ" localSheetId="7">#REF!</definedName>
    <definedName name="T4?unit?РУБ.ТУТ" localSheetId="9">#REF!</definedName>
    <definedName name="T4?unit?РУБ.ТУТ">#REF!</definedName>
    <definedName name="T4?unit?ТРУБ" localSheetId="7">'[35]4'!$E$37:$I$42, '[35]4'!$E$50:$I$55, '[35]4'!$E$57:$I$62</definedName>
    <definedName name="T4?unit?ТРУБ">'[35]4'!$E$37:$I$42,'[35]4'!$E$50:$I$55,'[35]4'!$E$57:$I$62</definedName>
    <definedName name="T4?unit?ТТНТ" localSheetId="7">'[35]4'!$E$26:$I$27, '[35]4'!$E$29:$I$29</definedName>
    <definedName name="T4?unit?ТТНТ">'[35]4'!$E$26:$I$27,'[35]4'!$E$29:$I$29</definedName>
    <definedName name="T4?unit?ТТУТ" localSheetId="8">#REF!</definedName>
    <definedName name="T4?unit?ТТУТ" localSheetId="7">#REF!</definedName>
    <definedName name="T4?unit?ТТУТ" localSheetId="9">#REF!</definedName>
    <definedName name="T4?unit?ТТУТ">#REF!</definedName>
    <definedName name="T4?unit?ТЫС.МКБ" localSheetId="8">#REF!,#REF!,#REF!,#REF!</definedName>
    <definedName name="T4?unit?ТЫС.МКБ" localSheetId="7">#REF!,#REF!,#REF!,#REF!</definedName>
    <definedName name="T4?unit?ТЫС.МКБ" localSheetId="9">#REF!,#REF!,#REF!,#REF!</definedName>
    <definedName name="T4?unit?ТЫС.МКБ">#REF!,#REF!,#REF!,#REF!</definedName>
    <definedName name="T4_Add_Town" localSheetId="8">#REF!</definedName>
    <definedName name="T4_Add_Town" localSheetId="7">#REF!</definedName>
    <definedName name="T4_Add_Town" localSheetId="9">#REF!</definedName>
    <definedName name="T4_Add_Town">#REF!</definedName>
    <definedName name="T4_Change1">'[38]4'!$AP$11:$AP$17,'[38]4'!$AP$20,'[38]4'!$AP$22,'[38]4'!$AP$24:$AP$28</definedName>
    <definedName name="T4_Change2">'[38]4'!$AQ$11:$AQ$17,'[38]4'!$AQ$20,'[38]4'!$AQ$22,'[38]4'!$AQ$24:$AQ$28</definedName>
    <definedName name="T4_Change3">'[38]4'!$AR$11:$AR$17,'[38]4'!$AR$20,'[38]4'!$AR$22,'[38]4'!$AR$24:$AR$28</definedName>
    <definedName name="T4_Change4">'[38]4'!$AS$11:$AS$17,'[38]4'!$AS$20,'[38]4'!$AS$22,'[38]4'!$AS$24:$AS$28</definedName>
    <definedName name="T4_Copy" localSheetId="8">#REF!</definedName>
    <definedName name="T4_Copy" localSheetId="7">#REF!</definedName>
    <definedName name="T4_Copy" localSheetId="9">#REF!</definedName>
    <definedName name="T4_Copy">#REF!</definedName>
    <definedName name="T4_Data">'[38]4'!$F$8:$AN$9,'[38]4'!$F$11:$AN$22,'[38]4'!$F$24:$AN$28</definedName>
    <definedName name="T4_Protect" localSheetId="8">#N/A</definedName>
    <definedName name="T4_Protect" localSheetId="7">#N/A</definedName>
    <definedName name="T4_Protect" localSheetId="9">'[53]4'!$AA$24:$AD$28,'[53]4'!$G$11:$J$17,P1_T4_Protect,P2_T4_Protect</definedName>
    <definedName name="T4_Protect">'[53]4'!$AA$24:$AD$28,'[53]4'!$G$11:$J$17,P1_T4_Protect,P2_T4_Protect</definedName>
    <definedName name="T4_Protected">'[38]4'!$F$11:$AN$22,'[38]4'!$F$24:$AN$28,'[38]4'!$F$8:$AN$9</definedName>
    <definedName name="T4_unpr_all">'[51]4'!$G$192:$L$237,'[51]4'!$G$253:$L$298,'[51]4'!$N$253:$S$298,'[51]4'!$U$253:$Z$298,'[51]4'!$N$192:$S$237,'[51]4'!$U$192:$Z$237,'[51]4'!$N$133:$S$177,'[51]4'!$N$178:$S$178,'[51]4'!$G$133:$L$178,'[51]4'!$U$133:$Z$178,'[51]4'!$G$74:$L$119,'[51]4'!$N$74:$S$119,'[51]4'!$U$74:$Z$119,'[51]4'!$G$13:$L$58,'[51]4'!$N$13:$S$58,'[51]4'!$U$13:$Z$58</definedName>
    <definedName name="T4_Unprotected" localSheetId="8">#REF!,#REF!,#REF!,#REF!,#REF!,#REF!</definedName>
    <definedName name="T4_Unprotected" localSheetId="7">#REF!,#REF!,#REF!,#REF!,#REF!,#REF!</definedName>
    <definedName name="T4_Unprotected" localSheetId="9">#REF!,#REF!,#REF!,#REF!,#REF!,#REF!</definedName>
    <definedName name="T4_Unprotected">#REF!,#REF!,#REF!,#REF!,#REF!,#REF!</definedName>
    <definedName name="T4_write1">'[38]4'!$AP$11:$AP$17,'[38]4'!$AP$20,'[38]4'!$AP$22,'[38]4'!$AP$24:$AP$28,'[38]4'!$AP$18:$AP$19,'[38]4'!$AP$21,'[38]4'!$AP$8:$AP$9</definedName>
    <definedName name="T4_write2">'[38]4'!$AQ$8:$AQ$9,'[38]4'!$AQ$11:$AQ$22,'[38]4'!$AQ$24:$AQ$28</definedName>
    <definedName name="T4_write3">'[38]4'!$AR$8:$AR$9,'[38]4'!$AR$11:$AR$22,'[38]4'!$AR$24:$AR$28</definedName>
    <definedName name="T4_write4">'[38]4'!$AS$8:$AS$9,'[38]4'!$AS$11:$AS$22,'[38]4'!$AS$24:$AS$28</definedName>
    <definedName name="T4_write5">'[38]4'!$AO$8:$AO$9,'[38]4'!$AO$15:$AO$20,'[38]4'!$AO$22,'[38]4'!$AO$24:$AO$28</definedName>
    <definedName name="T5?axis?R?ВРАС" localSheetId="8">#REF!</definedName>
    <definedName name="T5?axis?R?ВРАС" localSheetId="7">#REF!</definedName>
    <definedName name="T5?axis?R?ВРАС" localSheetId="9">#REF!</definedName>
    <definedName name="T5?axis?R?ВРАС">#REF!</definedName>
    <definedName name="T5?axis?R?ВРАС?" localSheetId="7">#REF!</definedName>
    <definedName name="T5?axis?R?ВРАС?" localSheetId="9">#REF!</definedName>
    <definedName name="T5?axis?R?ВРАС?">#REF!</definedName>
    <definedName name="T5?axis?R?ОС" localSheetId="7">'[35]5'!$E$7:$Q$18, '[35]5'!$E$21:$Q$32, '[35]5'!$E$35:$Q$46, '[35]5'!$E$49:$Q$60, '[35]5'!$E$63:$Q$74, '[35]5'!$E$77:$Q$88</definedName>
    <definedName name="T5?axis?R?ОС">'[35]5'!$E$7:$Q$18,'[35]5'!$E$21:$Q$32,'[35]5'!$E$35:$Q$46,'[35]5'!$E$49:$Q$60,'[35]5'!$E$63:$Q$74,'[35]5'!$E$77:$Q$88</definedName>
    <definedName name="T5?axis?R?ОС?" localSheetId="7">'[35]5'!$C$77:$C$88, '[35]5'!$C$63:$C$74, '[35]5'!$C$49:$C$60, '[35]5'!$C$35:$C$46, '[35]5'!$C$21:$C$32, '[35]5'!$C$7:$C$18</definedName>
    <definedName name="T5?axis?R?ОС?">'[35]5'!$C$77:$C$88,'[35]5'!$C$63:$C$74,'[35]5'!$C$49:$C$60,'[35]5'!$C$35:$C$46,'[35]5'!$C$21:$C$32,'[35]5'!$C$7:$C$18</definedName>
    <definedName name="T5?axis?ПРД?БАЗ">'[35]5'!$N$6:$O$89,'[35]5'!$G$6:$H$89</definedName>
    <definedName name="T5?axis?ПРД?ПРЕД">'[35]5'!$P$6:$Q$89,'[35]5'!$E$6:$F$89</definedName>
    <definedName name="T5?axis?ПРД?РЕГ" localSheetId="8">#REF!</definedName>
    <definedName name="T5?axis?ПРД?РЕГ" localSheetId="7">#REF!</definedName>
    <definedName name="T5?axis?ПРД?РЕГ" localSheetId="9">#REF!</definedName>
    <definedName name="T5?axis?ПРД?РЕГ">#REF!</definedName>
    <definedName name="T5?axis?ПРД?РЕГ.КВ1" localSheetId="7">#REF!</definedName>
    <definedName name="T5?axis?ПРД?РЕГ.КВ1" localSheetId="9">#REF!</definedName>
    <definedName name="T5?axis?ПРД?РЕГ.КВ1">#REF!</definedName>
    <definedName name="T5?axis?ПРД?РЕГ.КВ2" localSheetId="7">#REF!</definedName>
    <definedName name="T5?axis?ПРД?РЕГ.КВ2" localSheetId="9">#REF!</definedName>
    <definedName name="T5?axis?ПРД?РЕГ.КВ2">#REF!</definedName>
    <definedName name="T5?axis?ПРД?РЕГ.КВ3" localSheetId="7">#REF!</definedName>
    <definedName name="T5?axis?ПРД?РЕГ.КВ3" localSheetId="9">#REF!</definedName>
    <definedName name="T5?axis?ПРД?РЕГ.КВ3">#REF!</definedName>
    <definedName name="T5?axis?ПРД?РЕГ.КВ4" localSheetId="7">#REF!</definedName>
    <definedName name="T5?axis?ПРД?РЕГ.КВ4" localSheetId="9">#REF!</definedName>
    <definedName name="T5?axis?ПРД?РЕГ.КВ4">#REF!</definedName>
    <definedName name="T5?Data" localSheetId="7">'[35]5'!$E$6:$Q$18, '[35]5'!$E$20:$Q$32, '[35]5'!$E$34:$Q$46, '[35]5'!$E$48:$Q$60, '[35]5'!$E$63:$Q$74, '[35]5'!$E$76:$Q$88</definedName>
    <definedName name="T5?Data">'[35]5'!$E$6:$Q$18,'[35]5'!$E$20:$Q$32,'[35]5'!$E$34:$Q$46,'[35]5'!$E$48:$Q$60,'[35]5'!$E$63:$Q$74,'[35]5'!$E$76:$Q$88</definedName>
    <definedName name="T5?item_ext?РОСТ" localSheetId="8">#REF!</definedName>
    <definedName name="T5?item_ext?РОСТ" localSheetId="7">#REF!</definedName>
    <definedName name="T5?item_ext?РОСТ" localSheetId="9">#REF!</definedName>
    <definedName name="T5?item_ext?РОСТ">#REF!</definedName>
    <definedName name="T5?L1" localSheetId="7">#REF!</definedName>
    <definedName name="T5?L1" localSheetId="9">#REF!</definedName>
    <definedName name="T5?L1">#REF!</definedName>
    <definedName name="T5?L1.1" localSheetId="7">#REF!</definedName>
    <definedName name="T5?L1.1" localSheetId="9">#REF!</definedName>
    <definedName name="T5?L1.1">#REF!</definedName>
    <definedName name="T5?L2" localSheetId="7">#REF!</definedName>
    <definedName name="T5?L2" localSheetId="9">#REF!</definedName>
    <definedName name="T5?L2">#REF!</definedName>
    <definedName name="T5?L2.1" localSheetId="7">#REF!</definedName>
    <definedName name="T5?L2.1" localSheetId="9">#REF!</definedName>
    <definedName name="T5?L2.1">#REF!</definedName>
    <definedName name="T5?L3" localSheetId="7">#REF!</definedName>
    <definedName name="T5?L3" localSheetId="9">#REF!</definedName>
    <definedName name="T5?L3">#REF!</definedName>
    <definedName name="T5?L3.1" localSheetId="7">#REF!</definedName>
    <definedName name="T5?L3.1" localSheetId="9">#REF!</definedName>
    <definedName name="T5?L3.1">#REF!</definedName>
    <definedName name="T5?L4" localSheetId="7">#REF!</definedName>
    <definedName name="T5?L4" localSheetId="9">#REF!</definedName>
    <definedName name="T5?L4">#REF!</definedName>
    <definedName name="T5?L4.1" localSheetId="7">#REF!</definedName>
    <definedName name="T5?L4.1" localSheetId="9">#REF!</definedName>
    <definedName name="T5?L4.1">#REF!</definedName>
    <definedName name="T5?L5" localSheetId="7">#REF!</definedName>
    <definedName name="T5?L5" localSheetId="9">#REF!</definedName>
    <definedName name="T5?L5">#REF!</definedName>
    <definedName name="T5?L5.1" localSheetId="7">#REF!</definedName>
    <definedName name="T5?L5.1" localSheetId="9">#REF!</definedName>
    <definedName name="T5?L5.1">#REF!</definedName>
    <definedName name="T5?L6" localSheetId="7">#REF!</definedName>
    <definedName name="T5?L6" localSheetId="9">#REF!</definedName>
    <definedName name="T5?L6">#REF!</definedName>
    <definedName name="T5?L6.1" localSheetId="7">#REF!</definedName>
    <definedName name="T5?L6.1" localSheetId="9">#REF!</definedName>
    <definedName name="T5?L6.1">#REF!</definedName>
    <definedName name="T5?L7" localSheetId="7">#REF!</definedName>
    <definedName name="T5?L7" localSheetId="9">#REF!</definedName>
    <definedName name="T5?L7">#REF!</definedName>
    <definedName name="T5?L8" localSheetId="7">#REF!</definedName>
    <definedName name="T5?L8" localSheetId="9">#REF!</definedName>
    <definedName name="T5?L8">#REF!</definedName>
    <definedName name="T5?L9" localSheetId="7">#REF!</definedName>
    <definedName name="T5?L9" localSheetId="9">#REF!</definedName>
    <definedName name="T5?L9">#REF!</definedName>
    <definedName name="T5?Name" localSheetId="7">#REF!</definedName>
    <definedName name="T5?Name" localSheetId="9">#REF!</definedName>
    <definedName name="T5?Name">#REF!</definedName>
    <definedName name="T5?Table" localSheetId="7">#REF!</definedName>
    <definedName name="T5?Table" localSheetId="9">#REF!</definedName>
    <definedName name="T5?Table">#REF!</definedName>
    <definedName name="T5?Title" localSheetId="7">#REF!</definedName>
    <definedName name="T5?Title" localSheetId="9">#REF!</definedName>
    <definedName name="T5?Title">#REF!</definedName>
    <definedName name="T5?unit?МКВ" localSheetId="8">#REF!,#REF!</definedName>
    <definedName name="T5?unit?МКВ" localSheetId="7">#REF!,#REF!</definedName>
    <definedName name="T5?unit?МКВ" localSheetId="9">#REF!,#REF!</definedName>
    <definedName name="T5?unit?МКВ">#REF!,#REF!</definedName>
    <definedName name="T5?unit?ПРЦ" localSheetId="7">'[35]5'!$N$6:$Q$18, '[35]5'!$N$20:$Q$32, '[35]5'!$N$34:$Q$46, '[35]5'!$N$48:$Q$60, '[35]5'!$E$63:$Q$74, '[35]5'!$N$76:$Q$88</definedName>
    <definedName name="T5?unit?ПРЦ">'[35]5'!$N$6:$Q$18,'[35]5'!$N$20:$Q$32,'[35]5'!$N$34:$Q$46,'[35]5'!$N$48:$Q$60,'[35]5'!$E$63:$Q$74,'[35]5'!$N$76:$Q$88</definedName>
    <definedName name="T5?unit?РУБ" localSheetId="8">#REF!,#REF!</definedName>
    <definedName name="T5?unit?РУБ" localSheetId="7">#REF!,#REF!</definedName>
    <definedName name="T5?unit?РУБ" localSheetId="9">#REF!,#REF!</definedName>
    <definedName name="T5?unit?РУБ">#REF!,#REF!</definedName>
    <definedName name="T5?unit?ТРУБ" localSheetId="7">'[35]5'!$E$76:$M$88, '[35]5'!$E$48:$M$60, '[35]5'!$E$34:$M$46, '[35]5'!$E$20:$M$32, '[35]5'!$E$6:$M$18</definedName>
    <definedName name="T5?unit?ТРУБ">'[35]5'!$E$76:$M$88,'[35]5'!$E$48:$M$60,'[35]5'!$E$34:$M$46,'[35]5'!$E$20:$M$32,'[35]5'!$E$6:$M$18</definedName>
    <definedName name="T5?unit?ЧЕЛ" localSheetId="8">#REF!,#REF!</definedName>
    <definedName name="T5?unit?ЧЕЛ" localSheetId="7">#REF!,#REF!</definedName>
    <definedName name="T5?unit?ЧЕЛ" localSheetId="9">#REF!,#REF!</definedName>
    <definedName name="T5?unit?ЧЕЛ">#REF!,#REF!</definedName>
    <definedName name="T5_Change1">'[38]5'!$AP$11:$AP$18,'[38]5'!$AP$20,'[38]5'!$AP$22,'[38]5'!$AP$24:$AP$28</definedName>
    <definedName name="T5_Change2">'[38]5'!$AQ$11:$AQ$18,'[38]5'!$AQ$20,'[38]5'!$AQ$22,'[38]5'!$AQ$24:$AQ$28</definedName>
    <definedName name="T5_Change3">'[38]5'!$AR$11:$AR$18,'[38]5'!$AR$20,'[38]5'!$AR$22,'[38]5'!$AR$24:$AR$28</definedName>
    <definedName name="T5_Change4">'[38]5'!$AS$11:$AS$18,'[38]5'!$AS$20,'[38]5'!$AS$22,'[38]5'!$AS$24:$AS$28</definedName>
    <definedName name="T5_Data">'[38]5'!$F$24:$AN$28,'[38]5'!$F$11:$AN$22,'[38]5'!$F$8:$AN$9</definedName>
    <definedName name="T5_Protect" localSheetId="8">#REF!,#REF!,#REF!,#REF!</definedName>
    <definedName name="T5_Protect" localSheetId="7">#REF!,#REF!,#REF!,#REF!</definedName>
    <definedName name="T5_Protect" localSheetId="9">#REF!,#REF!,#REF!,#REF!</definedName>
    <definedName name="T5_Protect">#REF!,#REF!,#REF!,#REF!</definedName>
    <definedName name="T5_Protected">'[38]5'!$F$11:$AN$22,'[38]5'!$F$24:$AN$28,'[38]5'!$F$8:$AN$9</definedName>
    <definedName name="T6.1?axis?ПРД?БАЗ.КВ1" localSheetId="8">#REF!</definedName>
    <definedName name="T6.1?axis?ПРД?БАЗ.КВ1" localSheetId="7">#REF!</definedName>
    <definedName name="T6.1?axis?ПРД?БАЗ.КВ1" localSheetId="9">#REF!</definedName>
    <definedName name="T6.1?axis?ПРД?БАЗ.КВ1">#REF!</definedName>
    <definedName name="T6.1?axis?ПРД?БАЗ.КВ2" localSheetId="7">#REF!</definedName>
    <definedName name="T6.1?axis?ПРД?БАЗ.КВ2" localSheetId="9">#REF!</definedName>
    <definedName name="T6.1?axis?ПРД?БАЗ.КВ2">#REF!</definedName>
    <definedName name="T6.1?axis?ПРД?БАЗ.КВ3" localSheetId="7">#REF!</definedName>
    <definedName name="T6.1?axis?ПРД?БАЗ.КВ3" localSheetId="9">#REF!</definedName>
    <definedName name="T6.1?axis?ПРД?БАЗ.КВ3">#REF!</definedName>
    <definedName name="T6.1?axis?ПРД?БАЗ.КВ4" localSheetId="7">#REF!</definedName>
    <definedName name="T6.1?axis?ПРД?БАЗ.КВ4" localSheetId="9">#REF!</definedName>
    <definedName name="T6.1?axis?ПРД?БАЗ.КВ4">#REF!</definedName>
    <definedName name="T6.1?axis?ПРД?РЕГ" localSheetId="7">#REF!</definedName>
    <definedName name="T6.1?axis?ПРД?РЕГ" localSheetId="9">#REF!</definedName>
    <definedName name="T6.1?axis?ПРД?РЕГ">#REF!</definedName>
    <definedName name="T6.1?axis?ПРД?РЕГ.КВ1" localSheetId="7">#REF!</definedName>
    <definedName name="T6.1?axis?ПРД?РЕГ.КВ1" localSheetId="9">#REF!</definedName>
    <definedName name="T6.1?axis?ПРД?РЕГ.КВ1">#REF!</definedName>
    <definedName name="T6.1?axis?ПРД?РЕГ.КВ2" localSheetId="7">#REF!</definedName>
    <definedName name="T6.1?axis?ПРД?РЕГ.КВ2" localSheetId="9">#REF!</definedName>
    <definedName name="T6.1?axis?ПРД?РЕГ.КВ2">#REF!</definedName>
    <definedName name="T6.1?axis?ПРД?РЕГ.КВ3" localSheetId="7">#REF!</definedName>
    <definedName name="T6.1?axis?ПРД?РЕГ.КВ3" localSheetId="9">#REF!</definedName>
    <definedName name="T6.1?axis?ПРД?РЕГ.КВ3">#REF!</definedName>
    <definedName name="T6.1?axis?ПРД?РЕГ.КВ4" localSheetId="7">#REF!</definedName>
    <definedName name="T6.1?axis?ПРД?РЕГ.КВ4" localSheetId="9">#REF!</definedName>
    <definedName name="T6.1?axis?ПРД?РЕГ.КВ4">#REF!</definedName>
    <definedName name="T6.1?Data" localSheetId="7">#REF!</definedName>
    <definedName name="T6.1?Data" localSheetId="9">#REF!</definedName>
    <definedName name="T6.1?Data">#REF!</definedName>
    <definedName name="T6.1?L1" localSheetId="7">#REF!</definedName>
    <definedName name="T6.1?L1" localSheetId="9">#REF!</definedName>
    <definedName name="T6.1?L1">#REF!</definedName>
    <definedName name="T6.1?L2" localSheetId="7">#REF!</definedName>
    <definedName name="T6.1?L2" localSheetId="9">#REF!</definedName>
    <definedName name="T6.1?L2">#REF!</definedName>
    <definedName name="T6.1?Name" localSheetId="7">#REF!</definedName>
    <definedName name="T6.1?Name" localSheetId="9">#REF!</definedName>
    <definedName name="T6.1?Name">#REF!</definedName>
    <definedName name="T6.1?Table" localSheetId="7">#REF!</definedName>
    <definedName name="T6.1?Table" localSheetId="9">#REF!</definedName>
    <definedName name="T6.1?Table">#REF!</definedName>
    <definedName name="T6.1?Title" localSheetId="7">#REF!</definedName>
    <definedName name="T6.1?Title" localSheetId="9">#REF!</definedName>
    <definedName name="T6.1?Title">#REF!</definedName>
    <definedName name="T6.1?unit?ПРЦ" localSheetId="7">#REF!</definedName>
    <definedName name="T6.1?unit?ПРЦ" localSheetId="9">#REF!</definedName>
    <definedName name="T6.1?unit?ПРЦ">#REF!</definedName>
    <definedName name="T6.1?unit?РУБ" localSheetId="7">#REF!</definedName>
    <definedName name="T6.1?unit?РУБ" localSheetId="9">#REF!</definedName>
    <definedName name="T6.1?unit?РУБ">#REF!</definedName>
    <definedName name="T6?axis?ПРД?БАЗ">'[35]6'!$I$6:$J$47,'[35]6'!$F$6:$G$47</definedName>
    <definedName name="T6?axis?ПРД?ПРЕД">'[35]6'!$K$6:$L$47,'[35]6'!$D$6:$E$47</definedName>
    <definedName name="T6?axis?ПРД?РЕГ" localSheetId="8">#REF!</definedName>
    <definedName name="T6?axis?ПРД?РЕГ" localSheetId="7">#REF!</definedName>
    <definedName name="T6?axis?ПРД?РЕГ" localSheetId="9">#REF!</definedName>
    <definedName name="T6?axis?ПРД?РЕГ">#REF!</definedName>
    <definedName name="T6?axis?ПФ?ПЛАН">'[35]6'!$I$6:$I$47,'[35]6'!$D$6:$D$47,'[35]6'!$K$6:$K$47,'[35]6'!$F$6:$F$47</definedName>
    <definedName name="T6?axis?ПФ?ФАКТ">'[35]6'!$J$6:$J$47,'[35]6'!$L$6:$L$47,'[35]6'!$E$6:$E$47,'[35]6'!$G$6:$G$47</definedName>
    <definedName name="T6?Data" localSheetId="7">'[35]6'!$D$7:$L$14, '[35]6'!$D$16:$L$19, '[35]6'!$D$21:$L$22, '[35]6'!$D$24:$L$25, '[35]6'!$D$27:$L$28, '[35]6'!$D$30:$L$31, '[35]6'!$D$33:$L$35, '[35]6'!$D$37:$L$39, '[35]6'!$D$41:$L$47</definedName>
    <definedName name="T6?Data">'[35]6'!$D$7:$L$14,'[35]6'!$D$16:$L$19,'[35]6'!$D$21:$L$22,'[35]6'!$D$24:$L$25,'[35]6'!$D$27:$L$28,'[35]6'!$D$30:$L$31,'[35]6'!$D$33:$L$35,'[35]6'!$D$37:$L$39,'[35]6'!$D$41:$L$47</definedName>
    <definedName name="T6?item_ext?РОСТ" localSheetId="8">#REF!</definedName>
    <definedName name="T6?item_ext?РОСТ" localSheetId="7">#REF!</definedName>
    <definedName name="T6?item_ext?РОСТ" localSheetId="9">#REF!</definedName>
    <definedName name="T6?item_ext?РОСТ">#REF!</definedName>
    <definedName name="T6?L1.1" localSheetId="7">#REF!</definedName>
    <definedName name="T6?L1.1" localSheetId="9">#REF!</definedName>
    <definedName name="T6?L1.1">#REF!</definedName>
    <definedName name="T6?L1.1.1" localSheetId="7">#REF!</definedName>
    <definedName name="T6?L1.1.1" localSheetId="9">#REF!</definedName>
    <definedName name="T6?L1.1.1">#REF!</definedName>
    <definedName name="T6?L1.2" localSheetId="7">#REF!</definedName>
    <definedName name="T6?L1.2" localSheetId="9">#REF!</definedName>
    <definedName name="T6?L1.2">#REF!</definedName>
    <definedName name="T6?L1.2.1" localSheetId="7">#REF!</definedName>
    <definedName name="T6?L1.2.1" localSheetId="9">#REF!</definedName>
    <definedName name="T6?L1.2.1">#REF!</definedName>
    <definedName name="T6?L1.3" localSheetId="7">#REF!</definedName>
    <definedName name="T6?L1.3" localSheetId="9">#REF!</definedName>
    <definedName name="T6?L1.3">#REF!</definedName>
    <definedName name="T6?L1.3.1" localSheetId="7">#REF!</definedName>
    <definedName name="T6?L1.3.1" localSheetId="9">#REF!</definedName>
    <definedName name="T6?L1.3.1">#REF!</definedName>
    <definedName name="T6?L1.4" localSheetId="7">#REF!</definedName>
    <definedName name="T6?L1.4" localSheetId="9">#REF!</definedName>
    <definedName name="T6?L1.4">#REF!</definedName>
    <definedName name="T6?L1.5" localSheetId="7">#REF!</definedName>
    <definedName name="T6?L1.5" localSheetId="9">#REF!</definedName>
    <definedName name="T6?L1.5">#REF!</definedName>
    <definedName name="T6?L2.1" localSheetId="7">#REF!</definedName>
    <definedName name="T6?L2.1" localSheetId="9">#REF!</definedName>
    <definedName name="T6?L2.1">#REF!</definedName>
    <definedName name="T6?L2.10" localSheetId="7">#REF!</definedName>
    <definedName name="T6?L2.10" localSheetId="9">#REF!</definedName>
    <definedName name="T6?L2.10">#REF!</definedName>
    <definedName name="T6?L2.2" localSheetId="7">#REF!</definedName>
    <definedName name="T6?L2.2" localSheetId="9">#REF!</definedName>
    <definedName name="T6?L2.2">#REF!</definedName>
    <definedName name="T6?L2.3" localSheetId="7">#REF!</definedName>
    <definedName name="T6?L2.3" localSheetId="9">#REF!</definedName>
    <definedName name="T6?L2.3">#REF!</definedName>
    <definedName name="T6?L2.4" localSheetId="7">#REF!</definedName>
    <definedName name="T6?L2.4" localSheetId="9">#REF!</definedName>
    <definedName name="T6?L2.4">#REF!</definedName>
    <definedName name="T6?L2.5.1" localSheetId="7">#REF!</definedName>
    <definedName name="T6?L2.5.1" localSheetId="9">#REF!</definedName>
    <definedName name="T6?L2.5.1">#REF!</definedName>
    <definedName name="T6?L2.5.2" localSheetId="7">#REF!</definedName>
    <definedName name="T6?L2.5.2" localSheetId="9">#REF!</definedName>
    <definedName name="T6?L2.5.2">#REF!</definedName>
    <definedName name="T6?L2.6.1" localSheetId="7">#REF!</definedName>
    <definedName name="T6?L2.6.1" localSheetId="9">#REF!</definedName>
    <definedName name="T6?L2.6.1">#REF!</definedName>
    <definedName name="T6?L2.6.2" localSheetId="7">#REF!</definedName>
    <definedName name="T6?L2.6.2" localSheetId="9">#REF!</definedName>
    <definedName name="T6?L2.6.2">#REF!</definedName>
    <definedName name="T6?L2.7.1" localSheetId="7">#REF!</definedName>
    <definedName name="T6?L2.7.1" localSheetId="9">#REF!</definedName>
    <definedName name="T6?L2.7.1">#REF!</definedName>
    <definedName name="T6?L2.7.2" localSheetId="7">#REF!</definedName>
    <definedName name="T6?L2.7.2" localSheetId="9">#REF!</definedName>
    <definedName name="T6?L2.7.2">#REF!</definedName>
    <definedName name="T6?L2.8.1" localSheetId="7">#REF!</definedName>
    <definedName name="T6?L2.8.1" localSheetId="9">#REF!</definedName>
    <definedName name="T6?L2.8.1">#REF!</definedName>
    <definedName name="T6?L2.8.2" localSheetId="7">#REF!</definedName>
    <definedName name="T6?L2.8.2" localSheetId="9">#REF!</definedName>
    <definedName name="T6?L2.8.2">#REF!</definedName>
    <definedName name="T6?L2.9.1" localSheetId="7">#REF!</definedName>
    <definedName name="T6?L2.9.1" localSheetId="9">#REF!</definedName>
    <definedName name="T6?L2.9.1">#REF!</definedName>
    <definedName name="T6?L2.9.2" localSheetId="7">#REF!</definedName>
    <definedName name="T6?L2.9.2" localSheetId="9">#REF!</definedName>
    <definedName name="T6?L2.9.2">#REF!</definedName>
    <definedName name="T6?L3.1" localSheetId="7">#REF!</definedName>
    <definedName name="T6?L3.1" localSheetId="9">#REF!</definedName>
    <definedName name="T6?L3.1">#REF!</definedName>
    <definedName name="T6?L3.2" localSheetId="7">#REF!</definedName>
    <definedName name="T6?L3.2" localSheetId="9">#REF!</definedName>
    <definedName name="T6?L3.2">#REF!</definedName>
    <definedName name="T6?L3.3" localSheetId="7">#REF!</definedName>
    <definedName name="T6?L3.3" localSheetId="9">#REF!</definedName>
    <definedName name="T6?L3.3">#REF!</definedName>
    <definedName name="T6?L4.1" localSheetId="7">#REF!</definedName>
    <definedName name="T6?L4.1" localSheetId="9">#REF!</definedName>
    <definedName name="T6?L4.1">#REF!</definedName>
    <definedName name="T6?L4.2" localSheetId="7">#REF!</definedName>
    <definedName name="T6?L4.2" localSheetId="9">#REF!</definedName>
    <definedName name="T6?L4.2">#REF!</definedName>
    <definedName name="T6?L4.3" localSheetId="7">#REF!</definedName>
    <definedName name="T6?L4.3" localSheetId="9">#REF!</definedName>
    <definedName name="T6?L4.3">#REF!</definedName>
    <definedName name="T6?L4.4" localSheetId="7">#REF!</definedName>
    <definedName name="T6?L4.4" localSheetId="9">#REF!</definedName>
    <definedName name="T6?L4.4">#REF!</definedName>
    <definedName name="T6?L4.5" localSheetId="7">#REF!</definedName>
    <definedName name="T6?L4.5" localSheetId="9">#REF!</definedName>
    <definedName name="T6?L4.5">#REF!</definedName>
    <definedName name="T6?L4.6" localSheetId="7">#REF!</definedName>
    <definedName name="T6?L4.6" localSheetId="9">#REF!</definedName>
    <definedName name="T6?L4.6">#REF!</definedName>
    <definedName name="T6?L4.7" localSheetId="7">#REF!</definedName>
    <definedName name="T6?L4.7" localSheetId="9">#REF!</definedName>
    <definedName name="T6?L4.7">#REF!</definedName>
    <definedName name="T6?Name" localSheetId="7">#REF!</definedName>
    <definedName name="T6?Name" localSheetId="9">#REF!</definedName>
    <definedName name="T6?Name">#REF!</definedName>
    <definedName name="T6?Table" localSheetId="7">#REF!</definedName>
    <definedName name="T6?Table" localSheetId="9">#REF!</definedName>
    <definedName name="T6?Table">#REF!</definedName>
    <definedName name="T6?Title" localSheetId="7">#REF!</definedName>
    <definedName name="T6?Title" localSheetId="9">#REF!</definedName>
    <definedName name="T6?Title">#REF!</definedName>
    <definedName name="T6?unit?ПРЦ" localSheetId="7">'[35]6'!$D$12:$H$12, '[35]6'!$D$21:$H$21, '[35]6'!$D$24:$H$24, '[35]6'!$D$27:$H$27, '[35]6'!$D$30:$H$30, '[35]6'!$D$33:$H$33, '[35]6'!$D$47:$H$47, '[35]6'!$I$7:$L$47</definedName>
    <definedName name="T6?unit?ПРЦ">'[35]6'!$D$12:$H$12,'[35]6'!$D$21:$H$21,'[35]6'!$D$24:$H$24,'[35]6'!$D$27:$H$27,'[35]6'!$D$30:$H$30,'[35]6'!$D$33:$H$33,'[35]6'!$D$47:$H$47,'[35]6'!$I$7:$L$47</definedName>
    <definedName name="T6?unit?РУБ" localSheetId="7">'[35]6'!$D$16:$H$16, '[35]6'!$D$19:$H$19, '[35]6'!$D$22:$H$22, '[35]6'!$D$25:$H$25, '[35]6'!$D$28:$H$28, '[35]6'!$D$31:$H$31, '[35]6'!$D$34:$H$35, '[35]6'!$D$43:$H$43</definedName>
    <definedName name="T6?unit?РУБ">'[35]6'!$D$16:$H$16,'[35]6'!$D$19:$H$19,'[35]6'!$D$22:$H$22,'[35]6'!$D$25:$H$25,'[35]6'!$D$28:$H$28,'[35]6'!$D$31:$H$31,'[35]6'!$D$34:$H$35,'[35]6'!$D$43:$H$43</definedName>
    <definedName name="T6?unit?ТРУБ" localSheetId="7">'[35]6'!$D$37:$H$39, '[35]6'!$D$44:$H$46</definedName>
    <definedName name="T6?unit?ТРУБ">'[35]6'!$D$37:$H$39,'[35]6'!$D$44:$H$46</definedName>
    <definedName name="T6?unit?ЧЕЛ" localSheetId="7">'[35]6'!$D$41:$H$42, '[35]6'!$D$13:$H$14, '[35]6'!$D$7:$H$11</definedName>
    <definedName name="T6?unit?ЧЕЛ">'[35]6'!$D$41:$H$42,'[35]6'!$D$13:$H$14,'[35]6'!$D$7:$H$11</definedName>
    <definedName name="T6_Protect" localSheetId="8">#N/A</definedName>
    <definedName name="T6_Protect" localSheetId="7">#N/A</definedName>
    <definedName name="T6_Protect" localSheetId="9">'[53]6'!$B$28:$B$37,'[53]6'!$D$28:$H$37,'[53]6'!$J$28:$N$37,'[53]6'!$D$39:$H$41,'[53]6'!$J$39:$N$41,'[53]6'!$B$46:$B$55,P1_T6_Protect</definedName>
    <definedName name="T6_Protect">'[53]6'!$B$28:$B$37,'[53]6'!$D$28:$H$37,'[53]6'!$J$28:$N$37,'[53]6'!$D$39:$H$41,'[53]6'!$J$39:$N$41,'[53]6'!$B$46:$B$55,P1_T6_Protect</definedName>
    <definedName name="T7?axis?ПРД?БАЗ">[52]материалы!$K$6:$L$10,[52]материалы!$H$6:$I$10</definedName>
    <definedName name="T7?axis?ПРД?ПРЕД">[52]материалы!$M$6:$N$10,[52]материалы!$F$6:$G$10</definedName>
    <definedName name="T7?axis?ПФ?ПЛАН">[52]материалы!$K$6:$K$10,[52]материалы!$F$6:$F$10,[52]материалы!$M$6:$M$10,[52]материалы!$H$6:$H$10</definedName>
    <definedName name="T7?axis?ПФ?ФАКТ">[52]материалы!$L$6:$L$10,[52]материалы!$G$6:$G$10,[52]материалы!$N$6:$N$10,[52]материалы!$I$6:$I$10</definedName>
    <definedName name="T7?Data">#N/A</definedName>
    <definedName name="T7?L3" localSheetId="7">[52]материалы!#REF!</definedName>
    <definedName name="T7?L3">[52]материалы!#REF!</definedName>
    <definedName name="T7?L4" localSheetId="7">[52]материалы!#REF!</definedName>
    <definedName name="T7?L4">[52]материалы!#REF!</definedName>
    <definedName name="T8?axis?ПРД?БАЗ" localSheetId="7">'[35]8'!$I$6:$J$42, '[35]8'!$F$6:$G$42</definedName>
    <definedName name="T8?axis?ПРД?БАЗ">'[35]8'!$I$6:$J$42,'[35]8'!$F$6:$G$42</definedName>
    <definedName name="T8?axis?ПРД?ПРЕД" localSheetId="7">'[35]8'!$K$6:$L$42, '[35]8'!$D$6:$E$42</definedName>
    <definedName name="T8?axis?ПРД?ПРЕД">'[35]8'!$K$6:$L$42,'[35]8'!$D$6:$E$42</definedName>
    <definedName name="T8?axis?ПФ?ПЛАН" localSheetId="7">'[35]8'!$I$6:$I$42, '[35]8'!$D$6:$D$42, '[35]8'!$K$6:$K$42, '[35]8'!$F$6:$F$42</definedName>
    <definedName name="T8?axis?ПФ?ПЛАН">'[35]8'!$I$6:$I$42,'[35]8'!$D$6:$D$42,'[35]8'!$K$6:$K$42,'[35]8'!$F$6:$F$42</definedName>
    <definedName name="T8?axis?ПФ?ФАКТ" localSheetId="7">'[35]8'!$G$6:$G$42, '[35]8'!$J$6:$J$42, '[35]8'!$L$6:$L$42, '[35]8'!$E$6:$E$42</definedName>
    <definedName name="T8?axis?ПФ?ФАКТ">'[35]8'!$G$6:$G$42,'[35]8'!$J$6:$J$42,'[35]8'!$L$6:$L$42,'[35]8'!$E$6:$E$42</definedName>
    <definedName name="T8?Data">'[35]8'!$D$10:$L$12,'[35]8'!$D$14:$L$16,'[35]8'!$D$18:$L$20,'[35]8'!$D$22:$L$24,'[35]8'!$D$26:$L$28,'[35]8'!$D$30:$L$32,'[35]8'!$D$36:$L$38,'[35]8'!$D$40:$L$42,'[35]8'!$D$6:$L$8</definedName>
    <definedName name="T8?item_ext?РОСТ" localSheetId="7">[52]ремонты!#REF!</definedName>
    <definedName name="T8?item_ext?РОСТ">[52]ремонты!#REF!</definedName>
    <definedName name="T8?Name" localSheetId="7">[52]ремонты!#REF!</definedName>
    <definedName name="T8?Name">[52]ремонты!#REF!</definedName>
    <definedName name="T8?unit?ПРЦ" localSheetId="7">[52]ремонты!#REF!</definedName>
    <definedName name="T8?unit?ПРЦ">[52]ремонты!#REF!</definedName>
    <definedName name="T8?unit?ТРУБ">'[35]8'!$D$40:$H$42,'[35]8'!$D$6:$H$32</definedName>
    <definedName name="T9?axis?ПРД?БАЗ">'[35]9'!$I$6:$J$16,'[35]9'!$F$6:$G$16</definedName>
    <definedName name="T9?axis?ПРД?ПРЕД">'[35]9'!$K$6:$L$16,'[35]9'!$D$6:$E$16</definedName>
    <definedName name="T9?axis?ПРД?РЕГ" localSheetId="8">#REF!</definedName>
    <definedName name="T9?axis?ПРД?РЕГ" localSheetId="7">#REF!</definedName>
    <definedName name="T9?axis?ПРД?РЕГ" localSheetId="9">#REF!</definedName>
    <definedName name="T9?axis?ПРД?РЕГ">#REF!</definedName>
    <definedName name="T9?axis?ПФ?ПЛАН">'[35]9'!$I$6:$I$16,'[35]9'!$D$6:$D$16,'[35]9'!$K$6:$K$16,'[35]9'!$F$6:$F$16</definedName>
    <definedName name="T9?axis?ПФ?ФАКТ">'[35]9'!$J$6:$J$16,'[35]9'!$E$6:$E$16,'[35]9'!$L$6:$L$16,'[35]9'!$G$6:$G$16</definedName>
    <definedName name="T9?Data" localSheetId="7">'[35]9'!$D$6:$L$6, '[35]9'!$D$8:$L$9, '[35]9'!$D$11:$L$16</definedName>
    <definedName name="T9?Data">'[35]9'!$D$6:$L$6,'[35]9'!$D$8:$L$9,'[35]9'!$D$11:$L$16</definedName>
    <definedName name="T9?item_ext?РОСТ" localSheetId="8">#REF!</definedName>
    <definedName name="T9?item_ext?РОСТ" localSheetId="7">#REF!</definedName>
    <definedName name="T9?item_ext?РОСТ" localSheetId="9">#REF!</definedName>
    <definedName name="T9?item_ext?РОСТ">#REF!</definedName>
    <definedName name="T9?L1" localSheetId="7">#REF!</definedName>
    <definedName name="T9?L1" localSheetId="9">#REF!</definedName>
    <definedName name="T9?L1">#REF!</definedName>
    <definedName name="T9?L2.1" localSheetId="7">#REF!</definedName>
    <definedName name="T9?L2.1" localSheetId="9">#REF!</definedName>
    <definedName name="T9?L2.1">#REF!</definedName>
    <definedName name="T9?L2.2" localSheetId="7">#REF!</definedName>
    <definedName name="T9?L2.2" localSheetId="9">#REF!</definedName>
    <definedName name="T9?L2.2">#REF!</definedName>
    <definedName name="T9?L3.1" localSheetId="7">#REF!</definedName>
    <definedName name="T9?L3.1" localSheetId="9">#REF!</definedName>
    <definedName name="T9?L3.1">#REF!</definedName>
    <definedName name="T9?L3.2" localSheetId="7">#REF!</definedName>
    <definedName name="T9?L3.2" localSheetId="9">#REF!</definedName>
    <definedName name="T9?L3.2">#REF!</definedName>
    <definedName name="T9?L4.1" localSheetId="7">#REF!</definedName>
    <definedName name="T9?L4.1" localSheetId="9">#REF!</definedName>
    <definedName name="T9?L4.1">#REF!</definedName>
    <definedName name="T9?L4.2" localSheetId="7">#REF!</definedName>
    <definedName name="T9?L4.2" localSheetId="9">#REF!</definedName>
    <definedName name="T9?L4.2">#REF!</definedName>
    <definedName name="T9?L5" localSheetId="7">#REF!</definedName>
    <definedName name="T9?L5" localSheetId="9">#REF!</definedName>
    <definedName name="T9?L5">#REF!</definedName>
    <definedName name="T9?Name" localSheetId="7">#REF!</definedName>
    <definedName name="T9?Name" localSheetId="9">#REF!</definedName>
    <definedName name="T9?Name">#REF!</definedName>
    <definedName name="T9?Table" localSheetId="7">#REF!</definedName>
    <definedName name="T9?Table" localSheetId="9">#REF!</definedName>
    <definedName name="T9?Table">#REF!</definedName>
    <definedName name="T9?Title" localSheetId="7">#REF!</definedName>
    <definedName name="T9?Title" localSheetId="9">#REF!</definedName>
    <definedName name="T9?Title">#REF!</definedName>
    <definedName name="T9?unit?МВТЧ" localSheetId="7">#REF!</definedName>
    <definedName name="T9?unit?МВТЧ" localSheetId="9">#REF!</definedName>
    <definedName name="T9?unit?МВТЧ">#REF!</definedName>
    <definedName name="T9?unit?ПРЦ" localSheetId="7">#REF!</definedName>
    <definedName name="T9?unit?ПРЦ" localSheetId="9">#REF!</definedName>
    <definedName name="T9?unit?ПРЦ">#REF!</definedName>
    <definedName name="T9?unit?РУБ.МВТЧ" localSheetId="7">'[35]9'!$D$8:$H$8, '[35]9'!$D$11:$H$11</definedName>
    <definedName name="T9?unit?РУБ.МВТЧ">'[35]9'!$D$8:$H$8,'[35]9'!$D$11:$H$11</definedName>
    <definedName name="T9?unit?ТРУБ" localSheetId="7">'[35]9'!$D$9:$H$9, '[35]9'!$D$12:$H$16</definedName>
    <definedName name="T9?unit?ТРУБ">'[35]9'!$D$9:$H$9,'[35]9'!$D$12:$H$16</definedName>
    <definedName name="tab0">[3]MAIN!$A$13:$F$30</definedName>
    <definedName name="Table" localSheetId="8">#REF!</definedName>
    <definedName name="Table" localSheetId="7">#REF!</definedName>
    <definedName name="Table" localSheetId="9">#REF!</definedName>
    <definedName name="Table">#REF!</definedName>
    <definedName name="TARGET">[52]TEHSHEET!$I$42:$I$45</definedName>
    <definedName name="TAXE1">[3]MAIN!$A$641:$IV$646</definedName>
    <definedName name="TAXE2">[3]MAIN!$A$674:$IV$679</definedName>
    <definedName name="TEMP" localSheetId="8">#REF!,#REF!</definedName>
    <definedName name="TEMP" localSheetId="7">#REF!,#REF!</definedName>
    <definedName name="TEMP" localSheetId="9">#REF!,#REF!</definedName>
    <definedName name="TEMP">#REF!,#REF!</definedName>
    <definedName name="TEMP_4">"#REF!,#REF!"</definedName>
    <definedName name="TES" localSheetId="8">#REF!</definedName>
    <definedName name="TES" localSheetId="7">#REF!</definedName>
    <definedName name="TES" localSheetId="9">#REF!</definedName>
    <definedName name="TES">#REF!</definedName>
    <definedName name="TES_4">"#REF!"</definedName>
    <definedName name="TES_DATA" localSheetId="8">#REF!</definedName>
    <definedName name="TES_DATA" localSheetId="7">#REF!</definedName>
    <definedName name="TES_DATA" localSheetId="9">#REF!</definedName>
    <definedName name="TES_DATA">#REF!</definedName>
    <definedName name="TES_LIST" localSheetId="7">#REF!</definedName>
    <definedName name="TES_LIST" localSheetId="9">#REF!</definedName>
    <definedName name="TES_LIST">#REF!</definedName>
    <definedName name="TESList">[12]Лист!$A$220</definedName>
    <definedName name="TESQnt">[12]Лист!$B$221</definedName>
    <definedName name="TEST0" localSheetId="8">#REF!</definedName>
    <definedName name="TEST0" localSheetId="7">#REF!</definedName>
    <definedName name="TEST0" localSheetId="9">#REF!</definedName>
    <definedName name="TEST0">#REF!</definedName>
    <definedName name="TEST1" localSheetId="7">#REF!</definedName>
    <definedName name="TEST1" localSheetId="9">#REF!</definedName>
    <definedName name="TEST1">#REF!</definedName>
    <definedName name="TEST2" localSheetId="8">#REF!,#REF!</definedName>
    <definedName name="TEST2" localSheetId="7">#REF!,#REF!</definedName>
    <definedName name="TEST2" localSheetId="9">#REF!,#REF!</definedName>
    <definedName name="TEST2">#REF!,#REF!</definedName>
    <definedName name="TEST3" localSheetId="8">#REF!</definedName>
    <definedName name="TEST3" localSheetId="7">#REF!</definedName>
    <definedName name="TEST3" localSheetId="9">#REF!</definedName>
    <definedName name="TEST3">#REF!</definedName>
    <definedName name="TESTHKEY" localSheetId="7">#REF!</definedName>
    <definedName name="TESTHKEY" localSheetId="9">#REF!</definedName>
    <definedName name="TESTHKEY">#REF!</definedName>
    <definedName name="TESTKEYS" localSheetId="7">#REF!</definedName>
    <definedName name="TESTKEYS" localSheetId="9">#REF!</definedName>
    <definedName name="TESTKEYS">#REF!</definedName>
    <definedName name="TESTVKEY" localSheetId="7">#REF!</definedName>
    <definedName name="TESTVKEY" localSheetId="9">#REF!</definedName>
    <definedName name="TESTVKEY">#REF!</definedName>
    <definedName name="teyietuow">[9]!teyietuow</definedName>
    <definedName name="TOTWC">[3]MAIN!$C$1341</definedName>
    <definedName name="TP2.1_Protect">'[53]P2.1'!$F$28:$G$37,'[53]P2.1'!$F$40:$G$43,'[53]P2.1'!$F$7:$G$26</definedName>
    <definedName name="TP2_1_Data">'[38]P2.1'!$F$7:$J$26,'[38]P2.1'!$H$27:$J$44,'[38]P2.1'!$F$40:$G$43,'[38]P2.1'!$F$28:$G$37</definedName>
    <definedName name="TP2_2_Data">'[38]P2.2'!$H$7:$J$51,'[38]P2.2'!$F$7:$G$47</definedName>
    <definedName name="TPER_Data">[38]перекрестка!$F$13:$G$24,[38]перекрестка!$H$20:$H$24,[38]перекрестка!$H$14:$H$18,[38]перекрестка!$J$13:$J$24,[38]перекрестка!$K$20:$K$24,[38]перекрестка!$K$14:$K$18,[38]перекрестка!$J$26:$K$30,[38]перекрестка!$N$13:$N$24,[38]перекрестка!$F$26:$H$30,[38]перекрестка!$F$32:$H$36,[38]перекрестка!$J$32:$K$36,[38]перекрестка!$N$32:$N$36,[38]перекрестка!$N$26:$N$30,[38]перекрестка!$F$38:$H$42,[38]перекрестка!$J$38:$K$42,[38]перекрестка!$N$38:$N$42,[38]перекрестка!$F$44:$H$48,[38]перекрестка!$J$44:$K$48,[38]перекрестка!$N$44:$N$48</definedName>
    <definedName name="TTT" localSheetId="8">#REF!</definedName>
    <definedName name="TTT" localSheetId="7">#REF!</definedName>
    <definedName name="TTT" localSheetId="9">#REF!</definedName>
    <definedName name="TTT">#REF!</definedName>
    <definedName name="TUList">[12]Лист!$A$210</definedName>
    <definedName name="TUQnt">[12]Лист!$B$211</definedName>
    <definedName name="ty" localSheetId="8">[20]FES!#REF!</definedName>
    <definedName name="ty" localSheetId="7">[20]FES!#REF!</definedName>
    <definedName name="ty" localSheetId="9">[20]FES!#REF!</definedName>
    <definedName name="ty">[20]FES!#REF!</definedName>
    <definedName name="tпв" localSheetId="8">[24]Лист1!#REF!</definedName>
    <definedName name="tпв" localSheetId="7">[24]Лист1!#REF!</definedName>
    <definedName name="tпв" localSheetId="9">[24]Лист1!#REF!</definedName>
    <definedName name="tпв">[24]Лист1!#REF!</definedName>
    <definedName name="uka">#N/A</definedName>
    <definedName name="upr" localSheetId="8">[4]!upr</definedName>
    <definedName name="upr" localSheetId="7">[4]!upr</definedName>
    <definedName name="upr" localSheetId="9">'приложение 7+'!upr</definedName>
    <definedName name="upr">upr</definedName>
    <definedName name="upr_4">"'рт-передача'!upr"</definedName>
    <definedName name="USE" localSheetId="8">#REF!</definedName>
    <definedName name="USE" localSheetId="7">#REF!</definedName>
    <definedName name="USE" localSheetId="9">#REF!</definedName>
    <definedName name="USE">#REF!</definedName>
    <definedName name="USED" localSheetId="7">#REF!</definedName>
    <definedName name="USED" localSheetId="9">#REF!</definedName>
    <definedName name="USED">#REF!</definedName>
    <definedName name="ůůů" localSheetId="8">[4]!ůůů</definedName>
    <definedName name="ůůů" localSheetId="7">[4]!ůůů</definedName>
    <definedName name="ůůů" localSheetId="9">'приложение 7+'!ůůů</definedName>
    <definedName name="ůůů">ůůů</definedName>
    <definedName name="ůůů_4">"'рт-передача'!ůůů"</definedName>
    <definedName name="v" localSheetId="8">[4]!v</definedName>
    <definedName name="v" localSheetId="7">[4]!v</definedName>
    <definedName name="v" localSheetId="9">'приложение 7+'!v</definedName>
    <definedName name="v">v</definedName>
    <definedName name="VAT">[3]MAIN!$F$597</definedName>
    <definedName name="VDOC" localSheetId="8">#REF!</definedName>
    <definedName name="VDOC" localSheetId="7">#REF!</definedName>
    <definedName name="VDOC" localSheetId="9">#REF!</definedName>
    <definedName name="VDOC">#REF!</definedName>
    <definedName name="VDOC_4">"#REF!"</definedName>
    <definedName name="VV" localSheetId="8">[4]!VV</definedName>
    <definedName name="VV" localSheetId="7">[4]!VV</definedName>
    <definedName name="VV" localSheetId="9">'приложение 7+'!VV</definedName>
    <definedName name="VV">VV</definedName>
    <definedName name="VV_4">"'рт-передача'!vv"</definedName>
    <definedName name="vvv" localSheetId="8">[4]!vvv</definedName>
    <definedName name="vvv" localSheetId="7">[4]!vvv</definedName>
    <definedName name="vvv" localSheetId="9">'приложение 7+'!vvv</definedName>
    <definedName name="vvv">vvv</definedName>
    <definedName name="vvvvvv" localSheetId="8">[4]!vvvvvv</definedName>
    <definedName name="vvvvvv" localSheetId="7">[4]!vvvvvv</definedName>
    <definedName name="vvvvvv" localSheetId="9">'приложение 7+'!vvvvvv</definedName>
    <definedName name="vvvvvv">vvvvvv</definedName>
    <definedName name="vvvvvvvv" localSheetId="8">[4]!vvvvvvvv</definedName>
    <definedName name="vvvvvvvv" localSheetId="7">[4]!vvvvvvvv</definedName>
    <definedName name="vvvvvvvv" localSheetId="9">'приложение 7+'!vvvvvvvv</definedName>
    <definedName name="vvvvvvvv">vvvvvvvv</definedName>
    <definedName name="vvvvvvvvv" localSheetId="8">[4]!vvvvvvvvv</definedName>
    <definedName name="vvvvvvvvv" localSheetId="7">[4]!vvvvvvvvv</definedName>
    <definedName name="vvvvvvvvv" localSheetId="9">'приложение 7+'!vvvvvvvvv</definedName>
    <definedName name="vvvvvvvvv">vvvvvvvvv</definedName>
    <definedName name="vvvvvvvvvvvvv" localSheetId="8">[4]!vvvvvvvvvvvvv</definedName>
    <definedName name="vvvvvvvvvvvvv" localSheetId="7">[4]!vvvvvvvvvvvvv</definedName>
    <definedName name="vvvvvvvvvvvvv" localSheetId="9">'приложение 7+'!vvvvvvvvvvvvv</definedName>
    <definedName name="vvvvvvvvvvvvv">vvvvvvvvvvvvv</definedName>
    <definedName name="vvvvvvvvvvvvvv" localSheetId="8">[4]!vvvvvvvvvvvvvv</definedName>
    <definedName name="vvvvvvvvvvvvvv" localSheetId="7">[4]!vvvvvvvvvvvvvv</definedName>
    <definedName name="vvvvvvvvvvvvvv" localSheetId="9">'приложение 7+'!vvvvvvvvvvvvvv</definedName>
    <definedName name="vvvvvvvvvvvvvv">vvvvvvvvvvvvvv</definedName>
    <definedName name="vvvvvvvvvvvvvvvvv" localSheetId="8">[4]!vvvvvvvvvvvvvvvvv</definedName>
    <definedName name="vvvvvvvvvvvvvvvvv" localSheetId="7">[4]!vvvvvvvvvvvvvvvvv</definedName>
    <definedName name="vvvvvvvvvvvvvvvvv" localSheetId="9">'приложение 7+'!vvvvvvvvvvvvvvvvv</definedName>
    <definedName name="vvvvvvvvvvvvvvvvv">vvvvvvvvvvvvvvvvv</definedName>
    <definedName name="w">[55]!w</definedName>
    <definedName name="we" localSheetId="8">[4]!we</definedName>
    <definedName name="we" localSheetId="7">[4]!we</definedName>
    <definedName name="we" localSheetId="9">'приложение 7+'!we</definedName>
    <definedName name="we">we</definedName>
    <definedName name="we_4">"'рт-передача'!we"</definedName>
    <definedName name="wrn.ррр." localSheetId="8" hidden="1">{#N/A,#N/A,FALSE,"Уравнения"}</definedName>
    <definedName name="wrn.ррр." localSheetId="7" hidden="1">{#N/A,#N/A,FALSE,"Уравнения"}</definedName>
    <definedName name="wrn.ррр." localSheetId="9" hidden="1">{#N/A,#N/A,FALSE,"Уравнения"}</definedName>
    <definedName name="wrn.ррр." hidden="1">{#N/A,#N/A,FALSE,"Уравнения"}</definedName>
    <definedName name="wrn.Сравнение._.с._.отраслями." localSheetId="8"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ww">[56]!ww</definedName>
    <definedName name="www" localSheetId="8">[4]!www</definedName>
    <definedName name="www" localSheetId="7">[4]!www</definedName>
    <definedName name="www" localSheetId="9">'приложение 7+'!www</definedName>
    <definedName name="www">www</definedName>
    <definedName name="wwww" localSheetId="8">[4]!wwww</definedName>
    <definedName name="wwww" localSheetId="7">[4]!wwww</definedName>
    <definedName name="wwww" localSheetId="9">'приложение 7+'!wwww</definedName>
    <definedName name="wwww">wwww</definedName>
    <definedName name="wwwwww" localSheetId="8">[4]!wwwwww</definedName>
    <definedName name="wwwwww" localSheetId="7">[4]!wwwwww</definedName>
    <definedName name="wwwwww" localSheetId="9">'приложение 7+'!wwwwww</definedName>
    <definedName name="wwwwww">wwwwww</definedName>
    <definedName name="wwwwwww" localSheetId="8">[4]!wwwwwww</definedName>
    <definedName name="wwwwwww" localSheetId="7">[4]!wwwwwww</definedName>
    <definedName name="wwwwwww" localSheetId="9">'приложение 7+'!wwwwwww</definedName>
    <definedName name="wwwwwww">wwwwwww</definedName>
    <definedName name="wwwwwwww" localSheetId="8">[4]!wwwwwwww</definedName>
    <definedName name="wwwwwwww" localSheetId="7">[4]!wwwwwwww</definedName>
    <definedName name="wwwwwwww" localSheetId="9">'приложение 7+'!wwwwwwww</definedName>
    <definedName name="wwwwwwww">wwwwwwww</definedName>
    <definedName name="wwwwwwwwww" localSheetId="8">[4]!wwwwwwwwww</definedName>
    <definedName name="wwwwwwwwww" localSheetId="7">[4]!wwwwwwwwww</definedName>
    <definedName name="wwwwwwwwww" localSheetId="9">'приложение 7+'!wwwwwwwwww</definedName>
    <definedName name="wwwwwwwwww">wwwwwwwwww</definedName>
    <definedName name="wwwwwwwwwww" localSheetId="8">[4]!wwwwwwwwwww</definedName>
    <definedName name="wwwwwwwwwww" localSheetId="7">[4]!wwwwwwwwwww</definedName>
    <definedName name="wwwwwwwwwww" localSheetId="9">'приложение 7+'!wwwwwwwwwww</definedName>
    <definedName name="wwwwwwwwwww">wwwwwwwwwww</definedName>
    <definedName name="wwwwwwwwwwww" localSheetId="8">[4]!wwwwwwwwwwww</definedName>
    <definedName name="wwwwwwwwwwww" localSheetId="7">[4]!wwwwwwwwwwww</definedName>
    <definedName name="wwwwwwwwwwww" localSheetId="9">'приложение 7+'!wwwwwwwwwwww</definedName>
    <definedName name="wwwwwwwwwwww">wwwwwwwwwwww</definedName>
    <definedName name="wwwwwwwwwwwww" localSheetId="8">[4]!wwwwwwwwwwwww</definedName>
    <definedName name="wwwwwwwwwwwww" localSheetId="7">[4]!wwwwwwwwwwwww</definedName>
    <definedName name="wwwwwwwwwwwww" localSheetId="9">'приложение 7+'!wwwwwwwwwwwww</definedName>
    <definedName name="wwwwwwwwwwwww">wwwwwwwwwwwww</definedName>
    <definedName name="xcb">[9]!xcb</definedName>
    <definedName name="xvzxv">[9]!xvzxv</definedName>
    <definedName name="YEAR" localSheetId="8">#REF!</definedName>
    <definedName name="YEAR" localSheetId="7">#REF!</definedName>
    <definedName name="YEAR" localSheetId="9">#REF!</definedName>
    <definedName name="YEAR">#REF!</definedName>
    <definedName name="YEAR_4">"#REF!"</definedName>
    <definedName name="yuoryor">[9]!yuoryor</definedName>
    <definedName name="zcb">[9]!zcb</definedName>
    <definedName name="ZERO" localSheetId="8">#REF!</definedName>
    <definedName name="ZERO" localSheetId="7">#REF!</definedName>
    <definedName name="ZERO" localSheetId="9">#REF!</definedName>
    <definedName name="ZERO">#REF!</definedName>
    <definedName name="zg">[9]!zg</definedName>
    <definedName name="zoja">#N/A</definedName>
    <definedName name="zxva">[9]!zxva</definedName>
    <definedName name="zxvzxvzxv">[9]!zxvzxvzxv</definedName>
    <definedName name="а">[14]Уравнения!$B$5</definedName>
    <definedName name="а1" localSheetId="8">#REF!</definedName>
    <definedName name="а1" localSheetId="7">#REF!</definedName>
    <definedName name="а1" localSheetId="9">#REF!</definedName>
    <definedName name="а1">#REF!</definedName>
    <definedName name="А77">[57]Рейтинг!$A$14</definedName>
    <definedName name="А8" localSheetId="8">#REF!</definedName>
    <definedName name="А8" localSheetId="7">#REF!</definedName>
    <definedName name="А8" localSheetId="9">#REF!</definedName>
    <definedName name="А8">#REF!</definedName>
    <definedName name="А9" localSheetId="7">#REF!</definedName>
    <definedName name="А9" localSheetId="9">#REF!</definedName>
    <definedName name="А9">#REF!</definedName>
    <definedName name="аа" localSheetId="8">[4]!аа</definedName>
    <definedName name="аа" localSheetId="7">[4]!аа</definedName>
    <definedName name="аа" localSheetId="9">'приложение 7+'!аа</definedName>
    <definedName name="аа">аа</definedName>
    <definedName name="аа_4">"'рт-передача'!аа"</definedName>
    <definedName name="АААААААА" localSheetId="8">[4]!АААААААА</definedName>
    <definedName name="АААААААА" localSheetId="7">[4]!АААААААА</definedName>
    <definedName name="АААААААА" localSheetId="9">'приложение 7+'!АААААААА</definedName>
    <definedName name="АААААААА">АААААААА</definedName>
    <definedName name="АААААААА_4">"'рт-передача'!аааааааа"</definedName>
    <definedName name="ав" localSheetId="8">[4]!ав</definedName>
    <definedName name="ав" localSheetId="7">[4]!ав</definedName>
    <definedName name="ав" localSheetId="9">'приложение 7+'!ав</definedName>
    <definedName name="ав">ав</definedName>
    <definedName name="ав_4">"'рт-передача'!ав"</definedName>
    <definedName name="авг" localSheetId="8">#REF!</definedName>
    <definedName name="авг" localSheetId="7">#REF!</definedName>
    <definedName name="авг" localSheetId="9">#REF!</definedName>
    <definedName name="авг">#REF!</definedName>
    <definedName name="авг2" localSheetId="7">#REF!</definedName>
    <definedName name="авг2" localSheetId="9">#REF!</definedName>
    <definedName name="авг2">#REF!</definedName>
    <definedName name="аи">'[58]ИТ-бюджет'!$L$5:$L$99</definedName>
    <definedName name="аотр">'[59]ИТ-бюджет'!$L$5:$L$99</definedName>
    <definedName name="ап" localSheetId="8">[4]!ап</definedName>
    <definedName name="ап" localSheetId="7">[4]!ап</definedName>
    <definedName name="ап" localSheetId="9">'приложение 7+'!ап</definedName>
    <definedName name="ап">ап</definedName>
    <definedName name="ап_4">"'рт-передача'!ап"</definedName>
    <definedName name="апвар">[9]!апвар</definedName>
    <definedName name="апир">'[60]ИТ-бюджет'!$L$5:$L$99</definedName>
    <definedName name="апр" localSheetId="8">#REF!</definedName>
    <definedName name="апр" localSheetId="7">#REF!</definedName>
    <definedName name="апр" localSheetId="9">#REF!</definedName>
    <definedName name="апр">#REF!</definedName>
    <definedName name="апр2" localSheetId="7">#REF!</definedName>
    <definedName name="апр2" localSheetId="9">#REF!</definedName>
    <definedName name="апр2">#REF!</definedName>
    <definedName name="АТП" localSheetId="7">#REF!</definedName>
    <definedName name="АТП" localSheetId="9">#REF!</definedName>
    <definedName name="АТП">#REF!</definedName>
    <definedName name="ау">'[61]ИТ-бюджет'!$L$5:$L$99</definedName>
    <definedName name="аяыпамыпмипи" localSheetId="8">[4]!аяыпамыпмипи</definedName>
    <definedName name="аяыпамыпмипи" localSheetId="7">[4]!аяыпамыпмипи</definedName>
    <definedName name="аяыпамыпмипи" localSheetId="9">'приложение 7+'!аяыпамыпмипи</definedName>
    <definedName name="аяыпамыпмипи">аяыпамыпмипи</definedName>
    <definedName name="аяыпамыпмипи_4">"'рт-передача'!аяыпамыпмипи"</definedName>
    <definedName name="б">[9]!б</definedName>
    <definedName name="Б8" localSheetId="7">[2]FES!#REF!</definedName>
    <definedName name="Б8" localSheetId="9">[2]FES!#REF!</definedName>
    <definedName name="Б8">[2]FES!#REF!</definedName>
    <definedName name="база">[62]SHPZ!$A$1:$BC$4313</definedName>
    <definedName name="_xlnm.Database">#REF!</definedName>
    <definedName name="Базовые">'[63]Производство электроэнергии'!$A$95</definedName>
    <definedName name="БазовыйПериод">[64]Заголовок!$B$15</definedName>
    <definedName name="бб" localSheetId="8">[4]!бб</definedName>
    <definedName name="бб" localSheetId="7">[4]!бб</definedName>
    <definedName name="бб" localSheetId="9">'приложение 7+'!бб</definedName>
    <definedName name="бб">бб</definedName>
    <definedName name="бб_4">"'рт-передача'!бб"</definedName>
    <definedName name="БС">[65]Справочники!$A$4:$A$6</definedName>
    <definedName name="БЭ" localSheetId="8">#REF!</definedName>
    <definedName name="БЭ" localSheetId="7">#REF!</definedName>
    <definedName name="БЭ" localSheetId="9">#REF!</definedName>
    <definedName name="БЭ">#REF!</definedName>
    <definedName name="БЭ2" localSheetId="7">#REF!</definedName>
    <definedName name="БЭ2" localSheetId="9">#REF!</definedName>
    <definedName name="БЭ2">#REF!</definedName>
    <definedName name="БЭ3" localSheetId="7">#REF!</definedName>
    <definedName name="БЭ3" localSheetId="9">#REF!</definedName>
    <definedName name="БЭ3">#REF!</definedName>
    <definedName name="БЭ4" localSheetId="7">#REF!</definedName>
    <definedName name="БЭ4" localSheetId="9">#REF!</definedName>
    <definedName name="БЭ4">#REF!</definedName>
    <definedName name="БЭ5" localSheetId="7">#REF!</definedName>
    <definedName name="БЭ5" localSheetId="9">#REF!</definedName>
    <definedName name="БЭ5">#REF!</definedName>
    <definedName name="БЭ6" localSheetId="7">#REF!</definedName>
    <definedName name="БЭ6" localSheetId="9">#REF!</definedName>
    <definedName name="БЭ6">#REF!</definedName>
    <definedName name="БЭ7" localSheetId="7">#REF!</definedName>
    <definedName name="БЭ7" localSheetId="9">#REF!</definedName>
    <definedName name="БЭ7">#REF!</definedName>
    <definedName name="Бюджетные_электроэнергии">'[63]Производство электроэнергии'!$A$111</definedName>
    <definedName name="в" localSheetId="8">[4]!в</definedName>
    <definedName name="в" localSheetId="7">[4]!в</definedName>
    <definedName name="в" localSheetId="9">'приложение 7+'!в</definedName>
    <definedName name="в">в</definedName>
    <definedName name="в_4">"'рт-передача'!в"</definedName>
    <definedName name="в23ё" localSheetId="9">[15]!в23ё</definedName>
    <definedName name="в23ё">[15]!в23ё</definedName>
    <definedName name="в23ё_4">"'рт-передача'!в23ё"</definedName>
    <definedName name="в23е1" localSheetId="8">[4]!в23е1</definedName>
    <definedName name="в23е1" localSheetId="7">[4]!в23е1</definedName>
    <definedName name="в23е1" localSheetId="9">'приложение 7+'!в23е1</definedName>
    <definedName name="в23е1">в23е1</definedName>
    <definedName name="ва" localSheetId="8">#REF!</definedName>
    <definedName name="ва" localSheetId="7">#REF!</definedName>
    <definedName name="ва" localSheetId="9">#REF!</definedName>
    <definedName name="ва">#REF!</definedName>
    <definedName name="вамвапм">'[66]ИТ-бюджет'!$L$5:$L$98</definedName>
    <definedName name="вап" localSheetId="8">[4]!вап</definedName>
    <definedName name="вап" localSheetId="7">[4]!вап</definedName>
    <definedName name="вап" localSheetId="9">'приложение 7+'!вап</definedName>
    <definedName name="вап">вап</definedName>
    <definedName name="вап_4">"'рт-передача'!вап"</definedName>
    <definedName name="Вар.их" localSheetId="8">[4]!Вар.их</definedName>
    <definedName name="Вар.их" localSheetId="7">[4]!Вар.их</definedName>
    <definedName name="Вар.их" localSheetId="9">'приложение 7+'!Вар.их</definedName>
    <definedName name="Вар.их">Вар.их</definedName>
    <definedName name="Вар.их_4">"'рт-передача'!вар.их"</definedName>
    <definedName name="Вар.КАЛМЭ" localSheetId="8">[4]!Вар.КАЛМЭ</definedName>
    <definedName name="Вар.КАЛМЭ" localSheetId="7">[4]!Вар.КАЛМЭ</definedName>
    <definedName name="Вар.КАЛМЭ" localSheetId="9">'приложение 7+'!Вар.КАЛМЭ</definedName>
    <definedName name="Вар.КАЛМЭ">Вар.КАЛМЭ</definedName>
    <definedName name="Вар.КАЛМЭ_4">"'рт-передача'!вар.калмэ"</definedName>
    <definedName name="вв" localSheetId="9">[15]!вв</definedName>
    <definedName name="вв">[15]!вв</definedName>
    <definedName name="вв_4">"'рт-передача'!вв"</definedName>
    <definedName name="вв1" localSheetId="8">[4]!вв1</definedName>
    <definedName name="вв1" localSheetId="7">[4]!вв1</definedName>
    <definedName name="вв1" localSheetId="9">'приложение 7+'!вв1</definedName>
    <definedName name="вв1">вв1</definedName>
    <definedName name="вв110" localSheetId="8">'[67]ПС рек'!#REF!</definedName>
    <definedName name="вв110" localSheetId="7">'[67]ПС рек'!#REF!</definedName>
    <definedName name="вв110" localSheetId="9">'[67]ПС рек'!#REF!</definedName>
    <definedName name="вв110">'[67]ПС рек'!#REF!</definedName>
    <definedName name="вв20" localSheetId="8">'[67]ПС рек'!#REF!</definedName>
    <definedName name="вв20" localSheetId="7">'[67]ПС рек'!#REF!</definedName>
    <definedName name="вв20" localSheetId="9">'[67]ПС рек'!#REF!</definedName>
    <definedName name="вв20">'[67]ПС рек'!#REF!</definedName>
    <definedName name="вв220" localSheetId="7">'[67]ПС рек'!#REF!</definedName>
    <definedName name="вв220" localSheetId="9">'[67]ПС рек'!#REF!</definedName>
    <definedName name="вв220">'[67]ПС рек'!#REF!</definedName>
    <definedName name="вв330" localSheetId="7">'[67]ПС рек'!#REF!</definedName>
    <definedName name="вв330" localSheetId="9">'[67]ПС рек'!#REF!</definedName>
    <definedName name="вв330">'[67]ПС рек'!#REF!</definedName>
    <definedName name="вв35" localSheetId="7">'[67]ПС рек'!#REF!</definedName>
    <definedName name="вв35" localSheetId="9">'[67]ПС рек'!#REF!</definedName>
    <definedName name="вв35">'[67]ПС рек'!#REF!</definedName>
    <definedName name="вв500" localSheetId="7">'[67]ПС рек'!#REF!</definedName>
    <definedName name="вв500" localSheetId="9">'[67]ПС рек'!#REF!</definedName>
    <definedName name="вв500">'[67]ПС рек'!#REF!</definedName>
    <definedName name="вв750" localSheetId="7">'[67]ПС рек'!#REF!</definedName>
    <definedName name="вв750" localSheetId="9">'[67]ПС рек'!#REF!</definedName>
    <definedName name="вв750">'[67]ПС рек'!#REF!</definedName>
    <definedName name="Вид_Бизнеса" localSheetId="7">[68]t_настройки!#REF!</definedName>
    <definedName name="Вид_Бизнеса" localSheetId="9">[68]t_настройки!#REF!</definedName>
    <definedName name="Вид_Бизнеса">[68]t_настройки!#REF!</definedName>
    <definedName name="Виды_деятельности">[69]t_настройки!$I$43:$I$61</definedName>
    <definedName name="витт" localSheetId="8" hidden="1">{#N/A,#N/A,TRUE,"Лист1";#N/A,#N/A,TRUE,"Лист2";#N/A,#N/A,TRUE,"Лист3"}</definedName>
    <definedName name="витт" localSheetId="7" hidden="1">{#N/A,#N/A,TRUE,"Лист1";#N/A,#N/A,TRUE,"Лист2";#N/A,#N/A,TRUE,"Лист3"}</definedName>
    <definedName name="витт" localSheetId="9" hidden="1">{#N/A,#N/A,TRUE,"Лист1";#N/A,#N/A,TRUE,"Лист2";#N/A,#N/A,TRUE,"Лист3"}</definedName>
    <definedName name="витт" hidden="1">{#N/A,#N/A,TRUE,"Лист1";#N/A,#N/A,TRUE,"Лист2";#N/A,#N/A,TRUE,"Лист3"}</definedName>
    <definedName name="ВЛТРАССА" localSheetId="7">'[67]ЛЭП нов'!#REF!</definedName>
    <definedName name="ВЛТРАССА" localSheetId="9">'[67]ЛЭП нов'!#REF!</definedName>
    <definedName name="ВЛТРАССА">'[67]ЛЭП нов'!#REF!</definedName>
    <definedName name="вм" localSheetId="8">[4]!вм</definedName>
    <definedName name="вм" localSheetId="7">[4]!вм</definedName>
    <definedName name="вм" localSheetId="9">'приложение 7+'!вм</definedName>
    <definedName name="вм">вм</definedName>
    <definedName name="вм_4">"'рт-передача'!вм"</definedName>
    <definedName name="вмивртвр" localSheetId="8">[4]!вмивртвр</definedName>
    <definedName name="вмивртвр" localSheetId="7">[4]!вмивртвр</definedName>
    <definedName name="вмивртвр" localSheetId="9">'приложение 7+'!вмивртвр</definedName>
    <definedName name="вмивртвр">вмивртвр</definedName>
    <definedName name="вмивртвр_4">"'рт-передача'!вмивртвр"</definedName>
    <definedName name="вн20" localSheetId="8">'[67]ПС рек'!#REF!</definedName>
    <definedName name="вн20" localSheetId="7">'[67]ПС рек'!#REF!</definedName>
    <definedName name="вн20" localSheetId="9">'[67]ПС рек'!#REF!</definedName>
    <definedName name="вн20">'[67]ПС рек'!#REF!</definedName>
    <definedName name="Волгоградэнерго" localSheetId="8">#REF!</definedName>
    <definedName name="Волгоградэнерго" localSheetId="7">#REF!</definedName>
    <definedName name="Волгоградэнерго" localSheetId="9">#REF!</definedName>
    <definedName name="Волгоградэнерго">#REF!</definedName>
    <definedName name="восемь" localSheetId="7">#REF!</definedName>
    <definedName name="восемь" localSheetId="9">#REF!</definedName>
    <definedName name="восемь">#REF!</definedName>
    <definedName name="вп">'[66]ИТ-бюджет'!$L$5:$L$98</definedName>
    <definedName name="впаавп" localSheetId="8">#REF!</definedName>
    <definedName name="впаавп" localSheetId="7">#REF!</definedName>
    <definedName name="впаавп" localSheetId="9">#REF!</definedName>
    <definedName name="впаавп">#REF!</definedName>
    <definedName name="впарп">'[70]ИТ-бюджет'!$L$5:$L$99</definedName>
    <definedName name="вптыаи">[9]!вптыаи</definedName>
    <definedName name="вртт" localSheetId="8">[4]!вртт</definedName>
    <definedName name="вртт" localSheetId="7">[4]!вртт</definedName>
    <definedName name="вртт" localSheetId="9">'приложение 7+'!вртт</definedName>
    <definedName name="вртт">вртт</definedName>
    <definedName name="вртт_4">"'рт-передача'!вртт"</definedName>
    <definedName name="вс" localSheetId="7">[71]расшифровка!#REF!</definedName>
    <definedName name="вс">[71]расшифровка!#REF!</definedName>
    <definedName name="всего" localSheetId="8">'[67]ПС рек'!#REF!</definedName>
    <definedName name="всего" localSheetId="7">'[67]ПС рек'!#REF!</definedName>
    <definedName name="всего" localSheetId="9">'[67]ПС рек'!#REF!</definedName>
    <definedName name="всего">'[67]ПС рек'!#REF!</definedName>
    <definedName name="ВТОП" localSheetId="8">#REF!</definedName>
    <definedName name="ВТОП" localSheetId="7">#REF!</definedName>
    <definedName name="ВТОП" localSheetId="9">#REF!</definedName>
    <definedName name="ВТОП">#REF!</definedName>
    <definedName name="ВТОП_4">"#REF!"</definedName>
    <definedName name="второй" localSheetId="8">#REF!</definedName>
    <definedName name="второй" localSheetId="7">#REF!</definedName>
    <definedName name="второй" localSheetId="9">#REF!</definedName>
    <definedName name="второй">#REF!</definedName>
    <definedName name="вуув" localSheetId="8" hidden="1">{#N/A,#N/A,TRUE,"Лист1";#N/A,#N/A,TRUE,"Лист2";#N/A,#N/A,TRUE,"Лист3"}</definedName>
    <definedName name="вуув" localSheetId="7" hidden="1">{#N/A,#N/A,TRUE,"Лист1";#N/A,#N/A,TRUE,"Лист2";#N/A,#N/A,TRUE,"Лист3"}</definedName>
    <definedName name="вуув" localSheetId="9" hidden="1">{#N/A,#N/A,TRUE,"Лист1";#N/A,#N/A,TRUE,"Лист2";#N/A,#N/A,TRUE,"Лист3"}</definedName>
    <definedName name="вуув" hidden="1">{#N/A,#N/A,TRUE,"Лист1";#N/A,#N/A,TRUE,"Лист2";#N/A,#N/A,TRUE,"Лист3"}</definedName>
    <definedName name="выап" localSheetId="8" hidden="1">#REF!</definedName>
    <definedName name="выап" localSheetId="7" hidden="1">#REF!</definedName>
    <definedName name="выап" localSheetId="9" hidden="1">#REF!</definedName>
    <definedName name="выап" hidden="1">#REF!</definedName>
    <definedName name="Выборка_АМТА">[72]!Выборка_АМТА</definedName>
    <definedName name="Выборка_БА_ЖД">[72]!Выборка_БА_ЖД</definedName>
    <definedName name="Выборка_ВСЖД">[72]!Выборка_ВСЖД</definedName>
    <definedName name="Выборка_ЛВРЗ">[72]!Выборка_ЛВРЗ</definedName>
    <definedName name="Выборка_Ливона">[72]!Выборка_Ливона</definedName>
    <definedName name="Выборка_мяспром">[72]!Выборка_мяспром</definedName>
    <definedName name="Выборка_ТАЦИ">[72]!Выборка_ТАЦИ</definedName>
    <definedName name="Выборка_Тимцем">[72]!Выборка_Тимцем</definedName>
    <definedName name="выработка">[14]Уравнения!$B$3</definedName>
    <definedName name="выработка_ТЭЦ1">[14]расчетный!$B$8</definedName>
    <definedName name="выручка" localSheetId="8">[4]!выручка</definedName>
    <definedName name="выручка" localSheetId="7">[4]!выручка</definedName>
    <definedName name="выручка" localSheetId="9">'приложение 7+'!выручка</definedName>
    <definedName name="выручка">выручка</definedName>
    <definedName name="гггр">#N/A</definedName>
    <definedName name="гнлзщ" localSheetId="8">[4]!гнлзщ</definedName>
    <definedName name="гнлзщ" localSheetId="7">[4]!гнлзщ</definedName>
    <definedName name="гнлзщ" localSheetId="9">'приложение 7+'!гнлзщ</definedName>
    <definedName name="гнлзщ">гнлзщ</definedName>
    <definedName name="гнлзщ_4">"'рт-передача'!гнлзщ"</definedName>
    <definedName name="Год">[69]t_настройки!$I$8:$I$20</definedName>
    <definedName name="Год_выбрано">[69]t_настройки!$I$81</definedName>
    <definedName name="Год_Выбрано_Название">[69]t_настройки!$J$75</definedName>
    <definedName name="График_1_параметр">[69]t_настройки!$I$94:$I$101</definedName>
    <definedName name="График_3_параметр">[69]t_настройки!$I$104:$I$105</definedName>
    <definedName name="грприрцфв00ав98" localSheetId="8" hidden="1">{#N/A,#N/A,TRUE,"Лист1";#N/A,#N/A,TRUE,"Лист2";#N/A,#N/A,TRUE,"Лист3"}</definedName>
    <definedName name="грприрцфв00ав98" localSheetId="7" hidden="1">{#N/A,#N/A,TRUE,"Лист1";#N/A,#N/A,TRUE,"Лист2";#N/A,#N/A,TRUE,"Лист3"}</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8" hidden="1">{#N/A,#N/A,TRUE,"Лист1";#N/A,#N/A,TRUE,"Лист2";#N/A,#N/A,TRUE,"Лист3"}</definedName>
    <definedName name="грфинцкавг98Х" localSheetId="7"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 localSheetId="8">[4]!гш</definedName>
    <definedName name="гш" localSheetId="7">[4]!гш</definedName>
    <definedName name="гш" localSheetId="9">'приложение 7+'!гш</definedName>
    <definedName name="гш">гш</definedName>
    <definedName name="гшгш" localSheetId="8" hidden="1">{#N/A,#N/A,TRUE,"Лист1";#N/A,#N/A,TRUE,"Лист2";#N/A,#N/A,TRUE,"Лист3"}</definedName>
    <definedName name="гшгш" localSheetId="7" hidden="1">{#N/A,#N/A,TRUE,"Лист1";#N/A,#N/A,TRUE,"Лист2";#N/A,#N/A,TRUE,"Лист3"}</definedName>
    <definedName name="гшгш" localSheetId="9" hidden="1">{#N/A,#N/A,TRUE,"Лист1";#N/A,#N/A,TRUE,"Лист2";#N/A,#N/A,TRUE,"Лист3"}</definedName>
    <definedName name="гшгш" hidden="1">{#N/A,#N/A,TRUE,"Лист1";#N/A,#N/A,TRUE,"Лист2";#N/A,#N/A,TRUE,"Лист3"}</definedName>
    <definedName name="дата" localSheetId="7">[73]даты!#REF!</definedName>
    <definedName name="дата">[73]даты!#REF!</definedName>
    <definedName name="дд">[74]!дд</definedName>
    <definedName name="ддд">#N/A</definedName>
    <definedName name="дек" localSheetId="8">#REF!</definedName>
    <definedName name="дек" localSheetId="7">#REF!</definedName>
    <definedName name="дек" localSheetId="9">#REF!</definedName>
    <definedName name="дек">#REF!</definedName>
    <definedName name="дек2" localSheetId="7">#REF!</definedName>
    <definedName name="дек2" localSheetId="9">#REF!</definedName>
    <definedName name="дек2">#REF!</definedName>
    <definedName name="дж" localSheetId="8">[4]!дж</definedName>
    <definedName name="дж" localSheetId="7">[4]!дж</definedName>
    <definedName name="дж" localSheetId="9">'приложение 7+'!дж</definedName>
    <definedName name="дж">дж</definedName>
    <definedName name="дж_4">"'рт-передача'!дж"</definedName>
    <definedName name="ДЗО_Выбрано">[69]t_настройки!$I$78</definedName>
    <definedName name="ДЗО_Выбрано_Название">[69]t_настройки!$I$87</definedName>
    <definedName name="ДиапазонЗащиты" localSheetId="8">#REF!,#REF!,#REF!,#REF!,[4]!P1_ДиапазонЗащиты,[4]!P2_ДиапазонЗащиты,[4]!P3_ДиапазонЗащиты,[4]!P4_ДиапазонЗащиты</definedName>
    <definedName name="ДиапазонЗащиты" localSheetId="7">#REF!,#REF!,#REF!,#REF!,[4]!P1_ДиапазонЗащиты,[4]!P2_ДиапазонЗащиты,[4]!P3_ДиапазонЗащиты,[4]!P4_ДиапазонЗащиты</definedName>
    <definedName name="ДиапазонЗащиты" localSheetId="9">#REF!,#REF!,#REF!,#REF!,P1_ДиапазонЗащиты,P2_ДиапазонЗащиты,P3_ДиапазонЗащиты,P4_ДиапазонЗащиты</definedName>
    <definedName name="ДиапазонЗащиты">#REF!,#REF!,#REF!,#REF!,P1_ДиапазонЗащиты,P2_ДиапазонЗащиты,P3_ДиапазонЗащиты,P4_ДиапазонЗащиты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8">#REF!</definedName>
    <definedName name="Дисконт" localSheetId="7">#REF!</definedName>
    <definedName name="Дисконт" localSheetId="9">#REF!</definedName>
    <definedName name="Дисконт">#REF!</definedName>
    <definedName name="длт_З_пот" localSheetId="7">#REF!</definedName>
    <definedName name="длт_З_пот" localSheetId="9">#REF!</definedName>
    <definedName name="длт_З_пот">#REF!</definedName>
    <definedName name="длт_Знн_сн2" localSheetId="7">#REF!</definedName>
    <definedName name="длт_Знн_сн2" localSheetId="9">#REF!</definedName>
    <definedName name="длт_Знн_сн2">#REF!</definedName>
    <definedName name="длт_Зсн1_вн" localSheetId="7">#REF!</definedName>
    <definedName name="длт_Зсн1_вн" localSheetId="9">#REF!</definedName>
    <definedName name="длт_Зсн1_вн">#REF!</definedName>
    <definedName name="длт_НВВнн_сн2" localSheetId="7">#REF!</definedName>
    <definedName name="длт_НВВнн_сн2" localSheetId="9">#REF!</definedName>
    <definedName name="длт_НВВнн_сн2">#REF!</definedName>
    <definedName name="длт_НВВсн_вн" localSheetId="7">#REF!</definedName>
    <definedName name="длт_НВВсн_вн" localSheetId="9">#REF!</definedName>
    <definedName name="длт_НВВсн_вн">#REF!</definedName>
    <definedName name="длт_НВВсн1_вн" localSheetId="7">#REF!</definedName>
    <definedName name="длт_НВВсн1_вн" localSheetId="9">#REF!</definedName>
    <definedName name="длт_НВВсн1_вн">#REF!</definedName>
    <definedName name="длт_НВВсн2_вн" localSheetId="7">#REF!</definedName>
    <definedName name="длт_НВВсн2_вн" localSheetId="9">#REF!</definedName>
    <definedName name="длт_НВВсн2_вн">#REF!</definedName>
    <definedName name="длт_НВВсн2_сн1" localSheetId="7">#REF!</definedName>
    <definedName name="длт_НВВсн2_сн1" localSheetId="9">#REF!</definedName>
    <definedName name="длт_НВВсн2_сн1">#REF!</definedName>
    <definedName name="доли1">'[75]эл ст'!$A$368:$IV$368</definedName>
    <definedName name="доля_проч_ф" localSheetId="7">#REF!</definedName>
    <definedName name="доля_проч_ф" localSheetId="9">#REF!</definedName>
    <definedName name="доля_проч_ф">#REF!</definedName>
    <definedName name="доля_прочая" localSheetId="7">#REF!</definedName>
    <definedName name="доля_прочая" localSheetId="9">#REF!</definedName>
    <definedName name="доля_прочая">#REF!</definedName>
    <definedName name="доля_прочая_98_ав" localSheetId="7">#REF!</definedName>
    <definedName name="доля_прочая_98_ав" localSheetId="9">#REF!</definedName>
    <definedName name="доля_прочая_98_ав">#REF!</definedName>
    <definedName name="доля_прочая_ав" localSheetId="7">#REF!</definedName>
    <definedName name="доля_прочая_ав" localSheetId="9">#REF!</definedName>
    <definedName name="доля_прочая_ав">#REF!</definedName>
    <definedName name="доля_прочая_ф" localSheetId="7">#REF!</definedName>
    <definedName name="доля_прочая_ф" localSheetId="9">#REF!</definedName>
    <definedName name="доля_прочая_ф">#REF!</definedName>
    <definedName name="доля_т_ф" localSheetId="7">#REF!</definedName>
    <definedName name="доля_т_ф" localSheetId="9">#REF!</definedName>
    <definedName name="доля_т_ф">#REF!</definedName>
    <definedName name="доля_теп_1" localSheetId="7">#REF!</definedName>
    <definedName name="доля_теп_1" localSheetId="9">#REF!</definedName>
    <definedName name="доля_теп_1">#REF!</definedName>
    <definedName name="доля_теп_2" localSheetId="7">#REF!</definedName>
    <definedName name="доля_теп_2" localSheetId="9">#REF!</definedName>
    <definedName name="доля_теп_2">#REF!</definedName>
    <definedName name="доля_теп_3" localSheetId="7">#REF!</definedName>
    <definedName name="доля_теп_3" localSheetId="9">#REF!</definedName>
    <definedName name="доля_теп_3">#REF!</definedName>
    <definedName name="доля_тепло" localSheetId="7">#REF!</definedName>
    <definedName name="доля_тепло" localSheetId="9">#REF!</definedName>
    <definedName name="доля_тепло">#REF!</definedName>
    <definedName name="доля_эл_1" localSheetId="7">#REF!</definedName>
    <definedName name="доля_эл_1" localSheetId="9">#REF!</definedName>
    <definedName name="доля_эл_1">#REF!</definedName>
    <definedName name="доля_эл_2" localSheetId="7">#REF!</definedName>
    <definedName name="доля_эл_2" localSheetId="9">#REF!</definedName>
    <definedName name="доля_эл_2">#REF!</definedName>
    <definedName name="доля_эл_3" localSheetId="7">#REF!</definedName>
    <definedName name="доля_эл_3" localSheetId="9">#REF!</definedName>
    <definedName name="доля_эл_3">#REF!</definedName>
    <definedName name="доля_эл_ф" localSheetId="7">#REF!</definedName>
    <definedName name="доля_эл_ф" localSheetId="9">#REF!</definedName>
    <definedName name="доля_эл_ф">#REF!</definedName>
    <definedName name="доля_электра" localSheetId="7">#REF!</definedName>
    <definedName name="доля_электра" localSheetId="9">#REF!</definedName>
    <definedName name="доля_электра">#REF!</definedName>
    <definedName name="доля_электра_99" localSheetId="7">#REF!</definedName>
    <definedName name="доля_электра_99" localSheetId="9">#REF!</definedName>
    <definedName name="доля_электра_99">#REF!</definedName>
    <definedName name="доопатмо" localSheetId="8">[4]!доопатмо</definedName>
    <definedName name="доопатмо" localSheetId="7">[4]!доопатмо</definedName>
    <definedName name="доопатмо" localSheetId="9">'приложение 7+'!доопатмо</definedName>
    <definedName name="доопатмо">доопатмо</definedName>
    <definedName name="доопатмо_4">"'рт-передача'!доопатмо"</definedName>
    <definedName name="Дополнение" localSheetId="8">[4]!Дополнение</definedName>
    <definedName name="Дополнение" localSheetId="7">[4]!Дополнение</definedName>
    <definedName name="Дополнение" localSheetId="9">'приложение 7+'!Дополнение</definedName>
    <definedName name="Дополнение">Дополнение</definedName>
    <definedName name="Дополнение_4">"'рт-передача'!дополнение"</definedName>
    <definedName name="ДПН">[76]справочник!$D$6:$E$539</definedName>
    <definedName name="ДРУГОЕ">[77]Справочники!$A$26:$A$28</definedName>
    <definedName name="ДРУГОЕ_5">#N/A</definedName>
    <definedName name="дтп" localSheetId="7">'[67]ПС рек'!#REF!</definedName>
    <definedName name="дтп" localSheetId="9">'[67]ПС рек'!#REF!</definedName>
    <definedName name="дтп">'[67]ПС рек'!#REF!</definedName>
    <definedName name="дщ" localSheetId="8">[4]!дщ</definedName>
    <definedName name="дщ" localSheetId="7">[4]!дщ</definedName>
    <definedName name="дщ" localSheetId="9">'приложение 7+'!дщ</definedName>
    <definedName name="дщ">дщ</definedName>
    <definedName name="дщл" localSheetId="8">[4]!дщл</definedName>
    <definedName name="дщл" localSheetId="7">[4]!дщл</definedName>
    <definedName name="дщл" localSheetId="9">'приложение 7+'!дщл</definedName>
    <definedName name="дщл">дщл</definedName>
    <definedName name="енг">[9]!енг</definedName>
    <definedName name="енгон" localSheetId="7">[78]MAIN!#REF!</definedName>
    <definedName name="енгон" localSheetId="9">[78]MAIN!#REF!</definedName>
    <definedName name="енгон">[78]MAIN!#REF!</definedName>
    <definedName name="енег">[9]!енег</definedName>
    <definedName name="епке" localSheetId="8">[4]!епке</definedName>
    <definedName name="епке" localSheetId="7">[4]!епке</definedName>
    <definedName name="епке" localSheetId="9">'приложение 7+'!епке</definedName>
    <definedName name="епке">епке</definedName>
    <definedName name="епор" localSheetId="8" hidden="1">#REF!,#REF!,#REF!,#REF!</definedName>
    <definedName name="епор" localSheetId="7" hidden="1">#REF!,#REF!,#REF!,#REF!</definedName>
    <definedName name="епор" localSheetId="9" hidden="1">#REF!,#REF!,#REF!,#REF!</definedName>
    <definedName name="епор" hidden="1">#REF!,#REF!,#REF!,#REF!</definedName>
    <definedName name="еще" localSheetId="8">[4]!еще</definedName>
    <definedName name="еще" localSheetId="7">[4]!еще</definedName>
    <definedName name="еще" localSheetId="9">'приложение 7+'!еще</definedName>
    <definedName name="еще">еще</definedName>
    <definedName name="еще_4">"'рт-передача'!еще"</definedName>
    <definedName name="ж" localSheetId="8">[4]!ж</definedName>
    <definedName name="ж" localSheetId="7">[4]!ж</definedName>
    <definedName name="ж" localSheetId="9">'приложение 7+'!ж</definedName>
    <definedName name="ж">ж</definedName>
    <definedName name="ж_4">"'рт-передача'!ж"</definedName>
    <definedName name="жд" localSheetId="8">[4]!жд</definedName>
    <definedName name="жд" localSheetId="7">[4]!жд</definedName>
    <definedName name="жд" localSheetId="9">'приложение 7+'!жд</definedName>
    <definedName name="жд">жд</definedName>
    <definedName name="жд_4">"'рт-передача'!жд"</definedName>
    <definedName name="ждх" localSheetId="8">#REF!</definedName>
    <definedName name="ждх" localSheetId="7">#REF!</definedName>
    <definedName name="ждх" localSheetId="9">#REF!</definedName>
    <definedName name="ждх">#REF!</definedName>
    <definedName name="з4" localSheetId="7">#REF!</definedName>
    <definedName name="з4" localSheetId="9">#REF!</definedName>
    <definedName name="з4">#REF!</definedName>
    <definedName name="_xlnm.Print_Titles" localSheetId="8">Приказ!$6:$8</definedName>
    <definedName name="_xlnm.Print_Titles" localSheetId="7">'Приказ!'!$6:$8</definedName>
    <definedName name="_xlnm.Print_Titles" localSheetId="1">'Приложение 1 МУ 1135'!$7:$8</definedName>
    <definedName name="_xlnm.Print_Titles" localSheetId="0">'приложение 1 МУ 1135+'!$13:$13</definedName>
    <definedName name="_xlnm.Print_Titles" localSheetId="4">'Приложение 5 МУ 1135'!$7:$8</definedName>
    <definedName name="_xlnm.Print_Titles">'[79]ИТОГИ  по Н,Р,Э,Q'!$A$2:$IV$4</definedName>
    <definedName name="Звн" localSheetId="8">#REF!</definedName>
    <definedName name="Звн" localSheetId="7">#REF!</definedName>
    <definedName name="Звн" localSheetId="9">#REF!</definedName>
    <definedName name="Звн">#REF!</definedName>
    <definedName name="Зитп" localSheetId="7">#REF!</definedName>
    <definedName name="Зитп" localSheetId="9">#REF!</definedName>
    <definedName name="Зитп">#REF!</definedName>
    <definedName name="Зиэ" localSheetId="7">#REF!</definedName>
    <definedName name="Зиэ" localSheetId="9">#REF!</definedName>
    <definedName name="Зиэ">#REF!</definedName>
    <definedName name="Знн" localSheetId="7">#REF!</definedName>
    <definedName name="Знн" localSheetId="9">#REF!</definedName>
    <definedName name="Знн">#REF!</definedName>
    <definedName name="ЗП1">[80]Лист13!$A$2</definedName>
    <definedName name="ЗП2">[80]Лист13!$B$2</definedName>
    <definedName name="ЗП3">[80]Лист13!$C$2</definedName>
    <definedName name="ЗП4">[80]Лист13!$D$2</definedName>
    <definedName name="Зпот_вн" localSheetId="8">#REF!</definedName>
    <definedName name="Зпот_вн" localSheetId="7">#REF!</definedName>
    <definedName name="Зпот_вн" localSheetId="9">#REF!</definedName>
    <definedName name="Зпот_вн">#REF!</definedName>
    <definedName name="Зпот_нн" localSheetId="7">#REF!</definedName>
    <definedName name="Зпот_нн" localSheetId="9">#REF!</definedName>
    <definedName name="Зпот_нн">#REF!</definedName>
    <definedName name="Зпот_сн1" localSheetId="7">#REF!</definedName>
    <definedName name="Зпот_сн1" localSheetId="9">#REF!</definedName>
    <definedName name="Зпот_сн1">#REF!</definedName>
    <definedName name="Зпот_сн2" localSheetId="7">#REF!</definedName>
    <definedName name="Зпот_сн2" localSheetId="9">#REF!</definedName>
    <definedName name="Зпот_сн2">#REF!</definedName>
    <definedName name="Зпсс" localSheetId="7">#REF!</definedName>
    <definedName name="Зпсс" localSheetId="9">#REF!</definedName>
    <definedName name="Зпсс">#REF!</definedName>
    <definedName name="Зпсэ" localSheetId="7">#REF!</definedName>
    <definedName name="Зпсэ" localSheetId="9">#REF!</definedName>
    <definedName name="Зпсэ">#REF!</definedName>
    <definedName name="Зпт" localSheetId="7">#REF!</definedName>
    <definedName name="Зпт" localSheetId="9">#REF!</definedName>
    <definedName name="Зпт">#REF!</definedName>
    <definedName name="Зсн" localSheetId="7">#REF!</definedName>
    <definedName name="Зсн" localSheetId="9">#REF!</definedName>
    <definedName name="Зсн">#REF!</definedName>
    <definedName name="зщ" localSheetId="8">[4]!зщ</definedName>
    <definedName name="зщ" localSheetId="7">[4]!зщ</definedName>
    <definedName name="зщ" localSheetId="9">'приложение 7+'!зщ</definedName>
    <definedName name="зщ">зщ</definedName>
    <definedName name="и_эсо_вн" localSheetId="8">#REF!</definedName>
    <definedName name="и_эсо_вн" localSheetId="7">#REF!</definedName>
    <definedName name="и_эсо_вн" localSheetId="9">#REF!</definedName>
    <definedName name="и_эсо_вн">#REF!</definedName>
    <definedName name="и_эсо_сн1" localSheetId="7">#REF!</definedName>
    <definedName name="и_эсо_сн1" localSheetId="9">#REF!</definedName>
    <definedName name="и_эсо_сн1">#REF!</definedName>
    <definedName name="Извлечение_ИМ" localSheetId="7">#REF!</definedName>
    <definedName name="Извлечение_ИМ" localSheetId="9">#REF!</definedName>
    <definedName name="Извлечение_ИМ">#REF!</definedName>
    <definedName name="_xlnm.Extract" localSheetId="7">#REF!</definedName>
    <definedName name="_xlnm.Extract" localSheetId="9">#REF!</definedName>
    <definedName name="_xlnm.Extract">#REF!</definedName>
    <definedName name="ий" localSheetId="8">[4]!ий</definedName>
    <definedName name="ий" localSheetId="7">[4]!ий</definedName>
    <definedName name="ий" localSheetId="9">'приложение 7+'!ий</definedName>
    <definedName name="ий">ий</definedName>
    <definedName name="ий_4">"'рт-передача'!ий"</definedName>
    <definedName name="имарвге" localSheetId="8">#REF!</definedName>
    <definedName name="имарвге" localSheetId="7">#REF!</definedName>
    <definedName name="имарвге" localSheetId="9">#REF!</definedName>
    <definedName name="имарвге">#REF!</definedName>
    <definedName name="имп">'[81]ИТ-бюджет'!$L$5:$L$99</definedName>
    <definedName name="индцкавг98" localSheetId="8" hidden="1">{#N/A,#N/A,TRUE,"Лист1";#N/A,#N/A,TRUE,"Лист2";#N/A,#N/A,TRUE,"Лист3"}</definedName>
    <definedName name="индцкавг98" localSheetId="7" hidden="1">{#N/A,#N/A,TRUE,"Лист1";#N/A,#N/A,TRUE,"Лист2";#N/A,#N/A,TRUE,"Лист3"}</definedName>
    <definedName name="индцкавг98" localSheetId="9" hidden="1">{#N/A,#N/A,TRUE,"Лист1";#N/A,#N/A,TRUE,"Лист2";#N/A,#N/A,TRUE,"Лист3"}</definedName>
    <definedName name="индцкавг98" hidden="1">{#N/A,#N/A,TRUE,"Лист1";#N/A,#N/A,TRUE,"Лист2";#N/A,#N/A,TRUE,"Лист3"}</definedName>
    <definedName name="источник_финансирования">[82]Справочник!$K$3:$K$32</definedName>
    <definedName name="июл" localSheetId="8">#REF!</definedName>
    <definedName name="июл" localSheetId="7">#REF!</definedName>
    <definedName name="июл" localSheetId="9">#REF!</definedName>
    <definedName name="июл">#REF!</definedName>
    <definedName name="июл2" localSheetId="7">#REF!</definedName>
    <definedName name="июл2" localSheetId="9">#REF!</definedName>
    <definedName name="июл2">#REF!</definedName>
    <definedName name="июль">[9]!июль</definedName>
    <definedName name="июн" localSheetId="8">#REF!</definedName>
    <definedName name="июн" localSheetId="7">#REF!</definedName>
    <definedName name="июн" localSheetId="9">#REF!</definedName>
    <definedName name="июн">#REF!</definedName>
    <definedName name="июн2" localSheetId="7">#REF!</definedName>
    <definedName name="июн2" localSheetId="9">#REF!</definedName>
    <definedName name="июн2">#REF!</definedName>
    <definedName name="й" localSheetId="9">[15]!й</definedName>
    <definedName name="й">[15]!й</definedName>
    <definedName name="й_4">"'рт-передача'!й"</definedName>
    <definedName name="й1" localSheetId="8">[4]!й1</definedName>
    <definedName name="й1" localSheetId="7">[4]!й1</definedName>
    <definedName name="й1" localSheetId="9">'приложение 7+'!й1</definedName>
    <definedName name="й1">й1</definedName>
    <definedName name="йй" localSheetId="9">[15]!йй</definedName>
    <definedName name="йй">[15]!йй</definedName>
    <definedName name="йй_4">"'рт-передача'!йй"</definedName>
    <definedName name="йй1" localSheetId="8">[4]!йй1</definedName>
    <definedName name="йй1" localSheetId="7">[4]!йй1</definedName>
    <definedName name="йй1" localSheetId="9">'приложение 7+'!йй1</definedName>
    <definedName name="йй1">йй1</definedName>
    <definedName name="йййййййййййййййййййййййй">#N/A</definedName>
    <definedName name="йфц" localSheetId="8">[4]!йфц</definedName>
    <definedName name="йфц" localSheetId="7">[4]!йфц</definedName>
    <definedName name="йфц" localSheetId="9">'приложение 7+'!йфц</definedName>
    <definedName name="йфц">йфц</definedName>
    <definedName name="йфц_4">"'рт-передача'!йфц"</definedName>
    <definedName name="йц" localSheetId="8">[4]!йц</definedName>
    <definedName name="йц" localSheetId="7">[4]!йц</definedName>
    <definedName name="йц" localSheetId="9">'приложение 7+'!йц</definedName>
    <definedName name="йц">йц</definedName>
    <definedName name="йц_4">"'рт-передача'!йц"</definedName>
    <definedName name="йцу">#N/A</definedName>
    <definedName name="к1" localSheetId="8">#REF!</definedName>
    <definedName name="к1" localSheetId="7">#REF!</definedName>
    <definedName name="к1" localSheetId="9">#REF!</definedName>
    <definedName name="к1">#REF!</definedName>
    <definedName name="К110" localSheetId="7">#REF!</definedName>
    <definedName name="К110" localSheetId="9">#REF!</definedName>
    <definedName name="К110">#REF!</definedName>
    <definedName name="К111" localSheetId="7">#REF!</definedName>
    <definedName name="К111" localSheetId="9">#REF!</definedName>
    <definedName name="К111">#REF!</definedName>
    <definedName name="К112" localSheetId="7">#REF!</definedName>
    <definedName name="К112" localSheetId="9">#REF!</definedName>
    <definedName name="К112">#REF!</definedName>
    <definedName name="К113" localSheetId="7">#REF!</definedName>
    <definedName name="К113" localSheetId="9">#REF!</definedName>
    <definedName name="К113">#REF!</definedName>
    <definedName name="К114" localSheetId="7">#REF!</definedName>
    <definedName name="К114" localSheetId="9">#REF!</definedName>
    <definedName name="К114">#REF!</definedName>
    <definedName name="К115" localSheetId="7">#REF!</definedName>
    <definedName name="К115" localSheetId="9">#REF!</definedName>
    <definedName name="К115">#REF!</definedName>
    <definedName name="К116" localSheetId="7">#REF!</definedName>
    <definedName name="К116" localSheetId="9">#REF!</definedName>
    <definedName name="К116">#REF!</definedName>
    <definedName name="К12" localSheetId="7">#REF!</definedName>
    <definedName name="К12" localSheetId="9">#REF!</definedName>
    <definedName name="К12">#REF!</definedName>
    <definedName name="К13" localSheetId="7">#REF!</definedName>
    <definedName name="К13" localSheetId="9">#REF!</definedName>
    <definedName name="К13">#REF!</definedName>
    <definedName name="К14" localSheetId="7">#REF!</definedName>
    <definedName name="К14" localSheetId="9">#REF!</definedName>
    <definedName name="К14">#REF!</definedName>
    <definedName name="К15" localSheetId="7">#REF!</definedName>
    <definedName name="К15" localSheetId="9">#REF!</definedName>
    <definedName name="К15">#REF!</definedName>
    <definedName name="К16" localSheetId="7">#REF!</definedName>
    <definedName name="К16" localSheetId="9">#REF!</definedName>
    <definedName name="К16">#REF!</definedName>
    <definedName name="К17" localSheetId="7">#REF!</definedName>
    <definedName name="К17" localSheetId="9">#REF!</definedName>
    <definedName name="К17">#REF!</definedName>
    <definedName name="К18" localSheetId="7">#REF!</definedName>
    <definedName name="К18" localSheetId="9">#REF!</definedName>
    <definedName name="К18">#REF!</definedName>
    <definedName name="К19" localSheetId="7">#REF!</definedName>
    <definedName name="К19" localSheetId="9">#REF!</definedName>
    <definedName name="К19">#REF!</definedName>
    <definedName name="к2" localSheetId="7">#REF!</definedName>
    <definedName name="к2" localSheetId="9">#REF!</definedName>
    <definedName name="к2">#REF!</definedName>
    <definedName name="К21" localSheetId="7">#REF!</definedName>
    <definedName name="К21" localSheetId="9">#REF!</definedName>
    <definedName name="К21">#REF!</definedName>
    <definedName name="К210" localSheetId="7">#REF!</definedName>
    <definedName name="К210" localSheetId="9">#REF!</definedName>
    <definedName name="К210">#REF!</definedName>
    <definedName name="К211" localSheetId="7">#REF!</definedName>
    <definedName name="К211" localSheetId="9">#REF!</definedName>
    <definedName name="К211">#REF!</definedName>
    <definedName name="К212" localSheetId="7">#REF!</definedName>
    <definedName name="К212" localSheetId="9">#REF!</definedName>
    <definedName name="К212">#REF!</definedName>
    <definedName name="К213" localSheetId="7">#REF!</definedName>
    <definedName name="К213" localSheetId="9">#REF!</definedName>
    <definedName name="К213">#REF!</definedName>
    <definedName name="К214" localSheetId="7">#REF!</definedName>
    <definedName name="К214" localSheetId="9">#REF!</definedName>
    <definedName name="К214">#REF!</definedName>
    <definedName name="К215" localSheetId="7">#REF!</definedName>
    <definedName name="К215" localSheetId="9">#REF!</definedName>
    <definedName name="К215">#REF!</definedName>
    <definedName name="К216" localSheetId="7">#REF!</definedName>
    <definedName name="К216" localSheetId="9">#REF!</definedName>
    <definedName name="К216">#REF!</definedName>
    <definedName name="К22" localSheetId="7">#REF!</definedName>
    <definedName name="К22" localSheetId="9">#REF!</definedName>
    <definedName name="К22">#REF!</definedName>
    <definedName name="К23" localSheetId="7">#REF!</definedName>
    <definedName name="К23" localSheetId="9">#REF!</definedName>
    <definedName name="К23">#REF!</definedName>
    <definedName name="К24" localSheetId="7">#REF!</definedName>
    <definedName name="К24" localSheetId="9">#REF!</definedName>
    <definedName name="К24">#REF!</definedName>
    <definedName name="К25" localSheetId="7">#REF!</definedName>
    <definedName name="К25" localSheetId="9">#REF!</definedName>
    <definedName name="К25">#REF!</definedName>
    <definedName name="К26" localSheetId="7">#REF!</definedName>
    <definedName name="К26" localSheetId="9">#REF!</definedName>
    <definedName name="К26">#REF!</definedName>
    <definedName name="К27" localSheetId="7">#REF!</definedName>
    <definedName name="К27" localSheetId="9">#REF!</definedName>
    <definedName name="К27">#REF!</definedName>
    <definedName name="К28" localSheetId="7">#REF!</definedName>
    <definedName name="К28" localSheetId="9">#REF!</definedName>
    <definedName name="К28">#REF!</definedName>
    <definedName name="К29" localSheetId="7">#REF!</definedName>
    <definedName name="К29" localSheetId="9">#REF!</definedName>
    <definedName name="К29">#REF!</definedName>
    <definedName name="К31" localSheetId="7">#REF!</definedName>
    <definedName name="К31" localSheetId="9">#REF!</definedName>
    <definedName name="К31">#REF!</definedName>
    <definedName name="К310" localSheetId="7">#REF!</definedName>
    <definedName name="К310" localSheetId="9">#REF!</definedName>
    <definedName name="К310">#REF!</definedName>
    <definedName name="К311" localSheetId="7">#REF!</definedName>
    <definedName name="К311" localSheetId="9">#REF!</definedName>
    <definedName name="К311">#REF!</definedName>
    <definedName name="К312" localSheetId="7">#REF!</definedName>
    <definedName name="К312" localSheetId="9">#REF!</definedName>
    <definedName name="К312">#REF!</definedName>
    <definedName name="К313" localSheetId="7">#REF!</definedName>
    <definedName name="К313" localSheetId="9">#REF!</definedName>
    <definedName name="К313">#REF!</definedName>
    <definedName name="К314" localSheetId="7">#REF!</definedName>
    <definedName name="К314" localSheetId="9">#REF!</definedName>
    <definedName name="К314">#REF!</definedName>
    <definedName name="К315" localSheetId="7">#REF!</definedName>
    <definedName name="К315" localSheetId="9">#REF!</definedName>
    <definedName name="К315">#REF!</definedName>
    <definedName name="К316" localSheetId="7">#REF!</definedName>
    <definedName name="К316" localSheetId="9">#REF!</definedName>
    <definedName name="К316">#REF!</definedName>
    <definedName name="К32" localSheetId="7">#REF!</definedName>
    <definedName name="К32" localSheetId="9">#REF!</definedName>
    <definedName name="К32">#REF!</definedName>
    <definedName name="К33" localSheetId="7">#REF!</definedName>
    <definedName name="К33" localSheetId="9">#REF!</definedName>
    <definedName name="К33">#REF!</definedName>
    <definedName name="К34" localSheetId="7">#REF!</definedName>
    <definedName name="К34" localSheetId="9">#REF!</definedName>
    <definedName name="К34">#REF!</definedName>
    <definedName name="К35" localSheetId="7">#REF!</definedName>
    <definedName name="К35" localSheetId="9">#REF!</definedName>
    <definedName name="К35">#REF!</definedName>
    <definedName name="К36" localSheetId="7">#REF!</definedName>
    <definedName name="К36" localSheetId="9">#REF!</definedName>
    <definedName name="К36">#REF!</definedName>
    <definedName name="К37" localSheetId="7">#REF!</definedName>
    <definedName name="К37" localSheetId="9">#REF!</definedName>
    <definedName name="К37">#REF!</definedName>
    <definedName name="К38" localSheetId="7">#REF!</definedName>
    <definedName name="К38" localSheetId="9">#REF!</definedName>
    <definedName name="К38">#REF!</definedName>
    <definedName name="К39" localSheetId="7">#REF!</definedName>
    <definedName name="К39" localSheetId="9">#REF!</definedName>
    <definedName name="К39">#REF!</definedName>
    <definedName name="кв3">#N/A</definedName>
    <definedName name="квартал">#N/A</definedName>
    <definedName name="Кгэс1э" localSheetId="8">#REF!</definedName>
    <definedName name="Кгэс1э" localSheetId="7">#REF!</definedName>
    <definedName name="Кгэс1э" localSheetId="9">#REF!</definedName>
    <definedName name="Кгэс1э">#REF!</definedName>
    <definedName name="Кгэс2э" localSheetId="7">#REF!</definedName>
    <definedName name="Кгэс2э" localSheetId="9">#REF!</definedName>
    <definedName name="Кгэс2э">#REF!</definedName>
    <definedName name="Кгэс3э" localSheetId="7">#REF!</definedName>
    <definedName name="Кгэс3э" localSheetId="9">#REF!</definedName>
    <definedName name="Кгэс3э">#REF!</definedName>
    <definedName name="Кгэсэ" localSheetId="7">#REF!</definedName>
    <definedName name="Кгэсэ" localSheetId="9">#REF!</definedName>
    <definedName name="Кгэсэ">#REF!</definedName>
    <definedName name="Кгэсэ1" localSheetId="7">#REF!</definedName>
    <definedName name="Кгэсэ1" localSheetId="9">#REF!</definedName>
    <definedName name="Кгэсэ1">#REF!</definedName>
    <definedName name="Кгэсэ2" localSheetId="7">#REF!</definedName>
    <definedName name="Кгэсэ2" localSheetId="9">#REF!</definedName>
    <definedName name="Кгэсэ2">#REF!</definedName>
    <definedName name="Кгэсэ3" localSheetId="7">#REF!</definedName>
    <definedName name="Кгэсэ3" localSheetId="9">#REF!</definedName>
    <definedName name="Кгэсэ3">#REF!</definedName>
    <definedName name="ке" localSheetId="9">[15]!ке</definedName>
    <definedName name="ке">[15]!ке</definedName>
    <definedName name="ке_4">"'рт-передача'!ке"</definedName>
    <definedName name="ке1" localSheetId="8">[4]!ке1</definedName>
    <definedName name="ке1" localSheetId="7">[4]!ке1</definedName>
    <definedName name="ке1" localSheetId="9">'приложение 7+'!ке1</definedName>
    <definedName name="ке1">ке1</definedName>
    <definedName name="кеппппппппппп" localSheetId="8" hidden="1">{#N/A,#N/A,TRUE,"Лист1";#N/A,#N/A,TRUE,"Лист2";#N/A,#N/A,TRUE,"Лист3"}</definedName>
    <definedName name="кеппппппппппп" localSheetId="7" hidden="1">{#N/A,#N/A,TRUE,"Лист1";#N/A,#N/A,TRUE,"Лист2";#N/A,#N/A,TRUE,"Лист3"}</definedName>
    <definedName name="кеппппппппппп" localSheetId="9" hidden="1">{#N/A,#N/A,TRUE,"Лист1";#N/A,#N/A,TRUE,"Лист2";#N/A,#N/A,TRUE,"Лист3"}</definedName>
    <definedName name="кеппппппппппп" hidden="1">{#N/A,#N/A,TRUE,"Лист1";#N/A,#N/A,TRUE,"Лист2";#N/A,#N/A,TRUE,"Лист3"}</definedName>
    <definedName name="ккк" localSheetId="7">[79]тар!#REF!</definedName>
    <definedName name="ккк">[79]тар!#REF!</definedName>
    <definedName name="Кнопка5_Щелкнуть">[9]!Кнопка5_Щелкнуть</definedName>
    <definedName name="компенсация" localSheetId="8">[4]!компенсация</definedName>
    <definedName name="компенсация" localSheetId="7">[4]!компенсация</definedName>
    <definedName name="компенсация" localSheetId="9">'приложение 7+'!компенсация</definedName>
    <definedName name="компенсация">компенсация</definedName>
    <definedName name="компенсация_4">"'рт-передача'!компенсация"</definedName>
    <definedName name="Коэф_d">[14]Уравнения!$B$12</definedName>
    <definedName name="Коэф_E">[14]Уравнения!$B$13</definedName>
    <definedName name="Коэф_f">[14]Уравнения!$B$14</definedName>
    <definedName name="Коэф_а">[14]Уравнения!$B$9</definedName>
    <definedName name="Коэф_в">[14]Уравнения!$B$10</definedName>
    <definedName name="Коэф_с">[14]Уравнения!$B$11</definedName>
    <definedName name="коэф1" localSheetId="8">#REF!</definedName>
    <definedName name="коэф1" localSheetId="7">#REF!</definedName>
    <definedName name="коэф1" localSheetId="9">#REF!</definedName>
    <definedName name="коэф1">#REF!</definedName>
    <definedName name="коэф2" localSheetId="7">#REF!</definedName>
    <definedName name="коэф2" localSheetId="9">#REF!</definedName>
    <definedName name="коэф2">#REF!</definedName>
    <definedName name="коэф3" localSheetId="7">#REF!</definedName>
    <definedName name="коэф3" localSheetId="9">#REF!</definedName>
    <definedName name="коэф3">#REF!</definedName>
    <definedName name="коэф4" localSheetId="7">#REF!</definedName>
    <definedName name="коэф4" localSheetId="9">#REF!</definedName>
    <definedName name="коэф4">#REF!</definedName>
    <definedName name="кп" localSheetId="8">[4]!кп</definedName>
    <definedName name="кп" localSheetId="7">[4]!кп</definedName>
    <definedName name="кп" localSheetId="9">'приложение 7+'!кп</definedName>
    <definedName name="кп">кп</definedName>
    <definedName name="кп_4">"'рт-передача'!кп"</definedName>
    <definedName name="кпнрг" localSheetId="8">[4]!кпнрг</definedName>
    <definedName name="кпнрг" localSheetId="7">[4]!кпнрг</definedName>
    <definedName name="кпнрг" localSheetId="9">'приложение 7+'!кпнрг</definedName>
    <definedName name="кпнрг">кпнрг</definedName>
    <definedName name="кпнрг_4">"'рт-передача'!кпнрг"</definedName>
    <definedName name="Кри" localSheetId="8">#REF!</definedName>
    <definedName name="Кри" localSheetId="7">#REF!</definedName>
    <definedName name="Кри" localSheetId="9">#REF!</definedName>
    <definedName name="Кри">#REF!</definedName>
    <definedName name="Крит" localSheetId="7">#REF!</definedName>
    <definedName name="Крит" localSheetId="9">#REF!</definedName>
    <definedName name="Крит">#REF!</definedName>
    <definedName name="_xlnm.Criteria" localSheetId="7">#REF!</definedName>
    <definedName name="_xlnm.Criteria" localSheetId="9">#REF!</definedName>
    <definedName name="_xlnm.Criteria">#REF!</definedName>
    <definedName name="Критерии_ИМ" localSheetId="7">#REF!</definedName>
    <definedName name="Критерии_ИМ" localSheetId="9">#REF!</definedName>
    <definedName name="Критерии_ИМ">#REF!</definedName>
    <definedName name="критерий" localSheetId="7">#REF!</definedName>
    <definedName name="критерий" localSheetId="9">#REF!</definedName>
    <definedName name="критерий">#REF!</definedName>
    <definedName name="крпр">'[70]ИТ-бюджет'!$L$5:$L$99</definedName>
    <definedName name="ктджщз" localSheetId="8">[4]!ктджщз</definedName>
    <definedName name="ктджщз" localSheetId="7">[4]!ктджщз</definedName>
    <definedName name="ктджщз" localSheetId="9">'приложение 7+'!ктджщз</definedName>
    <definedName name="ктджщз">ктджщз</definedName>
    <definedName name="ктджщз_4">"'рт-передача'!ктджщз"</definedName>
    <definedName name="Ктэс1э" localSheetId="7">#REF!</definedName>
    <definedName name="Ктэс1э" localSheetId="9">#REF!</definedName>
    <definedName name="Ктэс1э">#REF!</definedName>
    <definedName name="Ктэс2э" localSheetId="7">#REF!</definedName>
    <definedName name="Ктэс2э" localSheetId="9">#REF!</definedName>
    <definedName name="Ктэс2э">#REF!</definedName>
    <definedName name="Ктэсэ" localSheetId="7">#REF!</definedName>
    <definedName name="Ктэсэ" localSheetId="9">#REF!</definedName>
    <definedName name="Ктэсэ">#REF!</definedName>
    <definedName name="Ктэсэ1" localSheetId="7">#REF!</definedName>
    <definedName name="Ктэсэ1" localSheetId="9">#REF!</definedName>
    <definedName name="Ктэсэ1">#REF!</definedName>
    <definedName name="Ктэсэ2" localSheetId="7">#REF!</definedName>
    <definedName name="Ктэсэ2" localSheetId="9">#REF!</definedName>
    <definedName name="Ктэсэ2">#REF!</definedName>
    <definedName name="кувп">'[83]ИТ-бюджет'!$L$5:$L$99</definedName>
    <definedName name="Курс_USD">28.47</definedName>
    <definedName name="л" localSheetId="8">#REF!</definedName>
    <definedName name="л" localSheetId="7">#REF!</definedName>
    <definedName name="л" localSheetId="9">#REF!</definedName>
    <definedName name="л">#REF!</definedName>
    <definedName name="лара" localSheetId="8">[4]!лара</definedName>
    <definedName name="лара" localSheetId="7">[4]!лара</definedName>
    <definedName name="лара" localSheetId="9">'приложение 7+'!лара</definedName>
    <definedName name="лара">лара</definedName>
    <definedName name="лара_4">"'рт-передача'!лара"</definedName>
    <definedName name="лен" localSheetId="8" hidden="1">{#N/A,#N/A,TRUE,"Лист1";#N/A,#N/A,TRUE,"Лист2";#N/A,#N/A,TRUE,"Лист3"}</definedName>
    <definedName name="лен" localSheetId="7" hidden="1">{#N/A,#N/A,TRUE,"Лист1";#N/A,#N/A,TRUE,"Лист2";#N/A,#N/A,TRUE,"Лист3"}</definedName>
    <definedName name="лен" localSheetId="9" hidden="1">{#N/A,#N/A,TRUE,"Лист1";#N/A,#N/A,TRUE,"Лист2";#N/A,#N/A,TRUE,"Лист3"}</definedName>
    <definedName name="лен" hidden="1">{#N/A,#N/A,TRUE,"Лист1";#N/A,#N/A,TRUE,"Лист2";#N/A,#N/A,TRUE,"Лист3"}</definedName>
    <definedName name="лена">#N/A</definedName>
    <definedName name="лист">[9]!лист</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л">[9]!лл</definedName>
    <definedName name="ло" localSheetId="8">[4]!ло</definedName>
    <definedName name="ло" localSheetId="7">[4]!ло</definedName>
    <definedName name="ло" localSheetId="9">'приложение 7+'!ло</definedName>
    <definedName name="ло">ло</definedName>
    <definedName name="ло_4">"'рт-передача'!ло"</definedName>
    <definedName name="лод">#N/A</definedName>
    <definedName name="лор" localSheetId="8">[4]!лор</definedName>
    <definedName name="лор" localSheetId="7">[4]!лор</definedName>
    <definedName name="лор" localSheetId="9">'приложение 7+'!лор</definedName>
    <definedName name="лор">лор</definedName>
    <definedName name="лор_4">"'рт-передача'!лор"</definedName>
    <definedName name="лщд" localSheetId="8">[4]!лщд</definedName>
    <definedName name="лщд" localSheetId="7">[4]!лщд</definedName>
    <definedName name="лщд" localSheetId="9">'приложение 7+'!лщд</definedName>
    <definedName name="лщд">лщд</definedName>
    <definedName name="лщжо" localSheetId="8" hidden="1">{#N/A,#N/A,TRUE,"Лист1";#N/A,#N/A,TRUE,"Лист2";#N/A,#N/A,TRUE,"Лист3"}</definedName>
    <definedName name="лщжо" localSheetId="7" hidden="1">{#N/A,#N/A,TRUE,"Лист1";#N/A,#N/A,TRUE,"Лист2";#N/A,#N/A,TRUE,"Лист3"}</definedName>
    <definedName name="лщжо" localSheetId="9" hidden="1">{#N/A,#N/A,TRUE,"Лист1";#N/A,#N/A,TRUE,"Лист2";#N/A,#N/A,TRUE,"Лист3"}</definedName>
    <definedName name="лщжо" hidden="1">{#N/A,#N/A,TRUE,"Лист1";#N/A,#N/A,TRUE,"Лист2";#N/A,#N/A,TRUE,"Лист3"}</definedName>
    <definedName name="лэо" localSheetId="8">#REF!</definedName>
    <definedName name="лэо" localSheetId="7">#REF!</definedName>
    <definedName name="лэо" localSheetId="9">#REF!</definedName>
    <definedName name="лэо">#REF!</definedName>
    <definedName name="м" localSheetId="7">#REF!</definedName>
    <definedName name="м" localSheetId="9">#REF!</definedName>
    <definedName name="м">#REF!</definedName>
    <definedName name="май" localSheetId="7">#REF!</definedName>
    <definedName name="май" localSheetId="9">#REF!</definedName>
    <definedName name="май">#REF!</definedName>
    <definedName name="май2" localSheetId="7">#REF!</definedName>
    <definedName name="май2" localSheetId="9">#REF!</definedName>
    <definedName name="май2">#REF!</definedName>
    <definedName name="мам" localSheetId="8">[4]!мам</definedName>
    <definedName name="мам" localSheetId="7">[4]!мам</definedName>
    <definedName name="мам" localSheetId="9">'приложение 7+'!мам</definedName>
    <definedName name="мам">мам</definedName>
    <definedName name="мам_4">"'рт-передача'!мам"</definedName>
    <definedName name="мар" localSheetId="8">#REF!</definedName>
    <definedName name="мар" localSheetId="7">#REF!</definedName>
    <definedName name="мар" localSheetId="9">#REF!</definedName>
    <definedName name="мар">#REF!</definedName>
    <definedName name="мар2" localSheetId="7">#REF!</definedName>
    <definedName name="мар2" localSheetId="9">#REF!</definedName>
    <definedName name="мар2">#REF!</definedName>
    <definedName name="март" localSheetId="7">#REF!</definedName>
    <definedName name="март" localSheetId="9">#REF!</definedName>
    <definedName name="март">#REF!</definedName>
    <definedName name="мивопиофупр" localSheetId="7">#REF!</definedName>
    <definedName name="мивопиофупр" localSheetId="9">#REF!</definedName>
    <definedName name="мивопиофупр">#REF!</definedName>
    <definedName name="Модуль1.w">[84]!Модуль1.w</definedName>
    <definedName name="МР" localSheetId="8">#REF!</definedName>
    <definedName name="МР" localSheetId="7">#REF!</definedName>
    <definedName name="МР" localSheetId="9">#REF!</definedName>
    <definedName name="МР">#REF!</definedName>
    <definedName name="МР_4">"#REF!"</definedName>
    <definedName name="МРО" localSheetId="8">#REF!</definedName>
    <definedName name="МРО" localSheetId="7">#REF!</definedName>
    <definedName name="МРО" localSheetId="9">#REF!</definedName>
    <definedName name="МРО">#REF!</definedName>
    <definedName name="МСК" localSheetId="8">'[67]ЛЭП нов'!#REF!</definedName>
    <definedName name="МСК" localSheetId="7">'[67]ЛЭП нов'!#REF!</definedName>
    <definedName name="МСК" localSheetId="9">'[67]ЛЭП нов'!#REF!</definedName>
    <definedName name="МСК">'[67]ЛЭП нов'!#REF!</definedName>
    <definedName name="мтп" localSheetId="8">'[67]ПС рек'!#REF!</definedName>
    <definedName name="мтп" localSheetId="7">'[67]ПС рек'!#REF!</definedName>
    <definedName name="мтп" localSheetId="9">'[67]ПС рек'!#REF!</definedName>
    <definedName name="мтп">'[67]ПС рек'!#REF!</definedName>
    <definedName name="мым" localSheetId="9">[15]!мым</definedName>
    <definedName name="мым">[15]!мым</definedName>
    <definedName name="мым_4">"'рт-передача'!мым"</definedName>
    <definedName name="мым1" localSheetId="8">[4]!мым1</definedName>
    <definedName name="мым1" localSheetId="7">[4]!мым1</definedName>
    <definedName name="мым1" localSheetId="9">'приложение 7+'!мым1</definedName>
    <definedName name="мым1">мым1</definedName>
    <definedName name="Н5">[85]Данные!$I$7</definedName>
    <definedName name="Н5_5">#N/A</definedName>
    <definedName name="Нав_ПерТЭ">[12]навигация!$A$39</definedName>
    <definedName name="Нав_ПерЭЭ">[12]навигация!$A$13</definedName>
    <definedName name="Нав_ПрТЭ">[12]навигация!$A$21</definedName>
    <definedName name="Нав_ПрЭЭ">[12]навигация!$A$4</definedName>
    <definedName name="Нав_Финансы">[12]навигация!$A$41</definedName>
    <definedName name="Нав_Финансы2" localSheetId="7">[50]навигация!#REF!</definedName>
    <definedName name="Нав_Финансы2">[50]навигация!#REF!</definedName>
    <definedName name="наго">[3]MAIN!$F$1251:$AJ$1251</definedName>
    <definedName name="НАПР" localSheetId="7">'[67]ПС рек'!#REF!</definedName>
    <definedName name="НАПР" localSheetId="9">'[67]ПС рек'!#REF!</definedName>
    <definedName name="НАПР">'[67]ПС рек'!#REF!</definedName>
    <definedName name="Население">'[63]Производство электроэнергии'!$A$124</definedName>
    <definedName name="ната" localSheetId="8">#REF!</definedName>
    <definedName name="ната" localSheetId="7">#REF!</definedName>
    <definedName name="ната" localSheetId="9">#REF!</definedName>
    <definedName name="ната">#REF!</definedName>
    <definedName name="НВВвн_млн" localSheetId="7">#REF!</definedName>
    <definedName name="НВВвн_млн" localSheetId="9">#REF!</definedName>
    <definedName name="НВВвн_млн">#REF!</definedName>
    <definedName name="НВВвн_тыс" localSheetId="7">#REF!</definedName>
    <definedName name="НВВвн_тыс" localSheetId="9">#REF!</definedName>
    <definedName name="НВВвн_тыс">#REF!</definedName>
    <definedName name="НВВсн1_млн" localSheetId="7">#REF!</definedName>
    <definedName name="НВВсн1_млн" localSheetId="9">#REF!</definedName>
    <definedName name="НВВсн1_млн">#REF!</definedName>
    <definedName name="НВВсн1_тыс" localSheetId="7">#REF!</definedName>
    <definedName name="НВВсн1_тыс" localSheetId="9">#REF!</definedName>
    <definedName name="НВВсн1_тыс">#REF!</definedName>
    <definedName name="НВВсн2_млн" localSheetId="7">#REF!</definedName>
    <definedName name="НВВсн2_млн" localSheetId="9">#REF!</definedName>
    <definedName name="НВВсн2_млн">#REF!</definedName>
    <definedName name="НВВсн2_тыс" localSheetId="7">#REF!</definedName>
    <definedName name="НВВсн2_тыс" localSheetId="9">#REF!</definedName>
    <definedName name="НВВсн2_тыс">#REF!</definedName>
    <definedName name="нгг" localSheetId="8">[4]!нгг</definedName>
    <definedName name="нгг" localSheetId="7">[4]!нгг</definedName>
    <definedName name="нгг" localSheetId="9">'приложение 7+'!нгг</definedName>
    <definedName name="нгг">нгг</definedName>
    <definedName name="нгг_4">"'рт-передача'!нгг"</definedName>
    <definedName name="нов">[9]!нов</definedName>
    <definedName name="Номер_ДЗО">[86]База!$I$43</definedName>
    <definedName name="ноя" localSheetId="8">#REF!</definedName>
    <definedName name="ноя" localSheetId="7">#REF!</definedName>
    <definedName name="ноя" localSheetId="9">#REF!</definedName>
    <definedName name="ноя">#REF!</definedName>
    <definedName name="ноя2" localSheetId="7">#REF!</definedName>
    <definedName name="ноя2" localSheetId="9">#REF!</definedName>
    <definedName name="ноя2">#REF!</definedName>
    <definedName name="Нояб" localSheetId="8">[4]!Нояб</definedName>
    <definedName name="Нояб" localSheetId="7">[4]!Нояб</definedName>
    <definedName name="Нояб" localSheetId="9">'приложение 7+'!Нояб</definedName>
    <definedName name="Нояб">Нояб</definedName>
    <definedName name="Ноябрь" localSheetId="8">[4]!Ноябрь</definedName>
    <definedName name="Ноябрь" localSheetId="7">[4]!Ноябрь</definedName>
    <definedName name="Ноябрь" localSheetId="9">'приложение 7+'!Ноябрь</definedName>
    <definedName name="Ноябрь">Ноябрь</definedName>
    <definedName name="НП">[87]Исходные!$H$5</definedName>
    <definedName name="НП_5">#N/A</definedName>
    <definedName name="НСРФ" localSheetId="8">#REF!</definedName>
    <definedName name="НСРФ" localSheetId="7">#REF!</definedName>
    <definedName name="НСРФ" localSheetId="9">#REF!</definedName>
    <definedName name="НСРФ">#REF!</definedName>
    <definedName name="НСРФ_5">#N/A</definedName>
    <definedName name="НСРФ2" localSheetId="8">#REF!</definedName>
    <definedName name="НСРФ2" localSheetId="7">#REF!</definedName>
    <definedName name="НСРФ2" localSheetId="9">#REF!</definedName>
    <definedName name="НСРФ2">#REF!</definedName>
    <definedName name="НСРФ2_4">"#REF!"</definedName>
    <definedName name="ншш" localSheetId="8" hidden="1">{#N/A,#N/A,TRUE,"Лист1";#N/A,#N/A,TRUE,"Лист2";#N/A,#N/A,TRUE,"Лист3"}</definedName>
    <definedName name="ншш" localSheetId="7" hidden="1">{#N/A,#N/A,TRUE,"Лист1";#N/A,#N/A,TRUE,"Лист2";#N/A,#N/A,TRUE,"Лист3"}</definedName>
    <definedName name="ншш" localSheetId="9" hidden="1">{#N/A,#N/A,TRUE,"Лист1";#N/A,#N/A,TRUE,"Лист2";#N/A,#N/A,TRUE,"Лист3"}</definedName>
    <definedName name="ншш" hidden="1">{#N/A,#N/A,TRUE,"Лист1";#N/A,#N/A,TRUE,"Лист2";#N/A,#N/A,TRUE,"Лист3"}</definedName>
    <definedName name="о" localSheetId="8">#REF!</definedName>
    <definedName name="о" localSheetId="7">#REF!</definedName>
    <definedName name="о" localSheetId="9">#REF!</definedName>
    <definedName name="о">#REF!</definedName>
    <definedName name="_xlnm.Print_Area" localSheetId="7">'Приказ!'!$A$1:$F$57</definedName>
    <definedName name="_xlnm.Print_Area" localSheetId="5">'Прил.2 ППРФ'!$A$1:$E$14</definedName>
    <definedName name="_xlnm.Print_Area" localSheetId="6">'Прил.3 ППРФ'!$A$1:$E$20</definedName>
    <definedName name="_xlnm.Print_Area" localSheetId="1">'Приложение 1 МУ 1135'!$B$1:$H$3991</definedName>
    <definedName name="_xlnm.Print_Area" localSheetId="0">'приложение 1 МУ 1135+'!$A$1:$H$1795</definedName>
    <definedName name="_xlnm.Print_Area" localSheetId="2">'приложение 2 МУ 1135'!$A$1:$N$20</definedName>
    <definedName name="_xlnm.Print_Area" localSheetId="3">'приложение 3 МУ 1135'!$A$1:$F$32</definedName>
    <definedName name="_xlnm.Print_Area" localSheetId="4">'Приложение 5 МУ 1135'!$B$1:$G$2925</definedName>
    <definedName name="_xlnm.Print_Area" localSheetId="9">'приложение 7+'!$A$1:$F$247</definedName>
    <definedName name="общая">[74]!общая</definedName>
    <definedName name="одкз110" localSheetId="7">'[67]ПС рек'!#REF!</definedName>
    <definedName name="одкз110" localSheetId="9">'[67]ПС рек'!#REF!</definedName>
    <definedName name="одкз110">'[67]ПС рек'!#REF!</definedName>
    <definedName name="одкз220" localSheetId="7">'[67]ПС рек'!#REF!</definedName>
    <definedName name="одкз220" localSheetId="9">'[67]ПС рек'!#REF!</definedName>
    <definedName name="одкз220">'[67]ПС рек'!#REF!</definedName>
    <definedName name="одкз35" localSheetId="8">'[67]ПС рек'!#REF!</definedName>
    <definedName name="одкз35" localSheetId="7">'[67]ПС рек'!#REF!</definedName>
    <definedName name="одкз35">'[67]ПС рек'!#REF!</definedName>
    <definedName name="оирлд" localSheetId="7">[78]MAIN!#REF!</definedName>
    <definedName name="оирлд">[78]MAIN!#REF!</definedName>
    <definedName name="окт" localSheetId="8">#REF!</definedName>
    <definedName name="окт" localSheetId="7">#REF!</definedName>
    <definedName name="окт" localSheetId="9">#REF!</definedName>
    <definedName name="окт">#REF!</definedName>
    <definedName name="окт2" localSheetId="7">#REF!</definedName>
    <definedName name="окт2" localSheetId="9">#REF!</definedName>
    <definedName name="окт2">#REF!</definedName>
    <definedName name="ол">[88]даты!$A$1:$A$5</definedName>
    <definedName name="олд" localSheetId="8">#REF!,#REF!,#REF!,Приказ!P1_ESO_PROT</definedName>
    <definedName name="олд" localSheetId="7">#REF!,#REF!,#REF!,'Приказ!'!P1_ESO_PROT</definedName>
    <definedName name="олд" localSheetId="9">#REF!,#REF!,#REF!,'приложение 7+'!P1_ESO_PROT</definedName>
    <definedName name="олд">#REF!,#REF!,#REF!,P1_ESO_PROT</definedName>
    <definedName name="олло" localSheetId="8">[4]!олло</definedName>
    <definedName name="олло" localSheetId="7">[4]!олло</definedName>
    <definedName name="олло" localSheetId="9">'приложение 7+'!олло</definedName>
    <definedName name="олло">олло</definedName>
    <definedName name="олло_4">"'рт-передача'!олло"</definedName>
    <definedName name="олрлпо" localSheetId="8">[4]!олрлпо</definedName>
    <definedName name="олрлпо" localSheetId="7">[4]!олрлпо</definedName>
    <definedName name="олрлпо" localSheetId="9">'приложение 7+'!олрлпо</definedName>
    <definedName name="олрлпо">олрлпо</definedName>
    <definedName name="олс" localSheetId="8">[4]!олс</definedName>
    <definedName name="олс" localSheetId="7">[4]!олс</definedName>
    <definedName name="олс" localSheetId="9">'приложение 7+'!олс</definedName>
    <definedName name="олс">олс</definedName>
    <definedName name="олс_4">"'рт-передача'!олс"</definedName>
    <definedName name="ооо" localSheetId="8">[4]!ооо</definedName>
    <definedName name="ооо" localSheetId="7">[4]!ооо</definedName>
    <definedName name="ооо" localSheetId="9">'приложение 7+'!ооо</definedName>
    <definedName name="ооо">ооо</definedName>
    <definedName name="ооо_4">"'рт-передача'!ооо"</definedName>
    <definedName name="Операция" localSheetId="8">#REF!</definedName>
    <definedName name="Операция" localSheetId="7">#REF!</definedName>
    <definedName name="Операция" localSheetId="9">#REF!</definedName>
    <definedName name="Операция">#REF!</definedName>
    <definedName name="ОптРынок">'[12]Производство электроэнергии'!$A$23</definedName>
    <definedName name="ОРГ" localSheetId="8">#REF!</definedName>
    <definedName name="ОРГ" localSheetId="7">#REF!</definedName>
    <definedName name="ОРГ" localSheetId="9">#REF!</definedName>
    <definedName name="ОРГ">#REF!</definedName>
    <definedName name="ОРГ_ВО" localSheetId="7">#REF!</definedName>
    <definedName name="ОРГ_ВО" localSheetId="9">#REF!</definedName>
    <definedName name="ОРГ_ВО">#REF!</definedName>
    <definedName name="ОРГ_ВС" localSheetId="7">#REF!</definedName>
    <definedName name="ОРГ_ВС" localSheetId="9">#REF!</definedName>
    <definedName name="ОРГ_ВС">#REF!</definedName>
    <definedName name="ОРГ_ТС" localSheetId="7">#REF!</definedName>
    <definedName name="ОРГ_ТС" localSheetId="9">#REF!</definedName>
    <definedName name="ОРГ_ТС">#REF!</definedName>
    <definedName name="ОРГ_УО" localSheetId="7">#REF!</definedName>
    <definedName name="ОРГ_УО" localSheetId="9">#REF!</definedName>
    <definedName name="ОРГ_УО">#REF!</definedName>
    <definedName name="ОРГАНИЗАЦИЯ" localSheetId="7">#REF!</definedName>
    <definedName name="ОРГАНИЗАЦИЯ" localSheetId="9">#REF!</definedName>
    <definedName name="ОРГАНИЗАЦИЯ">#REF!</definedName>
    <definedName name="оришлэ\хз">[3]MAIN!$F$805:$AL$805</definedName>
    <definedName name="оро">#N/A</definedName>
    <definedName name="отп" localSheetId="8">'[67]ПС рек'!#REF!</definedName>
    <definedName name="отп" localSheetId="7">'[67]ПС рек'!#REF!</definedName>
    <definedName name="отп" localSheetId="9">'[67]ПС рек'!#REF!</definedName>
    <definedName name="отп">'[67]ПС рек'!#REF!</definedName>
    <definedName name="отп35" localSheetId="8">'[67]ПС рек'!#REF!</definedName>
    <definedName name="отп35" localSheetId="7">'[67]ПС рек'!#REF!</definedName>
    <definedName name="отп35" localSheetId="9">'[67]ПС рек'!#REF!</definedName>
    <definedName name="отп35">'[67]ПС рек'!#REF!</definedName>
    <definedName name="отп35кВ" localSheetId="7">'[67]ПС рек'!#REF!</definedName>
    <definedName name="отп35кВ" localSheetId="9">'[67]ПС рек'!#REF!</definedName>
    <definedName name="отп35кВ">'[67]ПС рек'!#REF!</definedName>
    <definedName name="отпуск" localSheetId="8">[4]!отпуск</definedName>
    <definedName name="отпуск" localSheetId="7">[4]!отпуск</definedName>
    <definedName name="отпуск" localSheetId="9">'приложение 7+'!отпуск</definedName>
    <definedName name="отпуск">отпуск</definedName>
    <definedName name="отпуск_4">"'рт-передача'!отпуск"</definedName>
    <definedName name="Очистка">[72]!Очистка</definedName>
    <definedName name="ОЭ_ловалд" localSheetId="7">[3]MAIN!#REF!</definedName>
    <definedName name="ОЭ_ловалд" localSheetId="9">[3]MAIN!#REF!</definedName>
    <definedName name="ОЭ_ловалд">[3]MAIN!#REF!</definedName>
    <definedName name="п_авг" localSheetId="8">#REF!</definedName>
    <definedName name="п_авг" localSheetId="7">#REF!</definedName>
    <definedName name="п_авг" localSheetId="9">#REF!</definedName>
    <definedName name="п_авг">#REF!</definedName>
    <definedName name="п_апр" localSheetId="7">#REF!</definedName>
    <definedName name="п_апр" localSheetId="9">#REF!</definedName>
    <definedName name="п_апр">#REF!</definedName>
    <definedName name="п_дек" localSheetId="7">#REF!</definedName>
    <definedName name="п_дек" localSheetId="9">#REF!</definedName>
    <definedName name="п_дек">#REF!</definedName>
    <definedName name="п_июл" localSheetId="7">#REF!</definedName>
    <definedName name="п_июл" localSheetId="9">#REF!</definedName>
    <definedName name="п_июл">#REF!</definedName>
    <definedName name="п_июн" localSheetId="7">#REF!</definedName>
    <definedName name="п_июн" localSheetId="9">#REF!</definedName>
    <definedName name="п_июн">#REF!</definedName>
    <definedName name="п_май" localSheetId="7">#REF!</definedName>
    <definedName name="п_май" localSheetId="9">#REF!</definedName>
    <definedName name="п_май">#REF!</definedName>
    <definedName name="п_мар" localSheetId="7">#REF!</definedName>
    <definedName name="п_мар" localSheetId="9">#REF!</definedName>
    <definedName name="п_мар">#REF!</definedName>
    <definedName name="п_ноя" localSheetId="7">#REF!</definedName>
    <definedName name="п_ноя" localSheetId="9">#REF!</definedName>
    <definedName name="п_ноя">#REF!</definedName>
    <definedName name="п_окт" localSheetId="7">#REF!</definedName>
    <definedName name="п_окт" localSheetId="9">#REF!</definedName>
    <definedName name="п_окт">#REF!</definedName>
    <definedName name="п_сен" localSheetId="7">#REF!</definedName>
    <definedName name="п_сен" localSheetId="9">#REF!</definedName>
    <definedName name="п_сен">#REF!</definedName>
    <definedName name="п_фев" localSheetId="7">#REF!</definedName>
    <definedName name="п_фев" localSheetId="9">#REF!</definedName>
    <definedName name="п_фев">#REF!</definedName>
    <definedName name="п_янв" localSheetId="7">#REF!</definedName>
    <definedName name="п_янв" localSheetId="9">#REF!</definedName>
    <definedName name="п_янв">#REF!</definedName>
    <definedName name="па" localSheetId="7">#REF!</definedName>
    <definedName name="па" localSheetId="9">#REF!</definedName>
    <definedName name="па">#REF!</definedName>
    <definedName name="Пвн" localSheetId="7">#REF!</definedName>
    <definedName name="Пвн" localSheetId="9">#REF!</definedName>
    <definedName name="Пвн">#REF!</definedName>
    <definedName name="пвп">'[89]ИТ-бюджет'!$L$5:$L$99</definedName>
    <definedName name="первый" localSheetId="7">#REF!</definedName>
    <definedName name="первый" localSheetId="9">#REF!</definedName>
    <definedName name="первый">#REF!</definedName>
    <definedName name="Период">[69]t_настройки!$I$23:$I$26</definedName>
    <definedName name="Период_Выбрано">[69]t_настройки!$I$84</definedName>
    <definedName name="ПериодРегулирования">[64]Заголовок!$B$14</definedName>
    <definedName name="Периоды_18_2" localSheetId="8">'[53]18.2'!#REF!</definedName>
    <definedName name="Периоды_18_2" localSheetId="7">'[53]18.2'!#REF!</definedName>
    <definedName name="Периоды_18_2" localSheetId="9">'[53]18.2'!#REF!</definedName>
    <definedName name="Периоды_18_2">'[53]18.2'!#REF!</definedName>
    <definedName name="Пит" localSheetId="8">#REF!</definedName>
    <definedName name="Пит" localSheetId="7">#REF!</definedName>
    <definedName name="Пит" localSheetId="9">#REF!</definedName>
    <definedName name="Пит">#REF!</definedName>
    <definedName name="Пиэ" localSheetId="7">#REF!</definedName>
    <definedName name="Пиэ" localSheetId="9">#REF!</definedName>
    <definedName name="Пиэ">#REF!</definedName>
    <definedName name="план56" localSheetId="8">[4]!план56</definedName>
    <definedName name="план56" localSheetId="7">[4]!план56</definedName>
    <definedName name="план56" localSheetId="9">'приложение 7+'!план56</definedName>
    <definedName name="план56">план56</definedName>
    <definedName name="план56_4">"'рт-передача'!план56"</definedName>
    <definedName name="ПМС" localSheetId="8">[4]!ПМС</definedName>
    <definedName name="ПМС" localSheetId="7">[4]!ПМС</definedName>
    <definedName name="ПМС" localSheetId="9">'приложение 7+'!ПМС</definedName>
    <definedName name="ПМС">ПМС</definedName>
    <definedName name="ПМС_4">"'рт-передача'!пмс"</definedName>
    <definedName name="ПМС1" localSheetId="8">[4]!ПМС1</definedName>
    <definedName name="ПМС1" localSheetId="7">[4]!ПМС1</definedName>
    <definedName name="ПМС1" localSheetId="9">'приложение 7+'!ПМС1</definedName>
    <definedName name="ПМС1">ПМС1</definedName>
    <definedName name="ПМС1_4">"'рт-передача'!пмс1"</definedName>
    <definedName name="ПН">[89]Исходные!$H$5</definedName>
    <definedName name="Пнн" localSheetId="8">#REF!</definedName>
    <definedName name="Пнн" localSheetId="7">#REF!</definedName>
    <definedName name="Пнн" localSheetId="9">#REF!</definedName>
    <definedName name="Пнн">#REF!</definedName>
    <definedName name="по_б_вн" localSheetId="7">#REF!</definedName>
    <definedName name="по_б_вн" localSheetId="9">#REF!</definedName>
    <definedName name="по_б_вн">#REF!</definedName>
    <definedName name="по_б_всего" localSheetId="7">#REF!</definedName>
    <definedName name="по_б_всего" localSheetId="9">#REF!</definedName>
    <definedName name="по_б_всего">#REF!</definedName>
    <definedName name="по_б_нн" localSheetId="7">#REF!</definedName>
    <definedName name="по_б_нн" localSheetId="9">#REF!</definedName>
    <definedName name="по_б_нн">#REF!</definedName>
    <definedName name="по_б_сн1" localSheetId="7">#REF!</definedName>
    <definedName name="по_б_сн1" localSheetId="9">#REF!</definedName>
    <definedName name="по_б_сн1">#REF!</definedName>
    <definedName name="по_б_сн2" localSheetId="7">#REF!</definedName>
    <definedName name="по_б_сн2" localSheetId="9">#REF!</definedName>
    <definedName name="по_б_сн2">#REF!</definedName>
    <definedName name="по_нас_всего" localSheetId="7">#REF!</definedName>
    <definedName name="по_нас_всего" localSheetId="9">#REF!</definedName>
    <definedName name="по_нас_всего">#REF!</definedName>
    <definedName name="по_насел_сн2" localSheetId="7">#REF!</definedName>
    <definedName name="по_насел_сн2" localSheetId="9">#REF!</definedName>
    <definedName name="по_насел_сн2">#REF!</definedName>
    <definedName name="Погрешность_вычислений">[69]t_проверки!$J$9</definedName>
    <definedName name="Подоперация" localSheetId="8">#REF!</definedName>
    <definedName name="Подоперация" localSheetId="7">#REF!</definedName>
    <definedName name="Подоперация" localSheetId="9">#REF!</definedName>
    <definedName name="Подоперация">#REF!</definedName>
    <definedName name="Подсинее" localSheetId="7">#REF!</definedName>
    <definedName name="Подсинее" localSheetId="9">#REF!</definedName>
    <definedName name="Подсинее">#REF!</definedName>
    <definedName name="показатель" localSheetId="7">#REF!</definedName>
    <definedName name="показатель" localSheetId="9">#REF!</definedName>
    <definedName name="показатель">#REF!</definedName>
    <definedName name="пол_нас_нн" localSheetId="7">#REF!</definedName>
    <definedName name="пол_нас_нн" localSheetId="9">#REF!</definedName>
    <definedName name="пол_нас_нн">#REF!</definedName>
    <definedName name="полбезпот" localSheetId="7">'[79]т1.15(смета8а)'!#REF!</definedName>
    <definedName name="полбезпот" localSheetId="9">'[79]т1.15(смета8а)'!#REF!</definedName>
    <definedName name="полбезпот">'[79]т1.15(смета8а)'!#REF!</definedName>
    <definedName name="полезный_т_ф" localSheetId="8">#REF!</definedName>
    <definedName name="полезный_т_ф" localSheetId="7">#REF!</definedName>
    <definedName name="полезный_т_ф" localSheetId="9">#REF!</definedName>
    <definedName name="полезный_т_ф">#REF!</definedName>
    <definedName name="полезный_тепло" localSheetId="7">#REF!</definedName>
    <definedName name="полезный_тепло" localSheetId="9">#REF!</definedName>
    <definedName name="полезный_тепло">#REF!</definedName>
    <definedName name="полезный_эл_ф" localSheetId="7">#REF!</definedName>
    <definedName name="полезный_эл_ф" localSheetId="9">#REF!</definedName>
    <definedName name="полезный_эл_ф">#REF!</definedName>
    <definedName name="полезный_электро" localSheetId="7">#REF!</definedName>
    <definedName name="полезный_электро" localSheetId="9">#REF!</definedName>
    <definedName name="полезный_электро">#REF!</definedName>
    <definedName name="полпот" localSheetId="7">'[79]т1.15(смета8а)'!#REF!</definedName>
    <definedName name="полпот" localSheetId="9">'[79]т1.15(смета8а)'!#REF!</definedName>
    <definedName name="полпот">'[79]т1.15(смета8а)'!#REF!</definedName>
    <definedName name="Порог_проверки">'[69]Сценарные условия'!$K$19</definedName>
    <definedName name="Порог_Резервный_Фонд">'[69]Сценарные условия'!$K$20</definedName>
    <definedName name="порпол">'[90]ИТ-бюджет'!$L$5:$L$99</definedName>
    <definedName name="ПоследнийГод">[75]Заголовок!$B$16</definedName>
    <definedName name="ПоследнийГод_5">#N/A</definedName>
    <definedName name="ПотериТЭ">[12]Лист!$A$400</definedName>
    <definedName name="пппп" localSheetId="8">[4]!пппп</definedName>
    <definedName name="пппп" localSheetId="7">[4]!пппп</definedName>
    <definedName name="пппп" localSheetId="9">'приложение 7+'!пппп</definedName>
    <definedName name="пппп">пппп</definedName>
    <definedName name="пппп_4">"'рт-передача'!пппп"</definedName>
    <definedName name="Ппс" localSheetId="7">#REF!</definedName>
    <definedName name="Ппс" localSheetId="9">#REF!</definedName>
    <definedName name="Ппс">#REF!</definedName>
    <definedName name="Ппст" localSheetId="7">#REF!</definedName>
    <definedName name="Ппст" localSheetId="9">#REF!</definedName>
    <definedName name="Ппст">#REF!</definedName>
    <definedName name="пр" localSheetId="8">[4]!пр</definedName>
    <definedName name="пр" localSheetId="7">[4]!пр</definedName>
    <definedName name="пр" localSheetId="9">'приложение 7+'!пр</definedName>
    <definedName name="пр">пр</definedName>
    <definedName name="пр_4">"'рт-передача'!пр"</definedName>
    <definedName name="предмет_договора">[91]справочник!$D$3:$D$21</definedName>
    <definedName name="прибыль3" localSheetId="8" hidden="1">{#N/A,#N/A,TRUE,"Лист1";#N/A,#N/A,TRUE,"Лист2";#N/A,#N/A,TRUE,"Лист3"}</definedName>
    <definedName name="прибыль3" localSheetId="7" hidden="1">{#N/A,#N/A,TRUE,"Лист1";#N/A,#N/A,TRUE,"Лист2";#N/A,#N/A,TRUE,"Лист3"}</definedName>
    <definedName name="прибыль3" localSheetId="9" hidden="1">{#N/A,#N/A,TRUE,"Лист1";#N/A,#N/A,TRUE,"Лист2";#N/A,#N/A,TRUE,"Лист3"}</definedName>
    <definedName name="прибыль3" hidden="1">{#N/A,#N/A,TRUE,"Лист1";#N/A,#N/A,TRUE,"Лист2";#N/A,#N/A,TRUE,"Лист3"}</definedName>
    <definedName name="Признак" localSheetId="7">'[67]ПС рек'!#REF!</definedName>
    <definedName name="Признак">'[67]ПС рек'!#REF!</definedName>
    <definedName name="Приход_расход" localSheetId="8">#REF!</definedName>
    <definedName name="Приход_расход" localSheetId="7">#REF!</definedName>
    <definedName name="Приход_расход" localSheetId="9">#REF!</definedName>
    <definedName name="Приход_расход">#REF!</definedName>
    <definedName name="про" localSheetId="8">[4]!про</definedName>
    <definedName name="про" localSheetId="7">[4]!про</definedName>
    <definedName name="про" localSheetId="9">'приложение 7+'!про</definedName>
    <definedName name="про">про</definedName>
    <definedName name="Проект" localSheetId="8">#REF!</definedName>
    <definedName name="Проект" localSheetId="7">#REF!</definedName>
    <definedName name="Проект" localSheetId="9">#REF!</definedName>
    <definedName name="Проект">#REF!</definedName>
    <definedName name="Проц1">[3]MAIN!$F$186</definedName>
    <definedName name="процент_т_ф" localSheetId="8">#REF!</definedName>
    <definedName name="процент_т_ф" localSheetId="7">#REF!</definedName>
    <definedName name="процент_т_ф" localSheetId="9">#REF!</definedName>
    <definedName name="процент_т_ф">#REF!</definedName>
    <definedName name="Процент_тепло" localSheetId="7">#REF!</definedName>
    <definedName name="Процент_тепло" localSheetId="9">#REF!</definedName>
    <definedName name="Процент_тепло">#REF!</definedName>
    <definedName name="Процент_эл_ф" localSheetId="7">#REF!</definedName>
    <definedName name="Процент_эл_ф" localSheetId="9">#REF!</definedName>
    <definedName name="Процент_эл_ф">#REF!</definedName>
    <definedName name="Процент_электра" localSheetId="7">#REF!</definedName>
    <definedName name="Процент_электра" localSheetId="9">#REF!</definedName>
    <definedName name="Процент_электра">#REF!</definedName>
    <definedName name="ПроцИзПр1">[3]MAIN!$F$188</definedName>
    <definedName name="прочая_доля_99" localSheetId="8">#REF!</definedName>
    <definedName name="прочая_доля_99" localSheetId="7">#REF!</definedName>
    <definedName name="прочая_доля_99" localSheetId="9">#REF!</definedName>
    <definedName name="прочая_доля_99">#REF!</definedName>
    <definedName name="прочая_процент" localSheetId="7">#REF!</definedName>
    <definedName name="прочая_процент" localSheetId="9">#REF!</definedName>
    <definedName name="прочая_процент">#REF!</definedName>
    <definedName name="прочая_процент_98_ав" localSheetId="7">#REF!</definedName>
    <definedName name="прочая_процент_98_ав" localSheetId="9">#REF!</definedName>
    <definedName name="прочая_процент_98_ав">#REF!</definedName>
    <definedName name="прочая_процент_99" localSheetId="7">#REF!</definedName>
    <definedName name="прочая_процент_99" localSheetId="9">#REF!</definedName>
    <definedName name="прочая_процент_99">#REF!</definedName>
    <definedName name="прочая_процент_ав" localSheetId="7">#REF!</definedName>
    <definedName name="прочая_процент_ав" localSheetId="9">#REF!</definedName>
    <definedName name="прочая_процент_ав">#REF!</definedName>
    <definedName name="прочая_процент_ф" localSheetId="7">#REF!</definedName>
    <definedName name="прочая_процент_ф" localSheetId="9">#REF!</definedName>
    <definedName name="прочая_процент_ф">#REF!</definedName>
    <definedName name="прочая_процент_ф_ав" localSheetId="7">#REF!</definedName>
    <definedName name="прочая_процент_ф_ав" localSheetId="9">#REF!</definedName>
    <definedName name="прочая_процент_ф_ав">#REF!</definedName>
    <definedName name="прочее" localSheetId="7">'[67]ПС рек'!#REF!</definedName>
    <definedName name="прочее">'[67]ПС рек'!#REF!</definedName>
    <definedName name="Прочие_электроэнергии">'[63]Производство электроэнергии'!$A$132</definedName>
    <definedName name="прош_год" localSheetId="8">#REF!</definedName>
    <definedName name="прош_год" localSheetId="7">#REF!</definedName>
    <definedName name="прош_год" localSheetId="9">#REF!</definedName>
    <definedName name="прош_год">#REF!</definedName>
    <definedName name="прпр">[9]!прпр</definedName>
    <definedName name="прпрп">[9]!прпрп</definedName>
    <definedName name="Псн" localSheetId="8">#REF!</definedName>
    <definedName name="Псн" localSheetId="7">#REF!</definedName>
    <definedName name="Псн" localSheetId="9">#REF!</definedName>
    <definedName name="Псн">#REF!</definedName>
    <definedName name="Птеп" localSheetId="7">#REF!</definedName>
    <definedName name="Птеп" localSheetId="9">#REF!</definedName>
    <definedName name="Птеп">#REF!</definedName>
    <definedName name="пувк">[9]!пувк</definedName>
    <definedName name="ПЭ">[77]Справочники!$A$10:$A$12</definedName>
    <definedName name="ПЭ_5">#N/A</definedName>
    <definedName name="Работы" localSheetId="7">[92]Работы.База!$A$2:$A$173</definedName>
    <definedName name="Работы">[93]Работы.База!$A$2:$A$173</definedName>
    <definedName name="РГК">[77]Справочники!$A$4:$A$4</definedName>
    <definedName name="РГК_5">#N/A</definedName>
    <definedName name="рекЛЭПВН">'[94]приложение 1.1'!$B$25:$B$35</definedName>
    <definedName name="_xlnm.Recorder">#REF!</definedName>
    <definedName name="рис1" localSheetId="8" hidden="1">{#N/A,#N/A,TRUE,"Лист1";#N/A,#N/A,TRUE,"Лист2";#N/A,#N/A,TRUE,"Лист3"}</definedName>
    <definedName name="рис1" localSheetId="7" hidden="1">{#N/A,#N/A,TRUE,"Лист1";#N/A,#N/A,TRUE,"Лист2";#N/A,#N/A,TRUE,"Лист3"}</definedName>
    <definedName name="рис1" localSheetId="9" hidden="1">{#N/A,#N/A,TRUE,"Лист1";#N/A,#N/A,TRUE,"Лист2";#N/A,#N/A,TRUE,"Лист3"}</definedName>
    <definedName name="рис1" hidden="1">{#N/A,#N/A,TRUE,"Лист1";#N/A,#N/A,TRUE,"Лист2";#N/A,#N/A,TRUE,"Лист3"}</definedName>
    <definedName name="рмпор" localSheetId="7">[3]MAIN!#REF!</definedName>
    <definedName name="рмпор">[3]MAIN!#REF!</definedName>
    <definedName name="ропопопмо" localSheetId="8">[4]!ропопопмо</definedName>
    <definedName name="ропопопмо" localSheetId="7">[4]!ропопопмо</definedName>
    <definedName name="ропопопмо" localSheetId="9">'приложение 7+'!ропопопмо</definedName>
    <definedName name="ропопопмо">ропопопмо</definedName>
    <definedName name="ропор">#N/A</definedName>
    <definedName name="рпгн">[3]MAIN!$F$876:$AL$876</definedName>
    <definedName name="рпо">'[59]ИТ-бюджет'!$L$5:$L$99</definedName>
    <definedName name="рсср" localSheetId="8">[4]!рсср</definedName>
    <definedName name="рсср" localSheetId="7">[4]!рсср</definedName>
    <definedName name="рсср" localSheetId="9">'приложение 7+'!рсср</definedName>
    <definedName name="рсср">рсср</definedName>
    <definedName name="рсср_4">"'рт-передача'!рсср"</definedName>
    <definedName name="с" localSheetId="9">[15]!с</definedName>
    <definedName name="с">[15]!с</definedName>
    <definedName name="с_4">"'рт-передача'!с"</definedName>
    <definedName name="с_с_т_ф" localSheetId="8">#REF!</definedName>
    <definedName name="с_с_т_ф" localSheetId="7">#REF!</definedName>
    <definedName name="с_с_т_ф" localSheetId="9">#REF!</definedName>
    <definedName name="с_с_т_ф">#REF!</definedName>
    <definedName name="с_с_тепло" localSheetId="7">#REF!</definedName>
    <definedName name="с_с_тепло" localSheetId="9">#REF!</definedName>
    <definedName name="с_с_тепло">#REF!</definedName>
    <definedName name="с_с_эл_ф" localSheetId="7">#REF!</definedName>
    <definedName name="с_с_эл_ф" localSheetId="9">#REF!</definedName>
    <definedName name="с_с_эл_ф">#REF!</definedName>
    <definedName name="с_с_электра" localSheetId="7">#REF!</definedName>
    <definedName name="с_с_электра" localSheetId="9">#REF!</definedName>
    <definedName name="с_с_электра">#REF!</definedName>
    <definedName name="с1" localSheetId="8">[4]!с1</definedName>
    <definedName name="с1" localSheetId="7">[4]!с1</definedName>
    <definedName name="с1" localSheetId="9">'приложение 7+'!с1</definedName>
    <definedName name="с1">с1</definedName>
    <definedName name="с1_4">"'рт-передача'!с1"</definedName>
    <definedName name="СальдоПереток">'[12]Производство электроэнергии'!$A$38</definedName>
    <definedName name="сваеррта" localSheetId="8">[4]!сваеррта</definedName>
    <definedName name="сваеррта" localSheetId="7">[4]!сваеррта</definedName>
    <definedName name="сваеррта" localSheetId="9">'приложение 7+'!сваеррта</definedName>
    <definedName name="сваеррта">сваеррта</definedName>
    <definedName name="сваеррта_4">"'рт-передача'!сваеррта"</definedName>
    <definedName name="свмпвппв" localSheetId="8">[4]!свмпвппв</definedName>
    <definedName name="свмпвппв" localSheetId="7">[4]!свмпвппв</definedName>
    <definedName name="свмпвппв" localSheetId="9">'приложение 7+'!свмпвппв</definedName>
    <definedName name="свмпвппв">свмпвппв</definedName>
    <definedName name="свмпвппв_4">"'рт-передача'!свмпвппв"</definedName>
    <definedName name="свод" localSheetId="8">[4]!свод</definedName>
    <definedName name="свод" localSheetId="7">[4]!свод</definedName>
    <definedName name="свод" localSheetId="9">'приложение 7+'!свод</definedName>
    <definedName name="свод">свод</definedName>
    <definedName name="СДТУ" localSheetId="8">'[67]ПС рек'!#REF!</definedName>
    <definedName name="СДТУ" localSheetId="7">'[67]ПС рек'!#REF!</definedName>
    <definedName name="СДТУ" localSheetId="9">'[67]ПС рек'!#REF!</definedName>
    <definedName name="СДТУ">'[67]ПС рек'!#REF!</definedName>
    <definedName name="себестоимость2" localSheetId="8">[4]!себестоимость2</definedName>
    <definedName name="себестоимость2" localSheetId="7">[4]!себестоимость2</definedName>
    <definedName name="себестоимость2" localSheetId="9">'приложение 7+'!себестоимость2</definedName>
    <definedName name="себестоимость2">себестоимость2</definedName>
    <definedName name="себестоимость2_4">"'рт-передача'!себестоимость2"</definedName>
    <definedName name="семь" localSheetId="8">#REF!</definedName>
    <definedName name="семь" localSheetId="7">#REF!</definedName>
    <definedName name="семь" localSheetId="9">#REF!</definedName>
    <definedName name="семь">#REF!</definedName>
    <definedName name="сен" localSheetId="7">#REF!</definedName>
    <definedName name="сен" localSheetId="9">#REF!</definedName>
    <definedName name="сен">#REF!</definedName>
    <definedName name="сен2" localSheetId="7">#REF!</definedName>
    <definedName name="сен2" localSheetId="9">#REF!</definedName>
    <definedName name="сен2">#REF!</definedName>
    <definedName name="ск" localSheetId="8">[4]!ск</definedName>
    <definedName name="ск" localSheetId="7">[4]!ск</definedName>
    <definedName name="ск" localSheetId="9">'приложение 7+'!ск</definedName>
    <definedName name="ск">ск</definedName>
    <definedName name="ск_4">"'рт-передача'!ск"</definedName>
    <definedName name="СН">[14]Уравнения!$C$22</definedName>
    <definedName name="СН_d" localSheetId="8">[14]Уравнения!#REF!</definedName>
    <definedName name="СН_d" localSheetId="7">[14]Уравнения!#REF!</definedName>
    <definedName name="СН_d" localSheetId="9">[14]Уравнения!#REF!</definedName>
    <definedName name="СН_d">[14]Уравнения!#REF!</definedName>
    <definedName name="СН_а">[14]Уравнения!$B$18</definedName>
    <definedName name="СН_в">[14]Уравнения!$B$19</definedName>
    <definedName name="СН_с">[14]Уравнения!$B$20</definedName>
    <definedName name="СОБ" localSheetId="7">'[67]ПС рек'!#REF!</definedName>
    <definedName name="СОБ" localSheetId="9">'[67]ПС рек'!#REF!</definedName>
    <definedName name="СОБ">'[67]ПС рек'!#REF!</definedName>
    <definedName name="Собст">'[75]эл ст'!$A$360:$IV$360</definedName>
    <definedName name="Собств">'[75]эл ст'!$A$369:$IV$369</definedName>
    <definedName name="сокращение" localSheetId="8">[4]!сокращение</definedName>
    <definedName name="сокращение" localSheetId="7">[4]!сокращение</definedName>
    <definedName name="сокращение" localSheetId="9">'приложение 7+'!сокращение</definedName>
    <definedName name="сокращение">сокращение</definedName>
    <definedName name="сокращение_4">"'рт-передача'!сокращение"</definedName>
    <definedName name="сомп" localSheetId="8">[4]!сомп</definedName>
    <definedName name="сомп" localSheetId="7">[4]!сомп</definedName>
    <definedName name="сомп" localSheetId="9">'приложение 7+'!сомп</definedName>
    <definedName name="сомп">сомп</definedName>
    <definedName name="сомп_4">"'рт-передача'!сомп"</definedName>
    <definedName name="сомпас" localSheetId="8">[4]!сомпас</definedName>
    <definedName name="сомпас" localSheetId="7">[4]!сомпас</definedName>
    <definedName name="сомпас" localSheetId="9">'приложение 7+'!сомпас</definedName>
    <definedName name="сомпас">сомпас</definedName>
    <definedName name="сомпас_4">"'рт-передача'!сомпас"</definedName>
    <definedName name="Список_ДЗО">'[69]Список ДЗО'!$B$8:$B$21</definedName>
    <definedName name="список_контр.котловой">[95]t_Настройки!$B$42:$B$53</definedName>
    <definedName name="Список_контрагентов">[95]t_Настройки!$B$36:$B$39</definedName>
    <definedName name="Список_филиалов">[95]t_Настройки!$B$23:$B$26</definedName>
    <definedName name="список_филиалов1">[95]t_Настройки!$B$29:$B$33</definedName>
    <definedName name="сс" localSheetId="9">[15]!сс</definedName>
    <definedName name="сс">[15]!сс</definedName>
    <definedName name="сс_4">"'рт-передача'!сс"</definedName>
    <definedName name="сс1" localSheetId="8">[4]!сс1</definedName>
    <definedName name="сс1" localSheetId="7">[4]!сс1</definedName>
    <definedName name="сс1" localSheetId="9">'приложение 7+'!сс1</definedName>
    <definedName name="сс1">сс1</definedName>
    <definedName name="сссс" localSheetId="9">[15]!сссс</definedName>
    <definedName name="сссс">[15]!сссс</definedName>
    <definedName name="сссс_4">"'рт-передача'!сссс"</definedName>
    <definedName name="сссс1" localSheetId="8">[4]!сссс1</definedName>
    <definedName name="сссс1" localSheetId="7">[4]!сссс1</definedName>
    <definedName name="сссс1" localSheetId="9">'приложение 7+'!сссс1</definedName>
    <definedName name="сссс1">сссс1</definedName>
    <definedName name="ссы" localSheetId="9">[15]!ссы</definedName>
    <definedName name="ссы">[15]!ссы</definedName>
    <definedName name="ссы_4">"'рт-передача'!ссы"</definedName>
    <definedName name="ссы1" localSheetId="8">[4]!ссы1</definedName>
    <definedName name="ссы1" localSheetId="7">[4]!ссы1</definedName>
    <definedName name="ссы1" localSheetId="9">'приложение 7+'!ссы1</definedName>
    <definedName name="ссы1">ссы1</definedName>
    <definedName name="ссы2" localSheetId="8">[4]!ссы2</definedName>
    <definedName name="ссы2" localSheetId="7">[4]!ссы2</definedName>
    <definedName name="ссы2" localSheetId="9">'приложение 7+'!ссы2</definedName>
    <definedName name="ссы2">ссы2</definedName>
    <definedName name="ссы2_4">"'рт-передача'!ссы2"</definedName>
    <definedName name="Ставка_ЕСН">0.26</definedName>
    <definedName name="Статья" localSheetId="8">#REF!</definedName>
    <definedName name="Статья" localSheetId="7">#REF!</definedName>
    <definedName name="Статья" localSheetId="9">#REF!</definedName>
    <definedName name="Статья">#REF!</definedName>
    <definedName name="СтНПр1">[3]MAIN!$F$180</definedName>
    <definedName name="сто" localSheetId="8">#REF!</definedName>
    <definedName name="сто" localSheetId="7">#REF!</definedName>
    <definedName name="сто" localSheetId="9">#REF!</definedName>
    <definedName name="сто">#REF!</definedName>
    <definedName name="сто_проц_ф" localSheetId="7">#REF!</definedName>
    <definedName name="сто_проц_ф" localSheetId="9">#REF!</definedName>
    <definedName name="сто_проц_ф">#REF!</definedName>
    <definedName name="сто_процентов" localSheetId="7">#REF!</definedName>
    <definedName name="сто_процентов" localSheetId="9">#REF!</definedName>
    <definedName name="сто_процентов">#REF!</definedName>
    <definedName name="Стр_Кот">[12]структура!$A$38</definedName>
    <definedName name="Стр_ПерТЭ">[12]структура!$A$48</definedName>
    <definedName name="Стр_ПерЭЭ">[12]структура!$A$16</definedName>
    <definedName name="Стр_ПрТЭ">[12]структура!$A$26</definedName>
    <definedName name="Стр_ПрЭЭ">[12]структура!$A$5</definedName>
    <definedName name="Стр_ТЭС">[12]структура!$A$32</definedName>
    <definedName name="Стр_Финансы">[12]структура!$A$84</definedName>
    <definedName name="Стр_Финансы2">[12]структура!$A$49</definedName>
    <definedName name="сумма_по_договору" localSheetId="8">#REF!</definedName>
    <definedName name="сумма_по_договору" localSheetId="7">#REF!</definedName>
    <definedName name="сумма_по_договору" localSheetId="9">#REF!</definedName>
    <definedName name="сумма_по_договору">#REF!</definedName>
    <definedName name="сумма_тепло" localSheetId="7">#REF!</definedName>
    <definedName name="сумма_тепло" localSheetId="9">#REF!</definedName>
    <definedName name="сумма_тепло">#REF!</definedName>
    <definedName name="сумма_электро" localSheetId="7">#REF!</definedName>
    <definedName name="сумма_электро" localSheetId="9">#REF!</definedName>
    <definedName name="сумма_электро">#REF!</definedName>
    <definedName name="СЭС" localSheetId="7">#REF!</definedName>
    <definedName name="СЭС" localSheetId="9">#REF!</definedName>
    <definedName name="СЭС">#REF!</definedName>
    <definedName name="сяифывкпа">[9]!сяифывкпа</definedName>
    <definedName name="т">[96]!Выборка_АМТА</definedName>
    <definedName name="т_аб_пл_1" localSheetId="8">'[79]т1.15(смета8а)'!#REF!</definedName>
    <definedName name="т_аб_пл_1" localSheetId="7">'[79]т1.15(смета8а)'!#REF!</definedName>
    <definedName name="т_аб_пл_1" localSheetId="9">'[79]т1.15(смета8а)'!#REF!</definedName>
    <definedName name="т_аб_пл_1">'[79]т1.15(смета8а)'!#REF!</definedName>
    <definedName name="т_сбыт_1" localSheetId="8">'[79]т1.15(смета8а)'!#REF!</definedName>
    <definedName name="т_сбыт_1" localSheetId="7">'[79]т1.15(смета8а)'!#REF!</definedName>
    <definedName name="т_сбыт_1" localSheetId="9">'[79]т1.15(смета8а)'!#REF!</definedName>
    <definedName name="т_сбыт_1">'[79]т1.15(смета8а)'!#REF!</definedName>
    <definedName name="т11всего_1">[12]Т11!$B$38</definedName>
    <definedName name="т11всего_2">[12]Т11!$B$69</definedName>
    <definedName name="Т12_4мес">[9]!Т12_4мес</definedName>
    <definedName name="т12п1_1">[50]Т12!$A$10</definedName>
    <definedName name="т12п1_2">[50]Т12!$A$22</definedName>
    <definedName name="т12п2_1">[50]Т12!$A$15</definedName>
    <definedName name="т12п2_2">[50]Т12!$A$27</definedName>
    <definedName name="т19.1п16">'[12]Т19.1'!$B$39</definedName>
    <definedName name="т1п15">[12]Т1!$B$36</definedName>
    <definedName name="т2п11">[12]Т2!$B$42</definedName>
    <definedName name="т2п12">[12]Т2!$B$47</definedName>
    <definedName name="т2п13">[12]Т2!$B$48</definedName>
    <definedName name="т3итого">[12]Т3!$B$31</definedName>
    <definedName name="т3п3" localSheetId="7">[50]Т3!#REF!</definedName>
    <definedName name="т3п3">[50]Т3!#REF!</definedName>
    <definedName name="т6п5_1">[12]Т6!$B$12</definedName>
    <definedName name="т6п5_2">[12]Т6!$B$18</definedName>
    <definedName name="т7п4_1">[12]Т7!$B$20</definedName>
    <definedName name="т7п4_2">[12]Т7!$B$37</definedName>
    <definedName name="т7п5_1">[12]Т7!$B$22</definedName>
    <definedName name="т7п5_2">[12]Т7!$B$39</definedName>
    <definedName name="т7п6_1">[12]Т7!$B$25</definedName>
    <definedName name="т7п6_2">[12]Т7!$B$42</definedName>
    <definedName name="т8п1">[12]Т8!$B$8</definedName>
    <definedName name="таня" localSheetId="8">[4]!таня</definedName>
    <definedName name="таня" localSheetId="7">[4]!таня</definedName>
    <definedName name="таня" localSheetId="9">'приложение 7+'!таня</definedName>
    <definedName name="таня">таня</definedName>
    <definedName name="таня_4">"'рт-передача'!таня"</definedName>
    <definedName name="те" localSheetId="8">#REF!</definedName>
    <definedName name="те" localSheetId="7">#REF!</definedName>
    <definedName name="те" localSheetId="9">#REF!</definedName>
    <definedName name="те">#REF!</definedName>
    <definedName name="текмес" localSheetId="7">#REF!</definedName>
    <definedName name="текмес" localSheetId="9">#REF!</definedName>
    <definedName name="текмес">#REF!</definedName>
    <definedName name="текмес2" localSheetId="7">#REF!</definedName>
    <definedName name="текмес2" localSheetId="9">#REF!</definedName>
    <definedName name="текмес2">#REF!</definedName>
    <definedName name="тепло" localSheetId="8">[4]!тепло</definedName>
    <definedName name="тепло" localSheetId="7">[4]!тепло</definedName>
    <definedName name="тепло" localSheetId="9">'приложение 7+'!тепло</definedName>
    <definedName name="тепло">тепло</definedName>
    <definedName name="тепло_4">"'рт-передача'!тепло"</definedName>
    <definedName name="тепло_проц_ф" localSheetId="8">#REF!</definedName>
    <definedName name="тепло_проц_ф" localSheetId="7">#REF!</definedName>
    <definedName name="тепло_проц_ф" localSheetId="9">#REF!</definedName>
    <definedName name="тепло_проц_ф">#REF!</definedName>
    <definedName name="тепло_процент" localSheetId="7">#REF!</definedName>
    <definedName name="тепло_процент" localSheetId="9">#REF!</definedName>
    <definedName name="тепло_процент">#REF!</definedName>
    <definedName name="тир">[9]!тир</definedName>
    <definedName name="тп" localSheetId="8" hidden="1">{#N/A,#N/A,TRUE,"Лист1";#N/A,#N/A,TRUE,"Лист2";#N/A,#N/A,TRUE,"Лист3"}</definedName>
    <definedName name="тп" localSheetId="7" hidden="1">{#N/A,#N/A,TRUE,"Лист1";#N/A,#N/A,TRUE,"Лист2";#N/A,#N/A,TRUE,"Лист3"}</definedName>
    <definedName name="тп" localSheetId="9" hidden="1">{#N/A,#N/A,TRUE,"Лист1";#N/A,#N/A,TRUE,"Лист2";#N/A,#N/A,TRUE,"Лист3"}</definedName>
    <definedName name="тп" hidden="1">{#N/A,#N/A,TRUE,"Лист1";#N/A,#N/A,TRUE,"Лист2";#N/A,#N/A,TRUE,"Лист3"}</definedName>
    <definedName name="Тпот_вн" localSheetId="8">#REF!</definedName>
    <definedName name="Тпот_вн" localSheetId="7">#REF!</definedName>
    <definedName name="Тпот_вн" localSheetId="9">#REF!</definedName>
    <definedName name="Тпот_вн">#REF!</definedName>
    <definedName name="Тпот_нн" localSheetId="7">#REF!</definedName>
    <definedName name="Тпот_нн" localSheetId="9">#REF!</definedName>
    <definedName name="Тпот_нн">#REF!</definedName>
    <definedName name="Тпот_сн1" localSheetId="7">#REF!</definedName>
    <definedName name="Тпот_сн1" localSheetId="9">#REF!</definedName>
    <definedName name="Тпот_сн1">#REF!</definedName>
    <definedName name="Тпот_сн2" localSheetId="7">#REF!</definedName>
    <definedName name="Тпот_сн2" localSheetId="9">#REF!</definedName>
    <definedName name="Тпот_сн2">#REF!</definedName>
    <definedName name="третий" localSheetId="7">#REF!</definedName>
    <definedName name="третий" localSheetId="9">#REF!</definedName>
    <definedName name="третий">#REF!</definedName>
    <definedName name="Тсод_вн" localSheetId="7">#REF!</definedName>
    <definedName name="Тсод_вн" localSheetId="9">#REF!</definedName>
    <definedName name="Тсод_вн">#REF!</definedName>
    <definedName name="Тсод_нн" localSheetId="7">#REF!</definedName>
    <definedName name="Тсод_нн" localSheetId="9">#REF!</definedName>
    <definedName name="Тсод_нн">#REF!</definedName>
    <definedName name="Тсод_сн1" localSheetId="7">#REF!</definedName>
    <definedName name="Тсод_сн1" localSheetId="9">#REF!</definedName>
    <definedName name="Тсод_сн1">#REF!</definedName>
    <definedName name="Тсод_сн2" localSheetId="7">#REF!</definedName>
    <definedName name="Тсод_сн2" localSheetId="9">#REF!</definedName>
    <definedName name="Тсод_сн2">#REF!</definedName>
    <definedName name="ть" localSheetId="8">[4]!ть</definedName>
    <definedName name="ть" localSheetId="7">[4]!ть</definedName>
    <definedName name="ть" localSheetId="9">'приложение 7+'!ть</definedName>
    <definedName name="ть">ть</definedName>
    <definedName name="ть_4">"'рт-передача'!ть"</definedName>
    <definedName name="ТЭП2" localSheetId="8" hidden="1">{#N/A,#N/A,TRUE,"Лист1";#N/A,#N/A,TRUE,"Лист2";#N/A,#N/A,TRUE,"Лист3"}</definedName>
    <definedName name="ТЭП2" localSheetId="7" hidden="1">{#N/A,#N/A,TRUE,"Лист1";#N/A,#N/A,TRUE,"Лист2";#N/A,#N/A,TRUE,"Лист3"}</definedName>
    <definedName name="ТЭП2" localSheetId="9" hidden="1">{#N/A,#N/A,TRUE,"Лист1";#N/A,#N/A,TRUE,"Лист2";#N/A,#N/A,TRUE,"Лист3"}</definedName>
    <definedName name="ТЭП2" hidden="1">{#N/A,#N/A,TRUE,"Лист1";#N/A,#N/A,TRUE,"Лист2";#N/A,#N/A,TRUE,"Лист3"}</definedName>
    <definedName name="Тэс" localSheetId="7">'[97]расчет тарифов'!#REF!</definedName>
    <definedName name="Тэс" localSheetId="9">'[97]расчет тарифов'!#REF!</definedName>
    <definedName name="Тэс">'[97]расчет тарифов'!#REF!</definedName>
    <definedName name="у" localSheetId="9">[15]!у</definedName>
    <definedName name="у">[15]!у</definedName>
    <definedName name="у_4">"'рт-передача'!у"</definedName>
    <definedName name="у1" localSheetId="8">[4]!у1</definedName>
    <definedName name="у1" localSheetId="7">[4]!у1</definedName>
    <definedName name="у1" localSheetId="9">'приложение 7+'!у1</definedName>
    <definedName name="у1">у1</definedName>
    <definedName name="у1_4">"'рт-передача'!у1"</definedName>
    <definedName name="уа">'[98]ИТ-бюджет'!$L$5:$L$99</definedName>
    <definedName name="уакувпа">'[99]ИТ-бюджет'!$L$5:$L$99</definedName>
    <definedName name="уваупа">'[100]ИТ-бюджет'!$L$5:$L$99</definedName>
    <definedName name="увп">'[101]ИТ-бюджет'!$L$5:$L$98</definedName>
    <definedName name="УГОЛЬ">[77]Справочники!$A$19:$A$21</definedName>
    <definedName name="УГОЛЬ_5">#N/A</definedName>
    <definedName name="Уд_расх_топл_план" localSheetId="8">[14]Расчет!#REF!</definedName>
    <definedName name="Уд_расх_топл_план" localSheetId="7">[14]Расчет!#REF!</definedName>
    <definedName name="Уд_расх_топл_план" localSheetId="9">[14]Расчет!#REF!</definedName>
    <definedName name="Уд_расх_топл_план">[14]Расчет!#REF!</definedName>
    <definedName name="уепа" localSheetId="8">#REF!</definedName>
    <definedName name="уепа" localSheetId="7">#REF!</definedName>
    <definedName name="уепа" localSheetId="9">#REF!</definedName>
    <definedName name="уепа">#REF!</definedName>
    <definedName name="уепау" localSheetId="7">#REF!</definedName>
    <definedName name="уепау" localSheetId="9">#REF!</definedName>
    <definedName name="уепау">#REF!</definedName>
    <definedName name="уеуеуеуеку">[9]!уеуеуеуеку</definedName>
    <definedName name="ук" localSheetId="8">[4]!ук</definedName>
    <definedName name="ук" localSheetId="7">[4]!ук</definedName>
    <definedName name="ук" localSheetId="9">'приложение 7+'!ук</definedName>
    <definedName name="ук">ук</definedName>
    <definedName name="ук_4">"'рт-передача'!ук"</definedName>
    <definedName name="укеееукеееееееееееееее" localSheetId="8"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8" hidden="1">{#N/A,#N/A,TRUE,"Лист1";#N/A,#N/A,TRUE,"Лист2";#N/A,#N/A,TRUE,"Лист3"}</definedName>
    <definedName name="укеукеуеуе" localSheetId="7"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П">[9]!УП</definedName>
    <definedName name="упавп">'[90]ИТ-бюджет'!$L$5:$L$99</definedName>
    <definedName name="упакуп" localSheetId="8">#REF!</definedName>
    <definedName name="упакуп" localSheetId="7">#REF!</definedName>
    <definedName name="упакуп" localSheetId="9">#REF!</definedName>
    <definedName name="упакуп">#REF!</definedName>
    <definedName name="уу" localSheetId="8">[4]!уу</definedName>
    <definedName name="уу" localSheetId="7">[4]!уу</definedName>
    <definedName name="уу" localSheetId="9">'приложение 7+'!уу</definedName>
    <definedName name="уу">уу</definedName>
    <definedName name="уу_4">"'рт-передача'!уу"</definedName>
    <definedName name="УФ" localSheetId="9">[15]!УФ</definedName>
    <definedName name="УФ">[15]!УФ</definedName>
    <definedName name="УФ_4">"'рт-передача'!уф"</definedName>
    <definedName name="УФ49А">[9]!УФ49А</definedName>
    <definedName name="уфэ">[9]!уфэ</definedName>
    <definedName name="уыукпе" localSheetId="8">[4]!уыукпе</definedName>
    <definedName name="уыукпе" localSheetId="7">[4]!уыукпе</definedName>
    <definedName name="уыукпе" localSheetId="9">'приложение 7+'!уыукпе</definedName>
    <definedName name="уыукпе">уыукпе</definedName>
    <definedName name="уыукпе_4">"'рт-передача'!уыукпе"</definedName>
    <definedName name="ф">[3]MAIN!$F$1251:$AJ$1251</definedName>
    <definedName name="ф2">'[102]план 2000'!$G$643</definedName>
    <definedName name="фам" localSheetId="8">[4]!фам</definedName>
    <definedName name="фам" localSheetId="7">[4]!фам</definedName>
    <definedName name="фам" localSheetId="9">'приложение 7+'!фам</definedName>
    <definedName name="фам">фам</definedName>
    <definedName name="фам_4">"'рт-передача'!фам"</definedName>
    <definedName name="фвап">[9]!фвап</definedName>
    <definedName name="фвапфыпфпфы">[9]!фвапфыпфпфы</definedName>
    <definedName name="фварф">[9]!фварф</definedName>
    <definedName name="фвв">[9]!фвв</definedName>
    <definedName name="фев" localSheetId="8">#REF!</definedName>
    <definedName name="фев" localSheetId="7">#REF!</definedName>
    <definedName name="фев" localSheetId="9">#REF!</definedName>
    <definedName name="фев">#REF!</definedName>
    <definedName name="фев2" localSheetId="7">#REF!</definedName>
    <definedName name="фев2" localSheetId="9">#REF!</definedName>
    <definedName name="фев2">#REF!</definedName>
    <definedName name="фо" localSheetId="7">[103]Лист1!#REF!</definedName>
    <definedName name="фо">[104]Лист1!#REF!</definedName>
    <definedName name="Форма" localSheetId="8">[4]!Форма</definedName>
    <definedName name="Форма" localSheetId="7">[4]!Форма</definedName>
    <definedName name="Форма" localSheetId="9">'приложение 7+'!Форма</definedName>
    <definedName name="Форма">Форма</definedName>
    <definedName name="Форма_4">"'рт-передача'!форма"</definedName>
    <definedName name="форма1">[3]MAIN!$F$876:$AL$876</definedName>
    <definedName name="фф" localSheetId="8">[4]!фф</definedName>
    <definedName name="фф" localSheetId="7">[4]!фф</definedName>
    <definedName name="фф" localSheetId="9">'приложение 7+'!фф</definedName>
    <definedName name="фф">фф</definedName>
    <definedName name="фцыафыва">[9]!фцыафыва</definedName>
    <definedName name="фыаспит" localSheetId="8">[4]!фыаспит</definedName>
    <definedName name="фыаспит" localSheetId="7">[4]!фыаспит</definedName>
    <definedName name="фыаспит" localSheetId="9">'приложение 7+'!фыаспит</definedName>
    <definedName name="фыаспит">фыаспит</definedName>
    <definedName name="фыаспит_4">"'рт-передача'!фыаспит"</definedName>
    <definedName name="фыв">[9]!фыв</definedName>
    <definedName name="фывафа">[9]!фывафа</definedName>
    <definedName name="фывафыапф">[9]!фывафыапф</definedName>
    <definedName name="фыы">[9]!фыы</definedName>
    <definedName name="Х">[14]Уравнения!$F$7</definedName>
    <definedName name="хнх" localSheetId="8">#REF!</definedName>
    <definedName name="хнх" localSheetId="7">#REF!</definedName>
    <definedName name="хнх" localSheetId="9">#REF!</definedName>
    <definedName name="хнх">#REF!</definedName>
    <definedName name="ц" localSheetId="9">[15]!ц</definedName>
    <definedName name="ц">[15]!ц</definedName>
    <definedName name="ц_4">"'рт-передача'!ц"</definedName>
    <definedName name="ц1" localSheetId="8">[4]!ц1</definedName>
    <definedName name="ц1" localSheetId="7">[4]!ц1</definedName>
    <definedName name="ц1" localSheetId="9">'приложение 7+'!ц1</definedName>
    <definedName name="ц1">ц1</definedName>
    <definedName name="ц1_4">"'рт-передача'!ц1"</definedName>
    <definedName name="цу" localSheetId="9">[15]!цу</definedName>
    <definedName name="цу">[15]!цу</definedName>
    <definedName name="цу_4">"'рт-передача'!цу"</definedName>
    <definedName name="цуа" localSheetId="9">[15]!цуа</definedName>
    <definedName name="цуа">[15]!цуа</definedName>
    <definedName name="цуа_4">"'рт-передача'!цуа"</definedName>
    <definedName name="цупакувп" localSheetId="7">'[105]ИТ-бюджет'!$L$5:$L$98</definedName>
    <definedName name="цупакувп">'[106]ИТ-бюджет'!$L$5:$L$98</definedName>
    <definedName name="ч">[107]!Выборка_АМТА</definedName>
    <definedName name="часов">[14]Уравнения!$B$2</definedName>
    <definedName name="черновик" localSheetId="8">[4]!черновик</definedName>
    <definedName name="черновик" localSheetId="7">[4]!черновик</definedName>
    <definedName name="черновик" localSheetId="9">'приложение 7+'!черновик</definedName>
    <definedName name="черновик">черновик</definedName>
    <definedName name="черновик_4">"'рт-передача'!черновик"</definedName>
    <definedName name="четвертый" localSheetId="8">#REF!</definedName>
    <definedName name="четвертый" localSheetId="7">#REF!</definedName>
    <definedName name="четвертый" localSheetId="9">#REF!</definedName>
    <definedName name="четвертый">#REF!</definedName>
    <definedName name="ЧП1">[3]MAIN!$F$396</definedName>
    <definedName name="Ш_СК">[12]Ш_Передача_ЭЭ!$A$79</definedName>
    <definedName name="шир_дан" localSheetId="8">#REF!</definedName>
    <definedName name="шир_дан" localSheetId="7">#REF!</definedName>
    <definedName name="шир_дан" localSheetId="9">#REF!</definedName>
    <definedName name="шир_дан">#REF!</definedName>
    <definedName name="шир_отч" localSheetId="7">#REF!</definedName>
    <definedName name="шир_отч" localSheetId="9">#REF!</definedName>
    <definedName name="шир_отч">#REF!</definedName>
    <definedName name="шир_прош" localSheetId="7">#REF!</definedName>
    <definedName name="шир_прош" localSheetId="9">#REF!</definedName>
    <definedName name="шир_прош">#REF!</definedName>
    <definedName name="шир_тек" localSheetId="7">#REF!</definedName>
    <definedName name="шир_тек" localSheetId="9">#REF!</definedName>
    <definedName name="шир_тек">#REF!</definedName>
    <definedName name="шшшшшо">#N/A</definedName>
    <definedName name="щ" localSheetId="8">[4]!щ</definedName>
    <definedName name="щ" localSheetId="7">[4]!щ</definedName>
    <definedName name="щ" localSheetId="9">'приложение 7+'!щ</definedName>
    <definedName name="щ">щ</definedName>
    <definedName name="щ_4">"'рт-передача'!щ"</definedName>
    <definedName name="ыаппр" localSheetId="8">[4]!ыаппр</definedName>
    <definedName name="ыаппр" localSheetId="7">[4]!ыаппр</definedName>
    <definedName name="ыаппр" localSheetId="9">'приложение 7+'!ыаппр</definedName>
    <definedName name="ыаппр">ыаппр</definedName>
    <definedName name="ыаппр_4">"'рт-передача'!ыаппр"</definedName>
    <definedName name="ыапр" localSheetId="8" hidden="1">{#N/A,#N/A,TRUE,"Лист1";#N/A,#N/A,TRUE,"Лист2";#N/A,#N/A,TRUE,"Лист3"}</definedName>
    <definedName name="ыапр" localSheetId="7" hidden="1">{#N/A,#N/A,TRUE,"Лист1";#N/A,#N/A,TRUE,"Лист2";#N/A,#N/A,TRUE,"Лист3"}</definedName>
    <definedName name="ыапр" localSheetId="9" hidden="1">{#N/A,#N/A,TRUE,"Лист1";#N/A,#N/A,TRUE,"Лист2";#N/A,#N/A,TRUE,"Лист3"}</definedName>
    <definedName name="ыапр" hidden="1">{#N/A,#N/A,TRUE,"Лист1";#N/A,#N/A,TRUE,"Лист2";#N/A,#N/A,TRUE,"Лист3"}</definedName>
    <definedName name="ыаупп" localSheetId="8">[4]!ыаупп</definedName>
    <definedName name="ыаупп" localSheetId="7">[4]!ыаупп</definedName>
    <definedName name="ыаупп" localSheetId="9">'приложение 7+'!ыаупп</definedName>
    <definedName name="ыаупп">ыаупп</definedName>
    <definedName name="ыаупп_4">"'рт-передача'!ыаупп"</definedName>
    <definedName name="ыаыыа" localSheetId="8">[4]!ыаыыа</definedName>
    <definedName name="ыаыыа" localSheetId="7">[4]!ыаыыа</definedName>
    <definedName name="ыаыыа" localSheetId="9">'приложение 7+'!ыаыыа</definedName>
    <definedName name="ыаыыа">ыаыыа</definedName>
    <definedName name="ыаыыа_4">"'рт-передача'!ыаыыа"</definedName>
    <definedName name="ыв" localSheetId="9">[15]!ыв</definedName>
    <definedName name="ыв">[15]!ыв</definedName>
    <definedName name="ыв_4">"'рт-передача'!ыв"</definedName>
    <definedName name="ыварпйцпр">[9]!ыварпйцпр</definedName>
    <definedName name="ывафыафп">[9]!ывафыафп</definedName>
    <definedName name="ывпкывк" localSheetId="8">[4]!ывпкывк</definedName>
    <definedName name="ывпкывк" localSheetId="7">[4]!ывпкывк</definedName>
    <definedName name="ывпкывк" localSheetId="9">'приложение 7+'!ывпкывк</definedName>
    <definedName name="ывпкывк">ывпкывк</definedName>
    <definedName name="ывпкывк_4">"'рт-передача'!ывпкывк"</definedName>
    <definedName name="ывпмьпь" localSheetId="8">[4]!ывпмьпь</definedName>
    <definedName name="ывпмьпь" localSheetId="7">[4]!ывпмьпь</definedName>
    <definedName name="ывпмьпь" localSheetId="9">'приложение 7+'!ывпмьпь</definedName>
    <definedName name="ывпмьпь">ывпмьпь</definedName>
    <definedName name="ывпмьпь_4">"'рт-передача'!ывпмьпь"</definedName>
    <definedName name="ымпы" localSheetId="8">[4]!ымпы</definedName>
    <definedName name="ымпы" localSheetId="7">[4]!ымпы</definedName>
    <definedName name="ымпы" localSheetId="9">'приложение 7+'!ымпы</definedName>
    <definedName name="ымпы">ымпы</definedName>
    <definedName name="ымпы_4">"'рт-передача'!ымпы"</definedName>
    <definedName name="ыпр" localSheetId="8">[4]!ыпр</definedName>
    <definedName name="ыпр" localSheetId="7">[4]!ыпр</definedName>
    <definedName name="ыпр" localSheetId="9">'приложение 7+'!ыпр</definedName>
    <definedName name="ыпр">ыпр</definedName>
    <definedName name="ыпр_4">"'рт-передача'!ыпр"</definedName>
    <definedName name="ыпыим" localSheetId="8" hidden="1">{#N/A,#N/A,TRUE,"Лист1";#N/A,#N/A,TRUE,"Лист2";#N/A,#N/A,TRUE,"Лист3"}</definedName>
    <definedName name="ыпыим" localSheetId="7" hidden="1">{#N/A,#N/A,TRUE,"Лист1";#N/A,#N/A,TRUE,"Лист2";#N/A,#N/A,TRUE,"Лист3"}</definedName>
    <definedName name="ыпыим" localSheetId="9" hidden="1">{#N/A,#N/A,TRUE,"Лист1";#N/A,#N/A,TRUE,"Лист2";#N/A,#N/A,TRUE,"Лист3"}</definedName>
    <definedName name="ыпыим" hidden="1">{#N/A,#N/A,TRUE,"Лист1";#N/A,#N/A,TRUE,"Лист2";#N/A,#N/A,TRUE,"Лист3"}</definedName>
    <definedName name="ыпыпми" localSheetId="8" hidden="1">{#N/A,#N/A,TRUE,"Лист1";#N/A,#N/A,TRUE,"Лист2";#N/A,#N/A,TRUE,"Лист3"}</definedName>
    <definedName name="ыпыпми" localSheetId="7"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8" hidden="1">{#N/A,#N/A,TRUE,"Лист1";#N/A,#N/A,TRUE,"Лист2";#N/A,#N/A,TRUE,"Лист3"}</definedName>
    <definedName name="ысчпи" localSheetId="7"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8" hidden="1">{#N/A,#N/A,TRUE,"Лист1";#N/A,#N/A,TRUE,"Лист2";#N/A,#N/A,TRUE,"Лист3"}</definedName>
    <definedName name="ыуаы" localSheetId="7"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фса" localSheetId="8">[4]!ыфса</definedName>
    <definedName name="ыфса" localSheetId="7">[4]!ыфса</definedName>
    <definedName name="ыфса" localSheetId="9">'приложение 7+'!ыфса</definedName>
    <definedName name="ыфса">ыфса</definedName>
    <definedName name="ыфса_4">"'рт-передача'!ыфса"</definedName>
    <definedName name="ыыыы" localSheetId="9">[15]!ыыыы</definedName>
    <definedName name="ыыыы">[15]!ыыыы</definedName>
    <definedName name="ыыыы_4">"'рт-передача'!ыыыы"</definedName>
    <definedName name="ЬЬ">'[108]ИТОГИ  по Н,Р,Э,Q'!$A$2:$IV$4</definedName>
    <definedName name="эл" localSheetId="8">#REF!</definedName>
    <definedName name="эл" localSheetId="7">#REF!</definedName>
    <definedName name="эл" localSheetId="9">#REF!</definedName>
    <definedName name="эл">#REF!</definedName>
    <definedName name="ЭЛ.ЭНЕРГИЯ">[55]!w</definedName>
    <definedName name="электро" localSheetId="8">#REF!</definedName>
    <definedName name="электро" localSheetId="7">#REF!</definedName>
    <definedName name="электро" localSheetId="9">#REF!</definedName>
    <definedName name="электро">#REF!</definedName>
    <definedName name="электро_проц_ф" localSheetId="7">#REF!</definedName>
    <definedName name="электро_проц_ф" localSheetId="9">#REF!</definedName>
    <definedName name="электро_проц_ф">#REF!</definedName>
    <definedName name="электро_процент" localSheetId="7">#REF!</definedName>
    <definedName name="электро_процент" localSheetId="9">#REF!</definedName>
    <definedName name="электро_процент">#REF!</definedName>
    <definedName name="Энергосбыт">[9]!Энергосбыт</definedName>
    <definedName name="Эотп_нн_смежн" localSheetId="8">#REF!</definedName>
    <definedName name="Эотп_нн_смежн" localSheetId="7">#REF!</definedName>
    <definedName name="Эотп_нн_смежн" localSheetId="9">#REF!</definedName>
    <definedName name="Эотп_нн_смежн">#REF!</definedName>
    <definedName name="Эотп_сн1_ВН" localSheetId="7">#REF!</definedName>
    <definedName name="Эотп_сн1_ВН" localSheetId="9">#REF!</definedName>
    <definedName name="Эотп_сн1_ВН">#REF!</definedName>
    <definedName name="Эотп_сн1_смежн" localSheetId="7">#REF!</definedName>
    <definedName name="Эотп_сн1_смежн" localSheetId="9">#REF!</definedName>
    <definedName name="Эотп_сн1_смежн">#REF!</definedName>
    <definedName name="Эотп_сн2_ВН" localSheetId="7">#REF!</definedName>
    <definedName name="Эотп_сн2_ВН" localSheetId="9">#REF!</definedName>
    <definedName name="Эотп_сн2_ВН">#REF!</definedName>
    <definedName name="Эотп_сн2_смежн" localSheetId="7">#REF!</definedName>
    <definedName name="Эотп_сн2_смежн" localSheetId="9">#REF!</definedName>
    <definedName name="Эотп_сн2_смежн">#REF!</definedName>
    <definedName name="Эотп_сн2_СН1" localSheetId="7">#REF!</definedName>
    <definedName name="Эотп_сн2_СН1" localSheetId="9">#REF!</definedName>
    <definedName name="Эотп_сн2_СН1">#REF!</definedName>
    <definedName name="Эпо_вн" localSheetId="7">#REF!</definedName>
    <definedName name="Эпо_вн" localSheetId="9">#REF!</definedName>
    <definedName name="Эпо_вн">#REF!</definedName>
    <definedName name="Эпост_вн" localSheetId="7">#REF!</definedName>
    <definedName name="Эпост_вн" localSheetId="9">#REF!</definedName>
    <definedName name="Эпост_вн">#REF!</definedName>
    <definedName name="Эпост_нн" localSheetId="7">#REF!</definedName>
    <definedName name="Эпост_нн" localSheetId="9">#REF!</definedName>
    <definedName name="Эпост_нн">#REF!</definedName>
    <definedName name="Эпост_сн1" localSheetId="7">#REF!</definedName>
    <definedName name="Эпост_сн1" localSheetId="9">#REF!</definedName>
    <definedName name="Эпост_сн1">#REF!</definedName>
    <definedName name="Эпост_сн2" localSheetId="7">#REF!</definedName>
    <definedName name="Эпост_сн2" localSheetId="9">#REF!</definedName>
    <definedName name="Эпост_сн2">#REF!</definedName>
    <definedName name="ю" localSheetId="8">[4]!ю</definedName>
    <definedName name="ю" localSheetId="7">[4]!ю</definedName>
    <definedName name="ю" localSheetId="9">'приложение 7+'!ю</definedName>
    <definedName name="ю">ю</definedName>
    <definedName name="ю_4">"'рт-передача'!ю"</definedName>
    <definedName name="ююююююю" localSheetId="8">[4]!ююююююю</definedName>
    <definedName name="ююююююю" localSheetId="7">[4]!ююююююю</definedName>
    <definedName name="ююююююю" localSheetId="9">'приложение 7+'!ююююююю</definedName>
    <definedName name="ююююююю">ююююююю</definedName>
    <definedName name="ююююююю_4">"'рт-передача'!ююююююю"</definedName>
    <definedName name="я" localSheetId="8">[4]!я</definedName>
    <definedName name="я" localSheetId="7">[4]!я</definedName>
    <definedName name="я" localSheetId="9">'приложение 7+'!я</definedName>
    <definedName name="я">я</definedName>
    <definedName name="я_4">"'рт-передача'!я"</definedName>
    <definedName name="янв" localSheetId="8">#REF!</definedName>
    <definedName name="янв" localSheetId="7">#REF!</definedName>
    <definedName name="янв" localSheetId="9">#REF!</definedName>
    <definedName name="янв">#REF!</definedName>
    <definedName name="янв2" localSheetId="7">#REF!</definedName>
    <definedName name="янв2" localSheetId="9">#REF!</definedName>
    <definedName name="янв2">#REF!</definedName>
    <definedName name="ясыва">[9]!ясыва</definedName>
    <definedName name="яя" localSheetId="8">[4]!яя</definedName>
    <definedName name="яя" localSheetId="7">[4]!яя</definedName>
    <definedName name="яя" localSheetId="9">'приложение 7+'!яя</definedName>
    <definedName name="яя">яя</definedName>
    <definedName name="яя_4">"'рт-передача'!яя"</definedName>
    <definedName name="яяя" localSheetId="8">[4]!яяя</definedName>
    <definedName name="яяя" localSheetId="7">[4]!яяя</definedName>
    <definedName name="яяя" localSheetId="9">'приложение 7+'!яяя</definedName>
    <definedName name="яяя">яяя</definedName>
    <definedName name="яяя_4">"'рт-передача'!яяя"</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6" l="1"/>
  <c r="D18" i="6"/>
  <c r="K14" i="2" l="1"/>
  <c r="K15" i="2" s="1"/>
  <c r="N12" i="2"/>
  <c r="J14" i="2"/>
  <c r="J15" i="2"/>
  <c r="J12" i="2"/>
  <c r="D14" i="2"/>
  <c r="L14" i="2"/>
  <c r="L15" i="2" s="1"/>
  <c r="N15" i="2" l="1"/>
  <c r="N14" i="2"/>
  <c r="F14" i="2" l="1"/>
  <c r="F15" i="2"/>
  <c r="E44" i="2"/>
  <c r="D44" i="2"/>
  <c r="E10" i="13" l="1"/>
  <c r="F9" i="13"/>
  <c r="E9" i="13"/>
  <c r="E19" i="6" l="1"/>
  <c r="C19" i="6"/>
  <c r="E18" i="6"/>
  <c r="C18" i="6"/>
  <c r="D13" i="5"/>
  <c r="C13" i="5"/>
  <c r="F1774" i="4" l="1"/>
  <c r="E1774" i="4"/>
  <c r="F1773" i="4"/>
  <c r="E1773" i="4"/>
  <c r="F1761" i="4"/>
  <c r="E1761" i="4"/>
  <c r="F1760" i="4"/>
  <c r="E1760" i="4"/>
  <c r="F1116" i="4"/>
  <c r="E1116" i="4"/>
  <c r="F1115" i="4"/>
  <c r="E1115" i="4"/>
  <c r="F809" i="4"/>
  <c r="E809" i="4"/>
  <c r="E808" i="4" s="1"/>
  <c r="E807" i="4" s="1"/>
  <c r="F808" i="4"/>
  <c r="F807" i="4" s="1"/>
  <c r="F802" i="4"/>
  <c r="F793" i="4"/>
  <c r="F792" i="4" s="1"/>
  <c r="E793" i="4"/>
  <c r="E792" i="4"/>
  <c r="F786" i="4"/>
  <c r="F785" i="4" s="1"/>
  <c r="E786" i="4"/>
  <c r="E785" i="4"/>
  <c r="F770" i="4"/>
  <c r="F769" i="4" s="1"/>
  <c r="E770" i="4"/>
  <c r="E769" i="4"/>
  <c r="F753" i="4"/>
  <c r="F752" i="4" s="1"/>
  <c r="E753" i="4"/>
  <c r="E752" i="4"/>
  <c r="F705" i="4"/>
  <c r="F704" i="4" s="1"/>
  <c r="E705" i="4"/>
  <c r="E704" i="4"/>
  <c r="F601" i="4"/>
  <c r="F600" i="4" s="1"/>
  <c r="E601" i="4"/>
  <c r="E600" i="4"/>
  <c r="E597" i="4" s="1"/>
  <c r="F588" i="4"/>
  <c r="E588" i="4"/>
  <c r="E583" i="4" s="1"/>
  <c r="F583" i="4"/>
  <c r="F568" i="4"/>
  <c r="E568" i="4"/>
  <c r="E567" i="4" s="1"/>
  <c r="F567" i="4"/>
  <c r="F528" i="4"/>
  <c r="E528" i="4"/>
  <c r="E527" i="4" s="1"/>
  <c r="F527" i="4"/>
  <c r="F506" i="4"/>
  <c r="E506" i="4"/>
  <c r="E505" i="4" s="1"/>
  <c r="F505" i="4"/>
  <c r="F481" i="4"/>
  <c r="E481" i="4"/>
  <c r="E480" i="4" s="1"/>
  <c r="F480" i="4"/>
  <c r="F401" i="4"/>
  <c r="E401" i="4"/>
  <c r="E400" i="4" s="1"/>
  <c r="F400" i="4"/>
  <c r="F13" i="4"/>
  <c r="E13" i="4"/>
  <c r="E12" i="4" s="1"/>
  <c r="F12" i="4"/>
  <c r="F9" i="4" s="1"/>
  <c r="F8" i="4" s="1"/>
  <c r="F597" i="4" l="1"/>
  <c r="E9" i="4"/>
  <c r="E8" i="4" s="1"/>
  <c r="H1778" i="8"/>
  <c r="G1778" i="8"/>
  <c r="F1778" i="8"/>
  <c r="E1778" i="8"/>
  <c r="E1777" i="8" s="1"/>
  <c r="H1777" i="8"/>
  <c r="G1777" i="8"/>
  <c r="F1777" i="8"/>
  <c r="H1765" i="8"/>
  <c r="G1765" i="8"/>
  <c r="F1765" i="8"/>
  <c r="E1765" i="8"/>
  <c r="H1764" i="8"/>
  <c r="G1764" i="8"/>
  <c r="F1764" i="8"/>
  <c r="E1764" i="8"/>
  <c r="H1120" i="8"/>
  <c r="G1120" i="8"/>
  <c r="F1120" i="8"/>
  <c r="E1120" i="8"/>
  <c r="E1119" i="8" s="1"/>
  <c r="H1119" i="8"/>
  <c r="G1119" i="8"/>
  <c r="F1119" i="8"/>
  <c r="H813" i="8"/>
  <c r="G813" i="8"/>
  <c r="F813" i="8"/>
  <c r="E813" i="8"/>
  <c r="E812" i="8" s="1"/>
  <c r="E811" i="8" s="1"/>
  <c r="H812" i="8"/>
  <c r="G812" i="8"/>
  <c r="F812" i="8"/>
  <c r="H811" i="8"/>
  <c r="G811" i="8"/>
  <c r="F811" i="8"/>
  <c r="H806" i="8"/>
  <c r="G806" i="8"/>
  <c r="F806" i="8"/>
  <c r="H797" i="8"/>
  <c r="G797" i="8"/>
  <c r="F797" i="8"/>
  <c r="E797" i="8"/>
  <c r="H796" i="8"/>
  <c r="G796" i="8"/>
  <c r="F796" i="8"/>
  <c r="E796" i="8"/>
  <c r="H790" i="8"/>
  <c r="G790" i="8"/>
  <c r="F790" i="8"/>
  <c r="E790" i="8"/>
  <c r="H789" i="8"/>
  <c r="G789" i="8"/>
  <c r="F789" i="8"/>
  <c r="E789" i="8"/>
  <c r="H774" i="8"/>
  <c r="G774" i="8"/>
  <c r="F774" i="8"/>
  <c r="E774" i="8"/>
  <c r="H773" i="8"/>
  <c r="G773" i="8"/>
  <c r="F773" i="8"/>
  <c r="E773" i="8"/>
  <c r="H757" i="8"/>
  <c r="G757" i="8"/>
  <c r="F757" i="8"/>
  <c r="E757" i="8"/>
  <c r="H756" i="8"/>
  <c r="G756" i="8"/>
  <c r="F756" i="8"/>
  <c r="E756" i="8"/>
  <c r="H709" i="8"/>
  <c r="G709" i="8"/>
  <c r="F709" i="8"/>
  <c r="E709" i="8"/>
  <c r="H708" i="8"/>
  <c r="G708" i="8"/>
  <c r="F708" i="8"/>
  <c r="E708" i="8"/>
  <c r="H605" i="8"/>
  <c r="H604" i="8" s="1"/>
  <c r="H601" i="8" s="1"/>
  <c r="G605" i="8"/>
  <c r="F605" i="8"/>
  <c r="E605" i="8"/>
  <c r="G604" i="8"/>
  <c r="F604" i="8"/>
  <c r="E604" i="8"/>
  <c r="G601" i="8"/>
  <c r="F601" i="8"/>
  <c r="E601" i="8"/>
  <c r="H592" i="8"/>
  <c r="H587" i="8" s="1"/>
  <c r="G592" i="8"/>
  <c r="F592" i="8"/>
  <c r="E592" i="8"/>
  <c r="G587" i="8"/>
  <c r="F587" i="8"/>
  <c r="E587" i="8"/>
  <c r="H572" i="8"/>
  <c r="H571" i="8" s="1"/>
  <c r="G572" i="8"/>
  <c r="F572" i="8"/>
  <c r="E572" i="8"/>
  <c r="G571" i="8"/>
  <c r="F571" i="8"/>
  <c r="E571" i="8"/>
  <c r="H532" i="8"/>
  <c r="H531" i="8" s="1"/>
  <c r="G532" i="8"/>
  <c r="F532" i="8"/>
  <c r="E532" i="8"/>
  <c r="G531" i="8"/>
  <c r="F531" i="8"/>
  <c r="E531" i="8"/>
  <c r="H510" i="8"/>
  <c r="H509" i="8" s="1"/>
  <c r="G510" i="8"/>
  <c r="F510" i="8"/>
  <c r="E510" i="8"/>
  <c r="G509" i="8"/>
  <c r="F509" i="8"/>
  <c r="E509" i="8"/>
  <c r="H485" i="8"/>
  <c r="H484" i="8" s="1"/>
  <c r="G485" i="8"/>
  <c r="F485" i="8"/>
  <c r="E485" i="8"/>
  <c r="G484" i="8"/>
  <c r="F484" i="8"/>
  <c r="E484" i="8"/>
  <c r="H405" i="8"/>
  <c r="H404" i="8" s="1"/>
  <c r="G405" i="8"/>
  <c r="F405" i="8"/>
  <c r="E405" i="8"/>
  <c r="G404" i="8"/>
  <c r="F404" i="8"/>
  <c r="E404" i="8"/>
  <c r="H17" i="8"/>
  <c r="H16" i="8" s="1"/>
  <c r="G17" i="8"/>
  <c r="F17" i="8"/>
  <c r="E17" i="8"/>
  <c r="G16" i="8"/>
  <c r="F16" i="8"/>
  <c r="E16" i="8"/>
  <c r="G13" i="8"/>
  <c r="F13" i="8"/>
  <c r="E13" i="8"/>
  <c r="G12" i="8"/>
  <c r="F12" i="8"/>
  <c r="E12" i="8"/>
  <c r="H13" i="8" l="1"/>
  <c r="H12" i="8" s="1"/>
  <c r="E10" i="7" l="1"/>
  <c r="D10" i="7"/>
  <c r="C10" i="7"/>
  <c r="B10" i="7"/>
  <c r="E10" i="12"/>
  <c r="F9" i="12"/>
  <c r="E9" i="12"/>
  <c r="D17" i="6"/>
  <c r="C17" i="6"/>
  <c r="D19" i="3"/>
  <c r="D16" i="3" s="1"/>
  <c r="D11" i="3" s="1"/>
  <c r="H22" i="2"/>
  <c r="H21" i="2"/>
  <c r="D21" i="2"/>
  <c r="C28" i="2"/>
  <c r="D28" i="2" s="1"/>
  <c r="H3990" i="1"/>
  <c r="G3990" i="1"/>
  <c r="F3990" i="1"/>
  <c r="H3988" i="1"/>
  <c r="G3988" i="1"/>
  <c r="F3988" i="1"/>
  <c r="H3987" i="1"/>
  <c r="G3987" i="1"/>
  <c r="F3987" i="1"/>
  <c r="H3985" i="1"/>
  <c r="G3985" i="1"/>
  <c r="F3985" i="1"/>
  <c r="H3983" i="1"/>
  <c r="G3983" i="1"/>
  <c r="F3983" i="1"/>
  <c r="H3981" i="1"/>
  <c r="G3981" i="1"/>
  <c r="F3981" i="1"/>
  <c r="H3979" i="1"/>
  <c r="G3979" i="1"/>
  <c r="F3979" i="1"/>
  <c r="H3977" i="1"/>
  <c r="G3977" i="1"/>
  <c r="F3977" i="1"/>
  <c r="H3975" i="1"/>
  <c r="G3975" i="1"/>
  <c r="F3975" i="1"/>
  <c r="H3974" i="1"/>
  <c r="G3974" i="1"/>
  <c r="F3974" i="1"/>
  <c r="H3972" i="1"/>
  <c r="G3972" i="1"/>
  <c r="F3972" i="1"/>
  <c r="H3970" i="1"/>
  <c r="G3970" i="1"/>
  <c r="F3970" i="1"/>
  <c r="H3968" i="1"/>
  <c r="G3968" i="1"/>
  <c r="F3968" i="1"/>
  <c r="H3966" i="1"/>
  <c r="G3966" i="1"/>
  <c r="F3966" i="1"/>
  <c r="H3964" i="1"/>
  <c r="G3964" i="1"/>
  <c r="F3964" i="1"/>
  <c r="H3962" i="1"/>
  <c r="G3962" i="1"/>
  <c r="F3962" i="1"/>
  <c r="H3961" i="1"/>
  <c r="G3961" i="1"/>
  <c r="F3961" i="1"/>
  <c r="H3960" i="1"/>
  <c r="G3960" i="1"/>
  <c r="F3960" i="1"/>
  <c r="H3959" i="1"/>
  <c r="G3959" i="1"/>
  <c r="F3959" i="1"/>
  <c r="H3957" i="1"/>
  <c r="G3957" i="1"/>
  <c r="F3957" i="1"/>
  <c r="H3955" i="1"/>
  <c r="G3955" i="1"/>
  <c r="F3955" i="1"/>
  <c r="H3952" i="1"/>
  <c r="G3952" i="1"/>
  <c r="F3952" i="1"/>
  <c r="H3950" i="1"/>
  <c r="G3950" i="1"/>
  <c r="F3950" i="1"/>
  <c r="H3948" i="1"/>
  <c r="G3948" i="1"/>
  <c r="F3948" i="1"/>
  <c r="H3946" i="1"/>
  <c r="G3946" i="1"/>
  <c r="F3946" i="1"/>
  <c r="H3945" i="1"/>
  <c r="G3945" i="1"/>
  <c r="F3945" i="1"/>
  <c r="H3943" i="1"/>
  <c r="G3943" i="1"/>
  <c r="F3943" i="1"/>
  <c r="H3932" i="1"/>
  <c r="G3932" i="1"/>
  <c r="F3932" i="1"/>
  <c r="H3906" i="1"/>
  <c r="G3906" i="1"/>
  <c r="F3906" i="1"/>
  <c r="B3846" i="1"/>
  <c r="B3845" i="1"/>
  <c r="B3844" i="1"/>
  <c r="B3843" i="1"/>
  <c r="B3842" i="1"/>
  <c r="H3792" i="1"/>
  <c r="G3792" i="1"/>
  <c r="F3792" i="1"/>
  <c r="B3786" i="1"/>
  <c r="B3785" i="1"/>
  <c r="B3784" i="1"/>
  <c r="B3783" i="1"/>
  <c r="B3782" i="1"/>
  <c r="B3781" i="1"/>
  <c r="B3780" i="1"/>
  <c r="B3779" i="1"/>
  <c r="B3778" i="1"/>
  <c r="B3777" i="1"/>
  <c r="B3776" i="1"/>
  <c r="B3775" i="1"/>
  <c r="B3774" i="1"/>
  <c r="B3773" i="1"/>
  <c r="B3772" i="1"/>
  <c r="B3771" i="1"/>
  <c r="B3770" i="1"/>
  <c r="B3769"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H3332" i="1"/>
  <c r="G3332" i="1"/>
  <c r="F3332"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H3235" i="1"/>
  <c r="G3235" i="1"/>
  <c r="F3235" i="1"/>
  <c r="H3234" i="1"/>
  <c r="G3234" i="1"/>
  <c r="F3234" i="1"/>
  <c r="H3233" i="1"/>
  <c r="G3233" i="1"/>
  <c r="F3233" i="1"/>
  <c r="H3232" i="1"/>
  <c r="G3232" i="1"/>
  <c r="F3232" i="1"/>
  <c r="H3230" i="1"/>
  <c r="G3230" i="1"/>
  <c r="F3230" i="1"/>
  <c r="H3228" i="1"/>
  <c r="G3228" i="1"/>
  <c r="F3228" i="1"/>
  <c r="H3226" i="1"/>
  <c r="G3226" i="1"/>
  <c r="F3226" i="1"/>
  <c r="H3224" i="1"/>
  <c r="G3224" i="1"/>
  <c r="F3224" i="1"/>
  <c r="H3222" i="1"/>
  <c r="G3222" i="1"/>
  <c r="F3222" i="1"/>
  <c r="H3221" i="1"/>
  <c r="G3221" i="1"/>
  <c r="F3221" i="1"/>
  <c r="H3219" i="1"/>
  <c r="G3219" i="1"/>
  <c r="F3219" i="1"/>
  <c r="H3217" i="1"/>
  <c r="G3217" i="1"/>
  <c r="F3217" i="1"/>
  <c r="H3215" i="1"/>
  <c r="G3215" i="1"/>
  <c r="F3215" i="1"/>
  <c r="H3213" i="1"/>
  <c r="G3213" i="1"/>
  <c r="F3213" i="1"/>
  <c r="H3211" i="1"/>
  <c r="G3211" i="1"/>
  <c r="F3211" i="1"/>
  <c r="H3210" i="1"/>
  <c r="G3210" i="1"/>
  <c r="F3210" i="1"/>
  <c r="H3208" i="1"/>
  <c r="G3208" i="1"/>
  <c r="F3208" i="1"/>
  <c r="H3206" i="1"/>
  <c r="G3206" i="1"/>
  <c r="F3206" i="1"/>
  <c r="H3204" i="1"/>
  <c r="G3204" i="1"/>
  <c r="F3204" i="1"/>
  <c r="H3202" i="1"/>
  <c r="G3202" i="1"/>
  <c r="F3202" i="1"/>
  <c r="H3200" i="1"/>
  <c r="G3200" i="1"/>
  <c r="F3200" i="1"/>
  <c r="H3199" i="1"/>
  <c r="G3199" i="1"/>
  <c r="F3199" i="1"/>
  <c r="H3198" i="1"/>
  <c r="G3198" i="1"/>
  <c r="F3198" i="1"/>
  <c r="H3196" i="1"/>
  <c r="G3196" i="1"/>
  <c r="F3196" i="1"/>
  <c r="H3194" i="1"/>
  <c r="G3194" i="1"/>
  <c r="F3194" i="1"/>
  <c r="H3192" i="1"/>
  <c r="G3192" i="1"/>
  <c r="F3192" i="1"/>
  <c r="H3190" i="1"/>
  <c r="G3190" i="1"/>
  <c r="F3190" i="1"/>
  <c r="H3188" i="1"/>
  <c r="G3188" i="1"/>
  <c r="F3188" i="1"/>
  <c r="H3186" i="1"/>
  <c r="G3186" i="1"/>
  <c r="F3186" i="1"/>
  <c r="H3185" i="1"/>
  <c r="G3185" i="1"/>
  <c r="F3185" i="1"/>
  <c r="H3183" i="1"/>
  <c r="G3183" i="1"/>
  <c r="F3183" i="1"/>
  <c r="H3181" i="1"/>
  <c r="G3181" i="1"/>
  <c r="F3181" i="1"/>
  <c r="H3179" i="1"/>
  <c r="G3179" i="1"/>
  <c r="F3179" i="1"/>
  <c r="H3177" i="1"/>
  <c r="G3177" i="1"/>
  <c r="F3177" i="1"/>
  <c r="H3175" i="1"/>
  <c r="G3175" i="1"/>
  <c r="F3175" i="1"/>
  <c r="H3173" i="1"/>
  <c r="G3173" i="1"/>
  <c r="F3173" i="1"/>
  <c r="H3172" i="1"/>
  <c r="G3172" i="1"/>
  <c r="F3172" i="1"/>
  <c r="H3171" i="1"/>
  <c r="G3171" i="1"/>
  <c r="F3171" i="1"/>
  <c r="H3169" i="1"/>
  <c r="G3169" i="1"/>
  <c r="F3169" i="1"/>
  <c r="H3167" i="1"/>
  <c r="G3167" i="1"/>
  <c r="F3167" i="1"/>
  <c r="H3165" i="1"/>
  <c r="G3165" i="1"/>
  <c r="F3165" i="1"/>
  <c r="H3163" i="1"/>
  <c r="G3163" i="1"/>
  <c r="F3163" i="1"/>
  <c r="H3161" i="1"/>
  <c r="G3161" i="1"/>
  <c r="F3161" i="1"/>
  <c r="H3159" i="1"/>
  <c r="G3159" i="1"/>
  <c r="F3159" i="1"/>
  <c r="H3158" i="1"/>
  <c r="G3158" i="1"/>
  <c r="F3158" i="1"/>
  <c r="H3156" i="1"/>
  <c r="G3156" i="1"/>
  <c r="F3156" i="1"/>
  <c r="H3154" i="1"/>
  <c r="G3154" i="1"/>
  <c r="F3154" i="1"/>
  <c r="H3152" i="1"/>
  <c r="G3152" i="1"/>
  <c r="F3152" i="1"/>
  <c r="H3150" i="1"/>
  <c r="G3150" i="1"/>
  <c r="F3150" i="1"/>
  <c r="H3148" i="1"/>
  <c r="G3148" i="1"/>
  <c r="F3148" i="1"/>
  <c r="H3146" i="1"/>
  <c r="G3146" i="1"/>
  <c r="F3146" i="1"/>
  <c r="H3145" i="1"/>
  <c r="G3145" i="1"/>
  <c r="F3145" i="1"/>
  <c r="H3144" i="1"/>
  <c r="G3144" i="1"/>
  <c r="F3144" i="1"/>
  <c r="H3143" i="1"/>
  <c r="G3143" i="1"/>
  <c r="F3143" i="1"/>
  <c r="H3141" i="1"/>
  <c r="G3141" i="1"/>
  <c r="F3141" i="1"/>
  <c r="H3139" i="1"/>
  <c r="G3139" i="1"/>
  <c r="F3139" i="1"/>
  <c r="H3137" i="1"/>
  <c r="G3137" i="1"/>
  <c r="F3137" i="1"/>
  <c r="H3135" i="1"/>
  <c r="G3135" i="1"/>
  <c r="F3135" i="1"/>
  <c r="H3133" i="1"/>
  <c r="G3133" i="1"/>
  <c r="F3133" i="1"/>
  <c r="H3131" i="1"/>
  <c r="G3131" i="1"/>
  <c r="F3131" i="1"/>
  <c r="H3130" i="1"/>
  <c r="G3130" i="1"/>
  <c r="F3130" i="1"/>
  <c r="H3128" i="1"/>
  <c r="G3128" i="1"/>
  <c r="F3128" i="1"/>
  <c r="H3126" i="1"/>
  <c r="G3126" i="1"/>
  <c r="F3126" i="1"/>
  <c r="H3124" i="1"/>
  <c r="G3124" i="1"/>
  <c r="F3124" i="1"/>
  <c r="H3122" i="1"/>
  <c r="G3122" i="1"/>
  <c r="F3122" i="1"/>
  <c r="H3120" i="1"/>
  <c r="G3120" i="1"/>
  <c r="F3120" i="1"/>
  <c r="H3118" i="1"/>
  <c r="G3118" i="1"/>
  <c r="F3118" i="1"/>
  <c r="H3117" i="1"/>
  <c r="G3117" i="1"/>
  <c r="F3117" i="1"/>
  <c r="H3116" i="1"/>
  <c r="G3116" i="1"/>
  <c r="F3116" i="1"/>
  <c r="H3114" i="1"/>
  <c r="G3114" i="1"/>
  <c r="F3114" i="1"/>
  <c r="H3112" i="1"/>
  <c r="G3112" i="1"/>
  <c r="F3112" i="1"/>
  <c r="H3110" i="1"/>
  <c r="G3110" i="1"/>
  <c r="F3110" i="1"/>
  <c r="H3108" i="1"/>
  <c r="G3108" i="1"/>
  <c r="F3108" i="1"/>
  <c r="H3106" i="1"/>
  <c r="G3106" i="1"/>
  <c r="F3106" i="1"/>
  <c r="H3104" i="1"/>
  <c r="G3104" i="1"/>
  <c r="F3104" i="1"/>
  <c r="H3103" i="1"/>
  <c r="G3103" i="1"/>
  <c r="F3103" i="1"/>
  <c r="H3101" i="1"/>
  <c r="G3101" i="1"/>
  <c r="F3101" i="1"/>
  <c r="H3099" i="1"/>
  <c r="G3099" i="1"/>
  <c r="F3099" i="1"/>
  <c r="H3097" i="1"/>
  <c r="G3097" i="1"/>
  <c r="F3097" i="1"/>
  <c r="H3095" i="1"/>
  <c r="G3095" i="1"/>
  <c r="F3095" i="1"/>
  <c r="H3093" i="1"/>
  <c r="G3093" i="1"/>
  <c r="F3093" i="1"/>
  <c r="H3091" i="1"/>
  <c r="G3091" i="1"/>
  <c r="F3091" i="1"/>
  <c r="H3090" i="1"/>
  <c r="G3090" i="1"/>
  <c r="F3090" i="1"/>
  <c r="H3089" i="1"/>
  <c r="G3089" i="1"/>
  <c r="F3089" i="1"/>
  <c r="H3088" i="1"/>
  <c r="G3088" i="1"/>
  <c r="F3088" i="1"/>
  <c r="H3086" i="1"/>
  <c r="G3086" i="1"/>
  <c r="F3086" i="1"/>
  <c r="H3084" i="1"/>
  <c r="G3084" i="1"/>
  <c r="F3084" i="1"/>
  <c r="H3082" i="1"/>
  <c r="G3082" i="1"/>
  <c r="F3082" i="1"/>
  <c r="H3080" i="1"/>
  <c r="G3080" i="1"/>
  <c r="F3080" i="1"/>
  <c r="H3078" i="1"/>
  <c r="G3078" i="1"/>
  <c r="F3078" i="1"/>
  <c r="H3076" i="1"/>
  <c r="G3076" i="1"/>
  <c r="F3076" i="1"/>
  <c r="H3075" i="1"/>
  <c r="G3075" i="1"/>
  <c r="F3075" i="1"/>
  <c r="H3073" i="1"/>
  <c r="G3073" i="1"/>
  <c r="F3073" i="1"/>
  <c r="H3071" i="1"/>
  <c r="G3071" i="1"/>
  <c r="F3071" i="1"/>
  <c r="H3069" i="1"/>
  <c r="G3069" i="1"/>
  <c r="F3069" i="1"/>
  <c r="H3067" i="1"/>
  <c r="G3067" i="1"/>
  <c r="F3067" i="1"/>
  <c r="H3065" i="1"/>
  <c r="G3065" i="1"/>
  <c r="F3065" i="1"/>
  <c r="H3063" i="1"/>
  <c r="G3063" i="1"/>
  <c r="F3063" i="1"/>
  <c r="H3062" i="1"/>
  <c r="G3062" i="1"/>
  <c r="F3062" i="1"/>
  <c r="H3061" i="1"/>
  <c r="G3061" i="1"/>
  <c r="F3061" i="1"/>
  <c r="H3059" i="1"/>
  <c r="G3059" i="1"/>
  <c r="F3059" i="1"/>
  <c r="H3057" i="1"/>
  <c r="G3057" i="1"/>
  <c r="F3057" i="1"/>
  <c r="H3055" i="1"/>
  <c r="G3055" i="1"/>
  <c r="F3055" i="1"/>
  <c r="H3053" i="1"/>
  <c r="G3053" i="1"/>
  <c r="F3053" i="1"/>
  <c r="H3051" i="1"/>
  <c r="G3051" i="1"/>
  <c r="F3051" i="1"/>
  <c r="H3049" i="1"/>
  <c r="G3049" i="1"/>
  <c r="F3049" i="1"/>
  <c r="H3048" i="1"/>
  <c r="G3048" i="1"/>
  <c r="F3048" i="1"/>
  <c r="H3046" i="1"/>
  <c r="G3046" i="1"/>
  <c r="F3046" i="1"/>
  <c r="H3044" i="1"/>
  <c r="G3044" i="1"/>
  <c r="F3044" i="1"/>
  <c r="H3042" i="1"/>
  <c r="G3042" i="1"/>
  <c r="F3042" i="1"/>
  <c r="H3040" i="1"/>
  <c r="G3040" i="1"/>
  <c r="F3040" i="1"/>
  <c r="H3038" i="1"/>
  <c r="G3038" i="1"/>
  <c r="F3038" i="1"/>
  <c r="H3036" i="1"/>
  <c r="G3036" i="1"/>
  <c r="F3036" i="1"/>
  <c r="H3035" i="1"/>
  <c r="G3035" i="1"/>
  <c r="F3035" i="1"/>
  <c r="H3034" i="1"/>
  <c r="G3034" i="1"/>
  <c r="F3034" i="1"/>
  <c r="H3033" i="1"/>
  <c r="G3033" i="1"/>
  <c r="F3033" i="1"/>
  <c r="H3031" i="1"/>
  <c r="G3031" i="1"/>
  <c r="F3031" i="1"/>
  <c r="H3029" i="1"/>
  <c r="G3029" i="1"/>
  <c r="F3029" i="1"/>
  <c r="H3027" i="1"/>
  <c r="G3027" i="1"/>
  <c r="F3027" i="1"/>
  <c r="H3025" i="1"/>
  <c r="G3025" i="1"/>
  <c r="F3025" i="1"/>
  <c r="H3023" i="1"/>
  <c r="G3023" i="1"/>
  <c r="F3023" i="1"/>
  <c r="H3021" i="1"/>
  <c r="G3021" i="1"/>
  <c r="F3021" i="1"/>
  <c r="H3020" i="1"/>
  <c r="G3020" i="1"/>
  <c r="F3020" i="1"/>
  <c r="H3018" i="1"/>
  <c r="G3018" i="1"/>
  <c r="F3018" i="1"/>
  <c r="H3016" i="1"/>
  <c r="G3016" i="1"/>
  <c r="F3016" i="1"/>
  <c r="H3014" i="1"/>
  <c r="G3014" i="1"/>
  <c r="F3014" i="1"/>
  <c r="H3012" i="1"/>
  <c r="G3012" i="1"/>
  <c r="F3012" i="1"/>
  <c r="H3010" i="1"/>
  <c r="G3010" i="1"/>
  <c r="F3010" i="1"/>
  <c r="H3008" i="1"/>
  <c r="G3008" i="1"/>
  <c r="F3008" i="1"/>
  <c r="H3007" i="1"/>
  <c r="G3007" i="1"/>
  <c r="F3007" i="1"/>
  <c r="H3006" i="1"/>
  <c r="G3006" i="1"/>
  <c r="F3006" i="1"/>
  <c r="H3004" i="1"/>
  <c r="G3004" i="1"/>
  <c r="F3004" i="1"/>
  <c r="H3002" i="1"/>
  <c r="G3002" i="1"/>
  <c r="F3002" i="1"/>
  <c r="H3000" i="1"/>
  <c r="G3000" i="1"/>
  <c r="F3000" i="1"/>
  <c r="H2998" i="1"/>
  <c r="G2998" i="1"/>
  <c r="F2998" i="1"/>
  <c r="H2996" i="1"/>
  <c r="G2996" i="1"/>
  <c r="F2996" i="1"/>
  <c r="H2994" i="1"/>
  <c r="G2994" i="1"/>
  <c r="F2994" i="1"/>
  <c r="H2993" i="1"/>
  <c r="G2993" i="1"/>
  <c r="F2993" i="1"/>
  <c r="H2991" i="1"/>
  <c r="G2991" i="1"/>
  <c r="F2991" i="1"/>
  <c r="H2989" i="1"/>
  <c r="G2989" i="1"/>
  <c r="F2989" i="1"/>
  <c r="H2987" i="1"/>
  <c r="G2987" i="1"/>
  <c r="F2987" i="1"/>
  <c r="H2985" i="1"/>
  <c r="G2985" i="1"/>
  <c r="F2985" i="1"/>
  <c r="H2983" i="1"/>
  <c r="G2983" i="1"/>
  <c r="F2983" i="1"/>
  <c r="H2981" i="1"/>
  <c r="G2981" i="1"/>
  <c r="F2981" i="1"/>
  <c r="H2980" i="1"/>
  <c r="G2980" i="1"/>
  <c r="F2980" i="1"/>
  <c r="H2979" i="1"/>
  <c r="G2979" i="1"/>
  <c r="F2979" i="1"/>
  <c r="H2978" i="1"/>
  <c r="G2978" i="1"/>
  <c r="F2978" i="1"/>
  <c r="H2976" i="1"/>
  <c r="G2976" i="1"/>
  <c r="F2976" i="1"/>
  <c r="H2974" i="1"/>
  <c r="G2974" i="1"/>
  <c r="F2974" i="1"/>
  <c r="H2972" i="1"/>
  <c r="G2972" i="1"/>
  <c r="F2972" i="1"/>
  <c r="H2970" i="1"/>
  <c r="G2970" i="1"/>
  <c r="F2970" i="1"/>
  <c r="H2968" i="1"/>
  <c r="G2968" i="1"/>
  <c r="F2968" i="1"/>
  <c r="H2966" i="1"/>
  <c r="G2966" i="1"/>
  <c r="F2966" i="1"/>
  <c r="H2965" i="1"/>
  <c r="G2965" i="1"/>
  <c r="F2965" i="1"/>
  <c r="H2963" i="1"/>
  <c r="G2963" i="1"/>
  <c r="F2963" i="1"/>
  <c r="H2961" i="1"/>
  <c r="G2961" i="1"/>
  <c r="F2961" i="1"/>
  <c r="H2959" i="1"/>
  <c r="G2959" i="1"/>
  <c r="F2959" i="1"/>
  <c r="H2957" i="1"/>
  <c r="G2957" i="1"/>
  <c r="F2957" i="1"/>
  <c r="H2955" i="1"/>
  <c r="G2955" i="1"/>
  <c r="F2955" i="1"/>
  <c r="H2953" i="1"/>
  <c r="G2953" i="1"/>
  <c r="F2953" i="1"/>
  <c r="H2952" i="1"/>
  <c r="G2952" i="1"/>
  <c r="F2952" i="1"/>
  <c r="H2951" i="1"/>
  <c r="G2951" i="1"/>
  <c r="F2951" i="1"/>
  <c r="H2949" i="1"/>
  <c r="G2949" i="1"/>
  <c r="F2949" i="1"/>
  <c r="H2947" i="1"/>
  <c r="G2947" i="1"/>
  <c r="F2947" i="1"/>
  <c r="H2945" i="1"/>
  <c r="G2945" i="1"/>
  <c r="F2945" i="1"/>
  <c r="H2943" i="1"/>
  <c r="G2943" i="1"/>
  <c r="F2943" i="1"/>
  <c r="H2941" i="1"/>
  <c r="G2941" i="1"/>
  <c r="F2941" i="1"/>
  <c r="H2939" i="1"/>
  <c r="G2939" i="1"/>
  <c r="F2939" i="1"/>
  <c r="H2938" i="1"/>
  <c r="G2938" i="1"/>
  <c r="F2938" i="1"/>
  <c r="H2936" i="1"/>
  <c r="G2936" i="1"/>
  <c r="F2936" i="1"/>
  <c r="H2934" i="1"/>
  <c r="G2934" i="1"/>
  <c r="F2934" i="1"/>
  <c r="H2932" i="1"/>
  <c r="G2932" i="1"/>
  <c r="F2932" i="1"/>
  <c r="H2930" i="1"/>
  <c r="G2930" i="1"/>
  <c r="F2930" i="1"/>
  <c r="H2928" i="1"/>
  <c r="G2928" i="1"/>
  <c r="F2928" i="1"/>
  <c r="H2926" i="1"/>
  <c r="G2926" i="1"/>
  <c r="F2926" i="1"/>
  <c r="H2925" i="1"/>
  <c r="G2925" i="1"/>
  <c r="F2925" i="1"/>
  <c r="H2924" i="1"/>
  <c r="G2924" i="1"/>
  <c r="F2924" i="1"/>
  <c r="H2923" i="1"/>
  <c r="G2923" i="1"/>
  <c r="F2923" i="1"/>
  <c r="H2921" i="1"/>
  <c r="G2921" i="1"/>
  <c r="F2921" i="1"/>
  <c r="H2919" i="1"/>
  <c r="G2919" i="1"/>
  <c r="F2919" i="1"/>
  <c r="H2917" i="1"/>
  <c r="G2917" i="1"/>
  <c r="F2917" i="1"/>
  <c r="H2915" i="1"/>
  <c r="G2915" i="1"/>
  <c r="F2915" i="1"/>
  <c r="H2913" i="1"/>
  <c r="G2913" i="1"/>
  <c r="F2913" i="1"/>
  <c r="H2911" i="1"/>
  <c r="G2911" i="1"/>
  <c r="F2911" i="1"/>
  <c r="H2910" i="1"/>
  <c r="G2910" i="1"/>
  <c r="F2910" i="1"/>
  <c r="H2908" i="1"/>
  <c r="G2908" i="1"/>
  <c r="F2908" i="1"/>
  <c r="H2906" i="1"/>
  <c r="G2906" i="1"/>
  <c r="F2906" i="1"/>
  <c r="H2904" i="1"/>
  <c r="G2904" i="1"/>
  <c r="F2904" i="1"/>
  <c r="H2902" i="1"/>
  <c r="G2902" i="1"/>
  <c r="F2902" i="1"/>
  <c r="H2900" i="1"/>
  <c r="G2900" i="1"/>
  <c r="F2900" i="1"/>
  <c r="H2898" i="1"/>
  <c r="G2898" i="1"/>
  <c r="F2898" i="1"/>
  <c r="H2897" i="1"/>
  <c r="G2897" i="1"/>
  <c r="F2897" i="1"/>
  <c r="H2896" i="1"/>
  <c r="G2896" i="1"/>
  <c r="F2896" i="1"/>
  <c r="H2894" i="1"/>
  <c r="G2894" i="1"/>
  <c r="F2894" i="1"/>
  <c r="H2892" i="1"/>
  <c r="G2892" i="1"/>
  <c r="F2892" i="1"/>
  <c r="H2890" i="1"/>
  <c r="G2890" i="1"/>
  <c r="F2890" i="1"/>
  <c r="H2886" i="1"/>
  <c r="G2886" i="1"/>
  <c r="F2886" i="1"/>
  <c r="H2880" i="1"/>
  <c r="G2880" i="1"/>
  <c r="F2880" i="1"/>
  <c r="H2876" i="1"/>
  <c r="G2876" i="1"/>
  <c r="F2876" i="1"/>
  <c r="H2875" i="1"/>
  <c r="G2875" i="1"/>
  <c r="F2875" i="1"/>
  <c r="H2873" i="1"/>
  <c r="G2873" i="1"/>
  <c r="F2873" i="1"/>
  <c r="H2871" i="1"/>
  <c r="G2871" i="1"/>
  <c r="F2871" i="1"/>
  <c r="H2869" i="1"/>
  <c r="G2869" i="1"/>
  <c r="F2869" i="1"/>
  <c r="H2865" i="1"/>
  <c r="G2865" i="1"/>
  <c r="F2865" i="1"/>
  <c r="H2857" i="1"/>
  <c r="G2857" i="1"/>
  <c r="F2857" i="1"/>
  <c r="H2853" i="1"/>
  <c r="G2853" i="1"/>
  <c r="F2853" i="1"/>
  <c r="H2852" i="1"/>
  <c r="G2852" i="1"/>
  <c r="F2852" i="1"/>
  <c r="H2851" i="1"/>
  <c r="G2851" i="1"/>
  <c r="F2851" i="1"/>
  <c r="H2850" i="1"/>
  <c r="G2850" i="1"/>
  <c r="F2850" i="1"/>
  <c r="H2849" i="1"/>
  <c r="G2849" i="1"/>
  <c r="F2849" i="1"/>
  <c r="H2847" i="1"/>
  <c r="G2847" i="1"/>
  <c r="F2847" i="1"/>
  <c r="H2845" i="1"/>
  <c r="G2845" i="1"/>
  <c r="F2845" i="1"/>
  <c r="H2843" i="1"/>
  <c r="G2843" i="1"/>
  <c r="F2843" i="1"/>
  <c r="H2841" i="1"/>
  <c r="G2841" i="1"/>
  <c r="F2841" i="1"/>
  <c r="H2839" i="1"/>
  <c r="G2839" i="1"/>
  <c r="F2839" i="1"/>
  <c r="H2837" i="1"/>
  <c r="G2837" i="1"/>
  <c r="F2837" i="1"/>
  <c r="H2836" i="1"/>
  <c r="G2836" i="1"/>
  <c r="F2836" i="1"/>
  <c r="H2834" i="1"/>
  <c r="G2834" i="1"/>
  <c r="F2834" i="1"/>
  <c r="H2832" i="1"/>
  <c r="G2832" i="1"/>
  <c r="F2832" i="1"/>
  <c r="H2830" i="1"/>
  <c r="G2830" i="1"/>
  <c r="F2830" i="1"/>
  <c r="H2828" i="1"/>
  <c r="G2828" i="1"/>
  <c r="F2828" i="1"/>
  <c r="H2826" i="1"/>
  <c r="G2826" i="1"/>
  <c r="F2826" i="1"/>
  <c r="H2822" i="1"/>
  <c r="G2822" i="1"/>
  <c r="F2822" i="1"/>
  <c r="H2821" i="1"/>
  <c r="G2821" i="1"/>
  <c r="F2821" i="1"/>
  <c r="H2819" i="1"/>
  <c r="G2819" i="1"/>
  <c r="F2819" i="1"/>
  <c r="H2817" i="1"/>
  <c r="G2817" i="1"/>
  <c r="F2817" i="1"/>
  <c r="H2815" i="1"/>
  <c r="G2815" i="1"/>
  <c r="F2815" i="1"/>
  <c r="H2813" i="1"/>
  <c r="G2813" i="1"/>
  <c r="F2813" i="1"/>
  <c r="H2811" i="1"/>
  <c r="G2811" i="1"/>
  <c r="F2811" i="1"/>
  <c r="H2809" i="1"/>
  <c r="G2809" i="1"/>
  <c r="F2809" i="1"/>
  <c r="H2808" i="1"/>
  <c r="G2808" i="1"/>
  <c r="F2808" i="1"/>
  <c r="H2806" i="1"/>
  <c r="G2806" i="1"/>
  <c r="F2806" i="1"/>
  <c r="H2804" i="1"/>
  <c r="G2804" i="1"/>
  <c r="F2804" i="1"/>
  <c r="H2802" i="1"/>
  <c r="G2802" i="1"/>
  <c r="F2802" i="1"/>
  <c r="H2800" i="1"/>
  <c r="G2800" i="1"/>
  <c r="F2800" i="1"/>
  <c r="H2798" i="1"/>
  <c r="G2798" i="1"/>
  <c r="F2798" i="1"/>
  <c r="H2796" i="1"/>
  <c r="G2796" i="1"/>
  <c r="F2796" i="1"/>
  <c r="H2795" i="1"/>
  <c r="G2795" i="1"/>
  <c r="F2795" i="1"/>
  <c r="H2794" i="1"/>
  <c r="G2794" i="1"/>
  <c r="F2794" i="1"/>
  <c r="H2792" i="1"/>
  <c r="G2792" i="1"/>
  <c r="F2792" i="1"/>
  <c r="H2790" i="1"/>
  <c r="G2790" i="1"/>
  <c r="F2790" i="1"/>
  <c r="H2788" i="1"/>
  <c r="G2788" i="1"/>
  <c r="F2788" i="1"/>
  <c r="H2786" i="1"/>
  <c r="G2786" i="1"/>
  <c r="F2786" i="1"/>
  <c r="H2784" i="1"/>
  <c r="G2784" i="1"/>
  <c r="F2784" i="1"/>
  <c r="H2782" i="1"/>
  <c r="G2782" i="1"/>
  <c r="F2782" i="1"/>
  <c r="H2781" i="1"/>
  <c r="G2781" i="1"/>
  <c r="F2781" i="1"/>
  <c r="H2779" i="1"/>
  <c r="G2779" i="1"/>
  <c r="F2779" i="1"/>
  <c r="H2777" i="1"/>
  <c r="G2777" i="1"/>
  <c r="F2777" i="1"/>
  <c r="H2775" i="1"/>
  <c r="G2775" i="1"/>
  <c r="F2775" i="1"/>
  <c r="H2771" i="1"/>
  <c r="G2771" i="1"/>
  <c r="F2771" i="1"/>
  <c r="B2756" i="1"/>
  <c r="B2755" i="1"/>
  <c r="B2754" i="1"/>
  <c r="B2753" i="1"/>
  <c r="B2752" i="1"/>
  <c r="B2751" i="1"/>
  <c r="B2750" i="1"/>
  <c r="B2749" i="1"/>
  <c r="B2748" i="1"/>
  <c r="B2747" i="1"/>
  <c r="B2746" i="1"/>
  <c r="B2745" i="1"/>
  <c r="B2744" i="1"/>
  <c r="B2743" i="1"/>
  <c r="B2742" i="1"/>
  <c r="B2741" i="1"/>
  <c r="B2740" i="1"/>
  <c r="B2739" i="1"/>
  <c r="B2738" i="1"/>
  <c r="B2737"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F2490" i="1"/>
  <c r="H2489" i="1"/>
  <c r="F2489"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H280" i="1"/>
  <c r="F280" i="1"/>
  <c r="B280" i="1"/>
  <c r="B279" i="1"/>
  <c r="B278" i="1"/>
  <c r="B277" i="1"/>
  <c r="B276" i="1"/>
  <c r="H274" i="1"/>
  <c r="G274" i="1"/>
  <c r="F274" i="1"/>
  <c r="H273" i="1"/>
  <c r="G273" i="1"/>
  <c r="F273" i="1"/>
  <c r="H271" i="1"/>
  <c r="G271" i="1"/>
  <c r="F271" i="1"/>
  <c r="H269" i="1"/>
  <c r="G269" i="1"/>
  <c r="F269" i="1"/>
  <c r="H267" i="1"/>
  <c r="G267" i="1"/>
  <c r="F267" i="1"/>
  <c r="H265" i="1"/>
  <c r="G265" i="1"/>
  <c r="F265" i="1"/>
  <c r="H263" i="1"/>
  <c r="G263" i="1"/>
  <c r="F263" i="1"/>
  <c r="H261" i="1"/>
  <c r="G261" i="1"/>
  <c r="F261" i="1"/>
  <c r="H260" i="1"/>
  <c r="G260" i="1"/>
  <c r="F260" i="1"/>
  <c r="H258" i="1"/>
  <c r="G258" i="1"/>
  <c r="F258" i="1"/>
  <c r="H256" i="1"/>
  <c r="G256" i="1"/>
  <c r="F256" i="1"/>
  <c r="H254" i="1"/>
  <c r="G254" i="1"/>
  <c r="F254" i="1"/>
  <c r="H252" i="1"/>
  <c r="G252" i="1"/>
  <c r="F252" i="1"/>
  <c r="H249" i="1"/>
  <c r="G249" i="1"/>
  <c r="F249" i="1"/>
  <c r="H247" i="1"/>
  <c r="G247" i="1"/>
  <c r="F247" i="1"/>
  <c r="H246" i="1"/>
  <c r="G246" i="1"/>
  <c r="F246" i="1"/>
  <c r="H245" i="1"/>
  <c r="G245" i="1"/>
  <c r="F245" i="1"/>
  <c r="H244" i="1"/>
  <c r="G244" i="1"/>
  <c r="F244" i="1"/>
  <c r="H242" i="1"/>
  <c r="G242" i="1"/>
  <c r="F242" i="1"/>
  <c r="H240" i="1"/>
  <c r="G240" i="1"/>
  <c r="F240" i="1"/>
  <c r="H238" i="1"/>
  <c r="G238" i="1"/>
  <c r="F238" i="1"/>
  <c r="H236" i="1"/>
  <c r="G236" i="1"/>
  <c r="F236" i="1"/>
  <c r="H234" i="1"/>
  <c r="G234" i="1"/>
  <c r="F234" i="1"/>
  <c r="H232" i="1"/>
  <c r="G232" i="1"/>
  <c r="F232" i="1"/>
  <c r="H231" i="1"/>
  <c r="G231" i="1"/>
  <c r="F231" i="1"/>
  <c r="H229" i="1"/>
  <c r="G229" i="1"/>
  <c r="F229" i="1"/>
  <c r="H227" i="1"/>
  <c r="G227" i="1"/>
  <c r="F227" i="1"/>
  <c r="H225" i="1"/>
  <c r="G225" i="1"/>
  <c r="F225" i="1"/>
  <c r="H223" i="1"/>
  <c r="G223" i="1"/>
  <c r="F223" i="1"/>
  <c r="H221" i="1"/>
  <c r="G221" i="1"/>
  <c r="F221" i="1"/>
  <c r="H219" i="1"/>
  <c r="G219" i="1"/>
  <c r="F219" i="1"/>
  <c r="H218" i="1"/>
  <c r="G218" i="1"/>
  <c r="F218" i="1"/>
  <c r="H216" i="1"/>
  <c r="G216" i="1"/>
  <c r="F216" i="1"/>
  <c r="H214" i="1"/>
  <c r="G214" i="1"/>
  <c r="F214" i="1"/>
  <c r="H212" i="1"/>
  <c r="G212" i="1"/>
  <c r="F212" i="1"/>
  <c r="H210" i="1"/>
  <c r="G210" i="1"/>
  <c r="F210" i="1"/>
  <c r="H208" i="1"/>
  <c r="G208" i="1"/>
  <c r="F208" i="1"/>
  <c r="H206" i="1"/>
  <c r="G206" i="1"/>
  <c r="F206" i="1"/>
  <c r="H205" i="1"/>
  <c r="G205" i="1"/>
  <c r="F205" i="1"/>
  <c r="H203" i="1"/>
  <c r="G203" i="1"/>
  <c r="F203" i="1"/>
  <c r="H201" i="1"/>
  <c r="G201" i="1"/>
  <c r="F201" i="1"/>
  <c r="H199" i="1"/>
  <c r="G199" i="1"/>
  <c r="F199" i="1"/>
  <c r="H197" i="1"/>
  <c r="G197" i="1"/>
  <c r="F197" i="1"/>
  <c r="H195" i="1"/>
  <c r="G195" i="1"/>
  <c r="F195" i="1"/>
  <c r="H193" i="1"/>
  <c r="G193" i="1"/>
  <c r="F193" i="1"/>
  <c r="H192" i="1"/>
  <c r="G192" i="1"/>
  <c r="F192" i="1"/>
  <c r="H191" i="1"/>
  <c r="G191" i="1"/>
  <c r="F191" i="1"/>
  <c r="H189" i="1"/>
  <c r="G189" i="1"/>
  <c r="F189" i="1"/>
  <c r="H187" i="1"/>
  <c r="G187" i="1"/>
  <c r="F187" i="1"/>
  <c r="H185" i="1"/>
  <c r="G185" i="1"/>
  <c r="F185" i="1"/>
  <c r="H183" i="1"/>
  <c r="G183" i="1"/>
  <c r="F183" i="1"/>
  <c r="H181" i="1"/>
  <c r="G181" i="1"/>
  <c r="F181" i="1"/>
  <c r="H179" i="1"/>
  <c r="G179" i="1"/>
  <c r="F179" i="1"/>
  <c r="H178" i="1"/>
  <c r="G178" i="1"/>
  <c r="F178" i="1"/>
  <c r="H176" i="1"/>
  <c r="G176" i="1"/>
  <c r="F176" i="1"/>
  <c r="H174" i="1"/>
  <c r="G174" i="1"/>
  <c r="F174" i="1"/>
  <c r="H172" i="1"/>
  <c r="G172" i="1"/>
  <c r="F172" i="1"/>
  <c r="H170" i="1"/>
  <c r="G170" i="1"/>
  <c r="F170" i="1"/>
  <c r="H168" i="1"/>
  <c r="G168" i="1"/>
  <c r="F168" i="1"/>
  <c r="H166" i="1"/>
  <c r="G166" i="1"/>
  <c r="F166" i="1"/>
  <c r="H165" i="1"/>
  <c r="G165" i="1"/>
  <c r="F165" i="1"/>
  <c r="H163" i="1"/>
  <c r="G163" i="1"/>
  <c r="F163" i="1"/>
  <c r="H161" i="1"/>
  <c r="G161" i="1"/>
  <c r="F161" i="1"/>
  <c r="H159" i="1"/>
  <c r="G159" i="1"/>
  <c r="F159" i="1"/>
  <c r="H157" i="1"/>
  <c r="G157" i="1"/>
  <c r="F157" i="1"/>
  <c r="H155" i="1"/>
  <c r="G155" i="1"/>
  <c r="F155" i="1"/>
  <c r="H153" i="1"/>
  <c r="G153" i="1"/>
  <c r="F153" i="1"/>
  <c r="H152" i="1"/>
  <c r="G152" i="1"/>
  <c r="F152" i="1"/>
  <c r="H150" i="1"/>
  <c r="G150" i="1"/>
  <c r="F150" i="1"/>
  <c r="H148" i="1"/>
  <c r="G148" i="1"/>
  <c r="F148" i="1"/>
  <c r="H146" i="1"/>
  <c r="G146" i="1"/>
  <c r="F146" i="1"/>
  <c r="H144" i="1"/>
  <c r="G144" i="1"/>
  <c r="F144" i="1"/>
  <c r="H142" i="1"/>
  <c r="G142" i="1"/>
  <c r="F142" i="1"/>
  <c r="H140" i="1"/>
  <c r="G140" i="1"/>
  <c r="F140" i="1"/>
  <c r="H139" i="1"/>
  <c r="G139" i="1"/>
  <c r="F139" i="1"/>
  <c r="H138" i="1"/>
  <c r="G138" i="1"/>
  <c r="F138" i="1"/>
  <c r="H137" i="1"/>
  <c r="G137" i="1"/>
  <c r="F137" i="1"/>
  <c r="H135" i="1"/>
  <c r="G135" i="1"/>
  <c r="F135" i="1"/>
  <c r="H133" i="1"/>
  <c r="G133" i="1"/>
  <c r="F133" i="1"/>
  <c r="H131" i="1"/>
  <c r="G131" i="1"/>
  <c r="F131" i="1"/>
  <c r="H129" i="1"/>
  <c r="G129" i="1"/>
  <c r="F129" i="1"/>
  <c r="H127" i="1"/>
  <c r="G127" i="1"/>
  <c r="F127" i="1"/>
  <c r="H125" i="1"/>
  <c r="G125" i="1"/>
  <c r="F125" i="1"/>
  <c r="H124" i="1"/>
  <c r="G124" i="1"/>
  <c r="F124" i="1"/>
  <c r="H122" i="1"/>
  <c r="G122" i="1"/>
  <c r="F122" i="1"/>
  <c r="H120" i="1"/>
  <c r="G120" i="1"/>
  <c r="F120" i="1"/>
  <c r="H118" i="1"/>
  <c r="G118" i="1"/>
  <c r="F118" i="1"/>
  <c r="H116" i="1"/>
  <c r="G116" i="1"/>
  <c r="F116" i="1"/>
  <c r="H114" i="1"/>
  <c r="G114" i="1"/>
  <c r="F114" i="1"/>
  <c r="H112" i="1"/>
  <c r="G112" i="1"/>
  <c r="F112" i="1"/>
  <c r="H111" i="1"/>
  <c r="G111" i="1"/>
  <c r="F111" i="1"/>
  <c r="H109" i="1"/>
  <c r="G109" i="1"/>
  <c r="F109" i="1"/>
  <c r="H107" i="1"/>
  <c r="G107" i="1"/>
  <c r="F107" i="1"/>
  <c r="H105" i="1"/>
  <c r="G105" i="1"/>
  <c r="F105" i="1"/>
  <c r="H103" i="1"/>
  <c r="G103" i="1"/>
  <c r="F103" i="1"/>
  <c r="H101" i="1"/>
  <c r="G101" i="1"/>
  <c r="F101" i="1"/>
  <c r="H99" i="1"/>
  <c r="G99" i="1"/>
  <c r="F99" i="1"/>
  <c r="H98" i="1"/>
  <c r="G98" i="1"/>
  <c r="F98" i="1"/>
  <c r="H96" i="1"/>
  <c r="G96" i="1"/>
  <c r="F96" i="1"/>
  <c r="H94" i="1"/>
  <c r="G94" i="1"/>
  <c r="F94" i="1"/>
  <c r="H92" i="1"/>
  <c r="G92" i="1"/>
  <c r="F92" i="1"/>
  <c r="H90" i="1"/>
  <c r="G90" i="1"/>
  <c r="F90" i="1"/>
  <c r="H88" i="1"/>
  <c r="G88" i="1"/>
  <c r="F88" i="1"/>
  <c r="H86" i="1"/>
  <c r="G86" i="1"/>
  <c r="F86" i="1"/>
  <c r="H85" i="1"/>
  <c r="G85" i="1"/>
  <c r="F85" i="1"/>
  <c r="H84" i="1"/>
  <c r="G84" i="1"/>
  <c r="F84" i="1"/>
  <c r="H82" i="1"/>
  <c r="G82" i="1"/>
  <c r="F82" i="1"/>
  <c r="H80" i="1"/>
  <c r="G80" i="1"/>
  <c r="F80" i="1"/>
  <c r="H78" i="1"/>
  <c r="G78" i="1"/>
  <c r="F78" i="1"/>
  <c r="H76" i="1"/>
  <c r="G76" i="1"/>
  <c r="F76" i="1"/>
  <c r="H74" i="1"/>
  <c r="G74" i="1"/>
  <c r="F74" i="1"/>
  <c r="H72" i="1"/>
  <c r="G72" i="1"/>
  <c r="F72" i="1"/>
  <c r="H71" i="1"/>
  <c r="G71" i="1"/>
  <c r="F71" i="1"/>
  <c r="H69" i="1"/>
  <c r="G69" i="1"/>
  <c r="F69" i="1"/>
  <c r="H67" i="1"/>
  <c r="G67" i="1"/>
  <c r="F67" i="1"/>
  <c r="H65" i="1"/>
  <c r="G65" i="1"/>
  <c r="F65" i="1"/>
  <c r="H63" i="1"/>
  <c r="G63" i="1"/>
  <c r="F63" i="1"/>
  <c r="H52" i="1"/>
  <c r="G52" i="1"/>
  <c r="F52" i="1"/>
  <c r="H39" i="1"/>
  <c r="G39" i="1"/>
  <c r="F39" i="1"/>
  <c r="H38" i="1"/>
  <c r="G38" i="1"/>
  <c r="F38" i="1"/>
  <c r="H36" i="1"/>
  <c r="G36" i="1"/>
  <c r="F36" i="1"/>
  <c r="H34" i="1"/>
  <c r="G34" i="1"/>
  <c r="F34" i="1"/>
  <c r="H32" i="1"/>
  <c r="G32" i="1"/>
  <c r="F32" i="1"/>
  <c r="H30" i="1"/>
  <c r="G30" i="1"/>
  <c r="F30" i="1"/>
  <c r="H28" i="1"/>
  <c r="G28" i="1"/>
  <c r="F28" i="1"/>
  <c r="H26" i="1"/>
  <c r="G26" i="1"/>
  <c r="F26" i="1"/>
  <c r="H25" i="1"/>
  <c r="G25" i="1"/>
  <c r="F25" i="1"/>
  <c r="H23" i="1"/>
  <c r="G23" i="1"/>
  <c r="F23" i="1"/>
  <c r="H21" i="1"/>
  <c r="G21" i="1"/>
  <c r="F21" i="1"/>
  <c r="H19" i="1"/>
  <c r="G19" i="1"/>
  <c r="F19" i="1"/>
  <c r="H17" i="1"/>
  <c r="G17" i="1"/>
  <c r="F17" i="1"/>
  <c r="H15" i="1"/>
  <c r="G15" i="1"/>
  <c r="F15" i="1"/>
  <c r="H13" i="1"/>
  <c r="G13" i="1"/>
  <c r="F13" i="1"/>
  <c r="H12" i="1"/>
  <c r="G12" i="1"/>
  <c r="F12" i="1"/>
  <c r="H11" i="1"/>
  <c r="G11" i="1"/>
  <c r="F11" i="1"/>
  <c r="H10" i="1"/>
  <c r="G10" i="1"/>
  <c r="F10" i="1"/>
  <c r="H9" i="1"/>
  <c r="G9" i="1"/>
  <c r="F9" i="1"/>
  <c r="E17" i="6" l="1"/>
  <c r="I22" i="2"/>
  <c r="I21" i="2"/>
  <c r="F12" i="2" l="1"/>
  <c r="C21" i="2"/>
  <c r="D23" i="2" s="1"/>
  <c r="G10" i="3"/>
  <c r="C22" i="2"/>
  <c r="C27" i="2"/>
  <c r="H10" i="3"/>
  <c r="D17" i="2" l="1"/>
  <c r="D27" i="2"/>
  <c r="D29" i="2" s="1"/>
  <c r="E29" i="2" s="1"/>
  <c r="C29" i="2"/>
  <c r="E22" i="2"/>
  <c r="F22" i="2" s="1"/>
  <c r="D24" i="2"/>
  <c r="H27" i="3"/>
  <c r="H28" i="3"/>
  <c r="H26" i="3"/>
  <c r="H24" i="3"/>
  <c r="H22" i="3"/>
  <c r="H15" i="3"/>
  <c r="H14" i="3"/>
  <c r="H13" i="3"/>
  <c r="H12" i="3"/>
  <c r="H18" i="3"/>
  <c r="H17" i="3"/>
  <c r="H16" i="3"/>
  <c r="H29" i="3"/>
  <c r="H25" i="3"/>
  <c r="H23" i="3"/>
  <c r="H21" i="3"/>
  <c r="H20" i="3"/>
  <c r="H19" i="3"/>
  <c r="G29" i="3"/>
  <c r="G27" i="3"/>
  <c r="G25" i="3"/>
  <c r="G23" i="3"/>
  <c r="G21" i="3"/>
  <c r="G20" i="3"/>
  <c r="G19" i="3"/>
  <c r="G18" i="3"/>
  <c r="G17" i="3"/>
  <c r="G28" i="3"/>
  <c r="G26" i="3"/>
  <c r="G24" i="3"/>
  <c r="G22" i="3"/>
  <c r="G15" i="3"/>
  <c r="G14" i="3"/>
  <c r="G13" i="3"/>
  <c r="G12" i="3"/>
  <c r="G16" i="3"/>
  <c r="D18" i="2"/>
  <c r="E21" i="2"/>
  <c r="F21" i="2" s="1"/>
  <c r="J16" i="3" l="1"/>
  <c r="I16" i="3"/>
  <c r="I13" i="3"/>
  <c r="J13" i="3"/>
  <c r="G11" i="3"/>
  <c r="J17" i="3"/>
  <c r="I17" i="3"/>
  <c r="I14" i="3"/>
  <c r="J14" i="3"/>
  <c r="J19" i="3"/>
  <c r="I19" i="3"/>
  <c r="J18" i="3"/>
  <c r="I18" i="3"/>
  <c r="I15" i="3"/>
  <c r="J15" i="3"/>
  <c r="J20" i="3"/>
  <c r="I20" i="3"/>
  <c r="I12" i="3"/>
  <c r="J12" i="3"/>
  <c r="H11" i="3"/>
  <c r="F27" i="2"/>
  <c r="E27" i="2"/>
  <c r="G27" i="2" l="1"/>
  <c r="I11" i="3"/>
  <c r="J11" i="3"/>
</calcChain>
</file>

<file path=xl/sharedStrings.xml><?xml version="1.0" encoding="utf-8"?>
<sst xmlns="http://schemas.openxmlformats.org/spreadsheetml/2006/main" count="11240" uniqueCount="3485">
  <si>
    <t>Приложение 1</t>
  </si>
  <si>
    <t>№п/п</t>
  </si>
  <si>
    <t>Объект электросетевого хозяйства/Средство коммерческого учета электрической энергии (мощности)</t>
  </si>
  <si>
    <t>Год ввода объекта</t>
  </si>
  <si>
    <t>Уровень напряжения, кВ</t>
  </si>
  <si>
    <t>Протяженность (для линий электропередачи), метров / Количество пунктов секционирования, штук / Количество точек учета, штук</t>
  </si>
  <si>
    <t>Максимальная мощность, кВт</t>
  </si>
  <si>
    <t>Трансформаторная мощность, кВА</t>
  </si>
  <si>
    <t>Расходы на строительство объекта / на обеспечение средствами коммерческого учета электрической энергии (мощности), тыс. руб.</t>
  </si>
  <si>
    <t>1.</t>
  </si>
  <si>
    <t>Строительство воздушных линий</t>
  </si>
  <si>
    <t>Материал опоры (железобетонные (j=3))</t>
  </si>
  <si>
    <t>1.3.1</t>
  </si>
  <si>
    <t>Тип провода (изолированный провод (k=1))</t>
  </si>
  <si>
    <t>1.3.1.4</t>
  </si>
  <si>
    <t>Материал провода (алюминиевый (l=4))</t>
  </si>
  <si>
    <t>1.3.1.4.1</t>
  </si>
  <si>
    <t>Сечение провода (диапазон до 50 квадратных мм включительно (m=1))</t>
  </si>
  <si>
    <t>Количество цепей (одноцепная (n=1))</t>
  </si>
  <si>
    <t>ВЛ 0,4 кВ ф.1 от ТП-20-16-15 Латышков Ев</t>
  </si>
  <si>
    <t>ВЛ-0,4 кВ ф.3 от ТП-14-7-30 Ощепков Серг</t>
  </si>
  <si>
    <t>ВЛ 0,4 кВ ф.3 от ТП-14-7-22 Угрюмова Мар</t>
  </si>
  <si>
    <t>ВЛ-0,4кВ от ТП-20-4-61 УФСБ России по РА</t>
  </si>
  <si>
    <t>ВЛ 0,4 кВ от ТП 37-20-15 Сатаев Бактихан</t>
  </si>
  <si>
    <t>ВЛ-0,4 кВ ф.1 от ТП-28-3-***  Анчинова Н</t>
  </si>
  <si>
    <t>ВЛ-0,4 кВ ф.1 от ТП-20-15-3 Денисова Вер</t>
  </si>
  <si>
    <t>Стр. ВЛ-0,4кв ТП-21-1-67 АМО "Шебалински</t>
  </si>
  <si>
    <t>ВЛ-0,4кВ от ТП № 21-1-69</t>
  </si>
  <si>
    <t>ВЛ-0,4кВ от ТП № 21-1-70</t>
  </si>
  <si>
    <t>ВЛ-0,4кВ от ТП № 21-1-63</t>
  </si>
  <si>
    <t>Стр. ВЛ-0,4кВ ф. 2 от ТП 21-1-68</t>
  </si>
  <si>
    <t>Стр.  ВЛ 0,4 кВ МАУ "ОКС МО "МАЙМИНСКИЙ</t>
  </si>
  <si>
    <t>ВЛ-0,4кВ МАУ "ОКС МО "МАЙМИНСКИЙ РАЙОН",</t>
  </si>
  <si>
    <t>ВЛ 0,4 кВ от КТП 10/0,4 № 1-22-***  АМО</t>
  </si>
  <si>
    <t>ВЛ-0,4 кВ ф.1 от ТП 14-14-9 УНИВЕРСНАБ</t>
  </si>
  <si>
    <t>ВЛ-0,4 кВ ф.2 от ТП-15-3-109 Лысенко Инн</t>
  </si>
  <si>
    <t>ВЛ-0,4 кВ ф.1 от ТП-14-21-18 ИП Губина О</t>
  </si>
  <si>
    <t>Вл-0,4 кВ  от ТП-20-11-67   ф.1  Зырянов</t>
  </si>
  <si>
    <t>ВЛ-0,4 кВ ф.1 от ТП-23-7-33  ГЛАВА  К(Ф)</t>
  </si>
  <si>
    <t>ВЛ-10 кВ, Шабалина Г.Н., Республика Алта</t>
  </si>
  <si>
    <t>ВЛ 0,4 кВ от КТП  Курочкина Екатерина Ал</t>
  </si>
  <si>
    <t>ВЛ-0,4 кВ, Медведев А.Г., Республика Алт</t>
  </si>
  <si>
    <t>Стр. ВЛ-0,4 кВ от ТП 10-0,4 кВ № 20-16-*</t>
  </si>
  <si>
    <t>ВЛ-0,4 кВ от КТП-1-23-7 ф.2  Алферово Па</t>
  </si>
  <si>
    <t>ВЛ-0,4 кВ от ТП-15-17-16 ф.2  ИП Данин Д</t>
  </si>
  <si>
    <t>ВЛ-10 кВ Л-24-6, ООО Кольцо, объект торг</t>
  </si>
  <si>
    <t>Стр. ВЛ 0,4 кВ  кМАУ "ОКС МО "МАЙМИНСКИЙ</t>
  </si>
  <si>
    <t>Стр. ВЛ 0,4кВ №11-8-7 Булычева,Курманаев</t>
  </si>
  <si>
    <t>ВЛ 10 кВ Л-11-8 Чубарова ЮП Артыбаш</t>
  </si>
  <si>
    <t>ВЛ-0,4кВ от ТП №11-8-11 Чубарова ЮП</t>
  </si>
  <si>
    <t>ВЛ-10 кВ Л-14-4 Ая, АО"АЛИРА Групп", вер</t>
  </si>
  <si>
    <t>ВЛ-0,4 кВ, Идубалина О.В., Республика Ал</t>
  </si>
  <si>
    <t>ВЛ-0,4 кВ, Лифанов Д.А., нежилая застрой</t>
  </si>
  <si>
    <t>ВЛ-0,4 кВ Акционерное Общество "АЛИРА Гр</t>
  </si>
  <si>
    <t>ВЛ-0,4 кВ, МУ ДО "Чемальская ДЮСШ", лыжн</t>
  </si>
  <si>
    <t>ВЛ-0,4 кВ, Сивцев А.М., Республика Алтай</t>
  </si>
  <si>
    <t>ВЛ-0,4 кВ, Маринин А.В., Республика Алта</t>
  </si>
  <si>
    <t>ВЛ-0,4 кВ, Шабалина Г.Н., Республика Алт</t>
  </si>
  <si>
    <t>ВЛ 0,4 кВ Индивидуальный предприниматель</t>
  </si>
  <si>
    <t>ВЛ 0,4 кВ Чекошева Наталья Михайловна Ус</t>
  </si>
  <si>
    <t>ВЛ-0,4 кВ ф.4 от ТП-17-3-1,      Носкова</t>
  </si>
  <si>
    <t>ВЛ-0,4 кВ ф.1 от ТП-14-6-95 Мамонов Серг</t>
  </si>
  <si>
    <t>ВЛ-0,4кВ от ТП 1-12-20 Ермаков А.Н. Урлу</t>
  </si>
  <si>
    <t>ВЛ-0,4 кВ ф.1 от ТП-24-12-34 Мамыева,Чеп</t>
  </si>
  <si>
    <t>ВЛ-0,4 кВ ф.1 от ТП-28-2-12, ФГУП "РТРС"</t>
  </si>
  <si>
    <t>ВЛ-0,4 кВ ф.2 от ТП-15-6-30, ФГУП "РТРС,</t>
  </si>
  <si>
    <t>ВЛ 0,4 кВ Белешева Эмилия Александровна</t>
  </si>
  <si>
    <t>ВЛ 10 кВ Л-26-9     МЕДВЕДЕВА ЕЛЕНА</t>
  </si>
  <si>
    <t>ВЛ-0,4 кВ от ТП 28-2-36     АДМИНИСТРАЦИ</t>
  </si>
  <si>
    <t>Стр. ВЛ 0,4кВ № 25-12-37 ф.1 Шкарин Васи</t>
  </si>
  <si>
    <t>ВЛ-0,4кВ от ТП-20-11-  Соузга  Лемяскина</t>
  </si>
  <si>
    <t>ВЛ-10 кВ Л-15-13 Куюс, Лякишев В.И., жил</t>
  </si>
  <si>
    <t>ВЛ-0,4 кВ ф.1 от ТП-24-7-42  Бабитов Пав</t>
  </si>
  <si>
    <t>ВЛ-0,4 кВ ф.1 от ТП-5-10-4 Кондыков Айну</t>
  </si>
  <si>
    <t>ВЛ-0,4 кВ ф.1 от ТП-26-9-9   МЕДВЕДЕВА Е</t>
  </si>
  <si>
    <t>ВЛ-0,4 кВ ф.2 от ТП-20-4-3 Слюсарев Дмит</t>
  </si>
  <si>
    <t>ВЛ-0,4 кВ ф.1 от ТП-1-22-19 Тастаева Тат</t>
  </si>
  <si>
    <t>Стр ВЛ 0,4 кВ Кажаев Байкал Михайлович</t>
  </si>
  <si>
    <t>ВЛ 0,4 кВ ИП Данилов Алексей Валерьевич</t>
  </si>
  <si>
    <t>ВЛ-0,4кВ ф.2 от ТП 14-10-1 Скорин Эдуард</t>
  </si>
  <si>
    <t>ВЛ-0,4 кВ ф.4 от ТП-1-8-13 Безрученко Ал</t>
  </si>
  <si>
    <t>ВЛ-0,4 кВ ф.1 от ТП-1-23-3 Плотникова Зи</t>
  </si>
  <si>
    <t>Стр. ВЛ 10кВ № 11-8 Туймешева, Старикова</t>
  </si>
  <si>
    <t>ВЛ-0,4кВ ф.3 от КТП 37-4-3 ЧИЧИНОВА АЙСУ</t>
  </si>
  <si>
    <t>ВЛ-0,4 кВ ф.2 от ТП-14-25-88 Бармотин</t>
  </si>
  <si>
    <t>ВЛ-0,4 кВ ф.1 от ТП-14-6-92 Васильева Ев</t>
  </si>
  <si>
    <t>ВЛ-0,4 кВ ф.1 от ТП-15-3-*** Берегошев Ы</t>
  </si>
  <si>
    <t>ВЛ-0,4 кВ ф.2 от ТП-8-7-22 Атаманов Макс</t>
  </si>
  <si>
    <t>ВЛ-0,4 кВ ф.1 от ТП-1-12-41 НИКИТИН АНДР</t>
  </si>
  <si>
    <t>ВЛ-0,4 кВ ф.2 от ТП-16-13-2 Поляков Алек</t>
  </si>
  <si>
    <t>ВЛ 0,4 кВ ф.1 от ТП-29-5-6 Некешев Амаду</t>
  </si>
  <si>
    <t>ВЛ-0,4 кВ ф.3 от ТП-14-7-30 Плесенников</t>
  </si>
  <si>
    <t>ВЛ-0,4 кВ ф.1 от ТП-14-23-16 Горбачев Юр</t>
  </si>
  <si>
    <t>ВЛ-0,4 кВ ф.1 от ТП-8-7-22 Санькова Лиди</t>
  </si>
  <si>
    <t>ВЛ 0,4 кВ ф.1 от ТП-11-5-21 Абраменков П</t>
  </si>
  <si>
    <t>ВЛ-0,4 кВ ф.1 от ТП-37-4-4 Махметова Кул</t>
  </si>
  <si>
    <t>ВЛ-0,4 кВ ф.1 от ТП-37-14-16 Мухтасыров</t>
  </si>
  <si>
    <t>ВЛ-0,4 кВ ф.1 от ТП-1-8-13 Никонова Анас</t>
  </si>
  <si>
    <t>ВЛ-10 кВ Безрученко Алена Евгеньевна Май</t>
  </si>
  <si>
    <t>ВЛ-0,4 кВ, Алтарышева Н.В., Федоров А.С.</t>
  </si>
  <si>
    <t>ВЛ-0,4 кВ ф.2 от ТП-20-16-15 Попов Никол</t>
  </si>
  <si>
    <t>ВЛ-0,4 кВ ф.3 от ТП-6-17-3 Бедуев Андрей</t>
  </si>
  <si>
    <t>ВЛ 0,4 кВ Тырышкин Максим Вениаминович Ф</t>
  </si>
  <si>
    <t>ВЛ-0,4 кВ ф. 1 от ТП 24-10-14 Ойнчинов А</t>
  </si>
  <si>
    <t>ВЛ-0,4 кВ от ТП №15-3-81 Кужлекова, Меге</t>
  </si>
  <si>
    <t>ВЛ-10 кВ Л-20-4  Суразакова Нина Владими</t>
  </si>
  <si>
    <t>ВЛ-0,4 кВ ф.1 от ТП-30-9-46 Пономарь Ста</t>
  </si>
  <si>
    <t>ВЛ-0,4 кВ ф.1 от ТП-23-7-4 КУ РА Горно-А</t>
  </si>
  <si>
    <t>ВЛ-0,4 кВ ф.2 от ТП-14-25-88 Петунина Га</t>
  </si>
  <si>
    <t>ВЛ-10 кВ, Паромонова Т.Ю., Республика Ал</t>
  </si>
  <si>
    <t>ВЛ-0,4 от  кВ ТП-21-3-12 Тыдыков Михаил</t>
  </si>
  <si>
    <t>ВЛ-0,4 кВ ф.1 от ТП-3-8-59Лопатин Алексе</t>
  </si>
  <si>
    <t>ВЛ-0,4 кВ ф.2 от ТП-30-11-28 Судейкин Як</t>
  </si>
  <si>
    <t>ВЛ 0,4 кВ ф.1 от ТП-14-23-15 Воропаев Дм</t>
  </si>
  <si>
    <t>Стр. ВЛ 0,4 кВ Парамонова Валерия Сергее</t>
  </si>
  <si>
    <t>ВЛ-0,4 кВ, Голубцов В.В., жилой дом, Рес</t>
  </si>
  <si>
    <t>ВЛ-10 кВ Л-1-12 Косихина Ирина Михайловн</t>
  </si>
  <si>
    <t>ВЛ-0,4 кВ ф.1 от ТП-1-22-19 Черноусова В</t>
  </si>
  <si>
    <t>ВЛ 0,4 кВ ф.4 от ТП-8-7-14 Яськов Иван М</t>
  </si>
  <si>
    <t>ВЛ-10 кВ, Пунченко Д.В., Республика Алта</t>
  </si>
  <si>
    <t>ВЛ-10 кВ Л-26-18, Жигилев Е.Г., жилой до</t>
  </si>
  <si>
    <t>ВЛ-0,4 кВ ф.3 от ТП 1-12-11 Алмадаков Ва</t>
  </si>
  <si>
    <t>ВЛ-0,4 кВ ф.1 от ТП-14-15-50 Коробова Лю</t>
  </si>
  <si>
    <t>ВЛ-0,4 кВ ф.№2 от КТП 29-8-13 от опоры №</t>
  </si>
  <si>
    <t>ВЛ-0,4 кВ ф.1 от ТП-1-12-7 Чугуй Марина</t>
  </si>
  <si>
    <t>ВЛ-0,4 кВ ф.1 от ТП-14-23-15 Завьялов Пе</t>
  </si>
  <si>
    <t>ВЛ-0,4 кВ от ТП-11-5-24, Пустогачева Л.В</t>
  </si>
  <si>
    <t>ВЛ-0,4 кВ ф.1 от ТП-26-21-20 Чильчинов В</t>
  </si>
  <si>
    <t>ВЛ-10 кВ  № 15-3 Кужлекова, Андреева, Ме</t>
  </si>
  <si>
    <t>ВЛ-0,4 кВ ф.1 от ТП-14-25-57, ООО "Т2 МО</t>
  </si>
  <si>
    <t>ВЛ-10 кВ, Голубцов В.В., жилой дом, Респ</t>
  </si>
  <si>
    <t>ВЛ 0,4 кВ ф.2 от ТП-1-23-10 Степанов Ива</t>
  </si>
  <si>
    <t>ВЛ-0,4 кВ ф.2 от ТП-37-20-8, Кожанова Б.</t>
  </si>
  <si>
    <t>ВЛ 0,4 кВ ф.1 от ТП-3-8-60 Кондауров Вяч</t>
  </si>
  <si>
    <t>ВЛ-0,4 кВ, Каманин Н.Н., Джамгарян С.Н.,</t>
  </si>
  <si>
    <t>ВЛ-0,4 кВ ф.3 от ТП-24-12-14 Тантыбарова</t>
  </si>
  <si>
    <t>ВЛ-0,4 кВ от ТП-30-10-42 ф.3  Кабудыков</t>
  </si>
  <si>
    <t>ВЛ-0,4 кВ, Орманова Г.С., индивидуальный</t>
  </si>
  <si>
    <t>ВЛ-0,4 кВ ф.1 от ТП-37-16-2 Черукова Мен</t>
  </si>
  <si>
    <t>ВЛ-0,4 кВ ф.2 от ТП-26-19-9 Акчинова Над</t>
  </si>
  <si>
    <t>ВЛ-0,4 кВ ф.2 от ТП-20-16-1 Рухадзе Алек</t>
  </si>
  <si>
    <t>ВЛ-0,4 кВ, Кубрак Т.А., Республика Алтай</t>
  </si>
  <si>
    <t>ВЛ-10 кВ, Танишев Э.В., Республика Алтай</t>
  </si>
  <si>
    <t>ВЛ 0,4 кВ ф.2 от ТП-14-15-31 РАДЖАБОВА З</t>
  </si>
  <si>
    <t>ВЛ-10 кВ, Гордеева Н.Л., Юнчакова Э.С.,</t>
  </si>
  <si>
    <t>ВЛ-0,4 кВ, Бедюров А.А., Республика Алта</t>
  </si>
  <si>
    <t>ВЛ-0,4 кВ ф.2 от ТП-30-8-22, Быструшкин</t>
  </si>
  <si>
    <t>ВЛ-0,4 кВ ф.2 от ТП-1-8-11 Куницин Иван</t>
  </si>
  <si>
    <t>ВЛ-0,4 кВ, Кошелева Н.Г., малоэтажная жи</t>
  </si>
  <si>
    <t>ВЛ-0,4 кВ, Паньшина Л.В., Республика Алт</t>
  </si>
  <si>
    <t>ВЛ-0,4кВ от ТП-20-16-15 Трегубов Андрей</t>
  </si>
  <si>
    <t>ВЛ-0,4 кВ ф.2 от ТП-14-21-4 Тишков Алекс</t>
  </si>
  <si>
    <t>ВЛ 0,4 кВ ф.2 от ТП-1-8-29 Ощепков Алекс</t>
  </si>
  <si>
    <t>ВЛ-10 кВ Сенькина Анастасия Ивановна п.</t>
  </si>
  <si>
    <t>ВЛ-0,4 кВ ф.1 от ТП-24-10-3 Атпаев Арчын</t>
  </si>
  <si>
    <t>ВЛ-0,4 кВ ф.4 от ТП-14-21-23 Лапшин Евге</t>
  </si>
  <si>
    <t>ВЛ-0,4 кВ, Аяшев И.В., Республика Алтай,</t>
  </si>
  <si>
    <t>ВЛ-0,4 кВ ф.3 от ТП-1-8-5 Евстафьева Еле</t>
  </si>
  <si>
    <t>ВЛ 10 кВ Л-20-11 Соузга  Буров Евгений В</t>
  </si>
  <si>
    <t>ВЛ 0,4 кВ ф.3 от ТП-14-21-1 Аветян Эдгар</t>
  </si>
  <si>
    <t>ВЛ 0,4 кВ ф.1 от ТП-14-25-23 Преймачук А</t>
  </si>
  <si>
    <t>ВЛ-0,4 кВ, Тарасова С.А., Республика Алт</t>
  </si>
  <si>
    <t>ВЛ-0,4 кВ от  ТП-1-12-42 Ступацкая Анна</t>
  </si>
  <si>
    <t>ВЛ-0,4 кВ ф.2 от ТП-14-15-4 Ощепков Серг</t>
  </si>
  <si>
    <t>ВЛ-0,4 кВ ф.3 от ТП-3-8-53 Гаспарян Лево</t>
  </si>
  <si>
    <t>ВЛ-0,4 кВ ф.3 от ТП 14-15-47 Фурсова Люд</t>
  </si>
  <si>
    <t>ВЛ-0,4 кВ, ПАО "Ростелеком", Республика</t>
  </si>
  <si>
    <t>ВЛ-0,4 кВ ф.1 от ТП-37-5-18 Маушев Досжа</t>
  </si>
  <si>
    <t>ВЛ-0,4 кВ ф.4 от ТП-28-2-26 БАБАКОВА БАИ</t>
  </si>
  <si>
    <t>ВЛ-0,4 кВ, Тадыев Р.Н., Республика Алтай</t>
  </si>
  <si>
    <t>ВЛ-0,4 кВ ф.1 от ТП-14-25-95 Лунин Алекс</t>
  </si>
  <si>
    <t>ВЛ-0,4 кВ, Мышлаков А.В., Республика Алт</t>
  </si>
  <si>
    <t>ВЛ-0,4кВ Игнатьева Ю.А., Республика Алта</t>
  </si>
  <si>
    <t>ВЛ-0,4 кВ Файзулин Артут Альфритович Узн</t>
  </si>
  <si>
    <t>ВЛ-0,4 кВ ф.1 от ТП-30-10-1 Косарева Све</t>
  </si>
  <si>
    <t>ВЛ-0,4 кВ ф.2 от ТП-1-8-45,  ФКУ "Управл</t>
  </si>
  <si>
    <t>ВЛ-0,4 кВ, Мушина А.В., Республика Алтай</t>
  </si>
  <si>
    <t>ВЛ-0,4 кВ ф.1 от ТП-14-21-17 Суразакова</t>
  </si>
  <si>
    <t>ВЛ-0,4 кВ ф.3 от ТП-24-12-11ПАО Ростелек</t>
  </si>
  <si>
    <t>ВЛ-0,4 кВ ф.1 от ТП-18-3-1 Петренко Вера</t>
  </si>
  <si>
    <t>ВЛ 0,4 кВ Тепуков Валерий Александрович</t>
  </si>
  <si>
    <t>ВЛ-0,4 кВ ф.2 от ТП-24-6-11 Челтугашева</t>
  </si>
  <si>
    <t>ВЛ-10кВ Деменев Влслав Валерьевич Маймин</t>
  </si>
  <si>
    <t>ВЛ-0,4 кВ ф.1 от ТП 20-16-15 Стенин Андр</t>
  </si>
  <si>
    <t>ВЛ-0,4 кВ ф.2 от ТП-20-11-56 Мукатаев Ал</t>
  </si>
  <si>
    <t>ВЛ-0,4 кВ ф.1 от ТП-24-7-23 Толкочокова</t>
  </si>
  <si>
    <t>ВЛ-0,4 кВ, Чубасов А.А., Кайсин С.А., Бу</t>
  </si>
  <si>
    <t>ВЛ-0,4 кВ ф.1 от ТП-37-5-39  Сейсекенов</t>
  </si>
  <si>
    <t>ВЛ-0,4 кВ, Балыкина Е.И., Республика Алт</t>
  </si>
  <si>
    <t>ВЛ-0,4 кВ ф.3 от ТП-24-6-11 Тюхтенева Со</t>
  </si>
  <si>
    <t>ВЛ-0,4 кВ, Куюкова А.А., электроустановк</t>
  </si>
  <si>
    <t>ВЛ-0,4 кВ, Жигилев Е.Г., жилой дом, Респ</t>
  </si>
  <si>
    <t>ВЛ-0,4 кВ, Иванова Н.П., хозяйственная п</t>
  </si>
  <si>
    <t>ВЛ-0,4 кВ, Моренко М.Ю., электроустановк</t>
  </si>
  <si>
    <t>ВЛ-0,4 кВ ф.1 от ТП-20-11-73 Анисимов Се</t>
  </si>
  <si>
    <t>ВЛ-0,4 кВ ф.2 от ТП-14-25-50 Граков Серг</t>
  </si>
  <si>
    <t>ВЛ-0,4 кВ, Васильева Н.Н., Республика Ал</t>
  </si>
  <si>
    <t>ВЛ-0,4 кВ, Ефремов А.В., жилой дом, Респ</t>
  </si>
  <si>
    <t>ВЛ-10 кВ, Богунов И.Н., Республика Алтай</t>
  </si>
  <si>
    <t>ВЛ-0,4 кВ ф.2 от ТП-24-12-10 Мундусова Н</t>
  </si>
  <si>
    <t>ВЛ-10 кВ, Урелова Э.Б., Республика Алтай</t>
  </si>
  <si>
    <t>ВЛ-0,4 кВ, ИП Ясаков Э.В., дом отдыха, Р</t>
  </si>
  <si>
    <t>Стр. ВЛ 0,4 кВ Алушкина Ирина Александро</t>
  </si>
  <si>
    <t>Стр. ВЛ 0,4 кВ Кужакова Марина Аспиников</t>
  </si>
  <si>
    <t>Стр. ВЛ 0,4 кВ Кусаинов Биржан Уимданови</t>
  </si>
  <si>
    <t>ВЛ-0,4 кВ, Карыбаева А.Л., жилой дом, Ре</t>
  </si>
  <si>
    <t>ВЛ-0,4 кВ, Пунченко Д.В., Республика Алт</t>
  </si>
  <si>
    <t>ВЛ-0,4 кВ, Аминова Е.И., Республика Алта</t>
  </si>
  <si>
    <t>Стр. ВЛ - 0,4кВ от ТП № 25-5-31  ф. 1 Му</t>
  </si>
  <si>
    <t>ВЛ-0,4 кВ, Лякишев В.И., жилой дом, Респ</t>
  </si>
  <si>
    <t>ВЛ-0,4 кВ, Маркин М.А., Недосекин А.С.,</t>
  </si>
  <si>
    <t>Стр. ВЛ - 0,4кВ от ТП № 14-14-13 Болхови</t>
  </si>
  <si>
    <t>ВЛ-0,4 кВ, Садрашева Е.Т., малоэтажная ж</t>
  </si>
  <si>
    <t>ВЛ-0,4кВ - Аргынов А.С. Кош-Агачский рай</t>
  </si>
  <si>
    <t>ВЛ-0,4 кВ, Тепукова А.Ю., Республика Алт</t>
  </si>
  <si>
    <t>ВЛ-0,4 кВ, Карпов В.В., Суртаев Д.Ю., Ре</t>
  </si>
  <si>
    <t>ВЛ-0,4кВ - ООО "Вымпелком", с. Кызыл-Озе</t>
  </si>
  <si>
    <t>ВЛ-0,4 кВ ф.1 от ТП-16-13-9 Пономарева Я</t>
  </si>
  <si>
    <t>Стр. ВЛ 0,4кВ № 28-13-44 Соколова(Рыжков</t>
  </si>
  <si>
    <t>ВЛ-0,4кВ от ТП № 36-8-18 КФХ Чуу А.М.</t>
  </si>
  <si>
    <t>Стр. ВЛ 0,4 кВ №28-6-21 Тектиев Эрбол Ба</t>
  </si>
  <si>
    <t>Стр. ВЛ 0,4 кВ № 24-1-74 Сарбашев Э</t>
  </si>
  <si>
    <t>ВЛ 0,4кВ  Иркитов Егор Иванович Танышев</t>
  </si>
  <si>
    <t>ВЛ-0,4 кВ, Матвей Виорика, объект сельск</t>
  </si>
  <si>
    <t>Стр ВЛ 0,4 кВ Чубасов Алексей Александро</t>
  </si>
  <si>
    <t>ВЛ 0,4 кВ ф 1 Юнчакова Эмма Сергеевна Ма</t>
  </si>
  <si>
    <t>ВЛ-0,4 кВ, ООО "Т2 Мобайл", базовая стан</t>
  </si>
  <si>
    <t>ВЛ-10 кВ Л-14-4 Ая, Наврузбеков А.Н., ма</t>
  </si>
  <si>
    <t>ВЛ-0,4 кВ, Михайлова Н.Н., Республика Ал</t>
  </si>
  <si>
    <t>ВЛ 0,4 кВ Чакыров Александр Владимирович</t>
  </si>
  <si>
    <t>ВЛ-0,4 кВ ф.1 от ТП-17-4-14 Мурзин Марк</t>
  </si>
  <si>
    <t>ВЛ-0,4 кВ, Урелова Э.Б., Республика Алта</t>
  </si>
  <si>
    <t>ВЛ-0,4 кВ, Чудова Я.С., Республика Алтай</t>
  </si>
  <si>
    <t>ВЛ-0,4 кВ ф 2 Гордеева Н.Л., Юнчакова Э.</t>
  </si>
  <si>
    <t>ВЛ-0,4 кВ, Паромонова Т.Ю., Республика А</t>
  </si>
  <si>
    <t>ВЛ-10 кВ, Ефремов А.В., Республика Алтай</t>
  </si>
  <si>
    <t>ВЛ-0,4 кВ от ТП № 28-13-43 Садучин Айас</t>
  </si>
  <si>
    <t>ВЛ-10 кВ Л-21-1 Камлак ВЛ-0,4 кВ, ИП Яса</t>
  </si>
  <si>
    <t>ВЛ-0,4 кВ, Богунов И.Н., Республика Алта</t>
  </si>
  <si>
    <t>ВЛ-10 кВ, АО Национальная Башенная Компа</t>
  </si>
  <si>
    <t>ВЛ-0,4 кВ, АО Национальная Башенная Комп</t>
  </si>
  <si>
    <t>ВЛ 0,4 кВ Бархатов Александр Николаевич</t>
  </si>
  <si>
    <t>ВЛ 0,4 кВ  Такылбаева Айжана Жиенхановна</t>
  </si>
  <si>
    <t>ВЛ-0,4 кВ, Кабанов П.А., Республика Алта</t>
  </si>
  <si>
    <t>ВЛ-0,4 кВ ф.1 от ТП-24-6-2 Кузлекова Вик</t>
  </si>
  <si>
    <t>ВЛ-0,4 кВ, Маргарян А.К., Республика Алт</t>
  </si>
  <si>
    <t>ВЛ 0,4 кВ Янкубаева Антонина Сергеевна О</t>
  </si>
  <si>
    <t>ВЛ 0,4 кВ Акчин Адар Михайлович Улаганск</t>
  </si>
  <si>
    <t>ВЛ 0,4 кВ Асканаков Амаду Константинович</t>
  </si>
  <si>
    <t>ВЛ 0,4 кВ Куюков Алексей Ильич Улагански</t>
  </si>
  <si>
    <t>ВЛ-10кВ Дургун Эркелей Артемовна Улаганс</t>
  </si>
  <si>
    <t>ВЛ-0,4 кВ, Наврузбеков А.Н., Республика</t>
  </si>
  <si>
    <t>ВЛ-0,4кВ Тарбашева Самал Ижекановна Респ</t>
  </si>
  <si>
    <t>ВЛ-0,4кВ  Капчикаев Александр Васильевич</t>
  </si>
  <si>
    <t>ВЛ-0,4кВ Ундулганова Нина, Кош-Агачский</t>
  </si>
  <si>
    <t>ВЛ 0,4 кВ Трапеев Александр Филиппович Т</t>
  </si>
  <si>
    <t>ВЛ 0,4 кВ Суразакова Нина Владимировна Ч</t>
  </si>
  <si>
    <t>ВЛ 0,4 кВ Епишева Айжана Павловна Усть-К</t>
  </si>
  <si>
    <t>1.3.1.4.2</t>
  </si>
  <si>
    <t>Сечение провода (диапазон от 50 до 100 квадратных мм включительно (m=2))</t>
  </si>
  <si>
    <t>ВЛ 10 кВ Л-37-20 Кокоря  Сатаев Бактихан</t>
  </si>
  <si>
    <t>2022</t>
  </si>
  <si>
    <t>ВЛ-10кВ Л-30-8 от оп.№1071 до оп.№1095,</t>
  </si>
  <si>
    <t>ВЛ 10 кВ Л-28-3 Анчинова</t>
  </si>
  <si>
    <t>ВЛ 10 кВ Л-11-5   АДМИНИСТРАЦИЯ МУНИЦИПА</t>
  </si>
  <si>
    <t>ВЛ 10 кВ Л-20-4  ООО Царская охота Баран</t>
  </si>
  <si>
    <t>ВЛ-10кВ Л-21-1</t>
  </si>
  <si>
    <t>ВЛ-10 кВ Л-14-6 "Водозабор", МАУ "ОКС МО</t>
  </si>
  <si>
    <t>ВЛ-0,4 кВ, ООО Кольцо, объект торговли,</t>
  </si>
  <si>
    <t>ВЛ 0,4 кВ Алферово Шипилин Владимир Миха</t>
  </si>
  <si>
    <t>Стр. ВЛ-0,4 кВ ф.3 от ТП-15-6-3 Капчикае</t>
  </si>
  <si>
    <t>ВЛ-0,4 кВ ф.1 от ТП-14-7-9 Буданов Михаи</t>
  </si>
  <si>
    <t>ВЛ-0,4 кВ, СПЗ ПК "Подворье", производст</t>
  </si>
  <si>
    <t>ВЛ-10 кВ Л-20-11, МАУ "ОКС МО "МАЙМИНСКИ</t>
  </si>
  <si>
    <t>ВЛ-10 кВ Л-20-4, МАУ "ОКС МО "МАЙМИНСКИЙ</t>
  </si>
  <si>
    <t>ВЛ-10 кВ Л-15-7 Ингурек, МУ ДО "Чемальск</t>
  </si>
  <si>
    <t>1.3.2</t>
  </si>
  <si>
    <t>Тип провода (неизолированный провод (k=2))</t>
  </si>
  <si>
    <t>1.3.2.3</t>
  </si>
  <si>
    <t>Материал провода (сталеалюминиевый (l=3))</t>
  </si>
  <si>
    <t>1.3.2.3.1</t>
  </si>
  <si>
    <t>ВЛ-10 кВ Л-11-8 Иогач, Булычева А.В., эл</t>
  </si>
  <si>
    <t>ВЛ 10 кВ Л-20-16  Заблоцкая Лариса Юрьев</t>
  </si>
  <si>
    <t>ВЛ 10 кВ Л-20-4  Голубец Татьяна Николае</t>
  </si>
  <si>
    <t>ВЛ-10 кВ, Сивцев А.М., Республика Алтай,</t>
  </si>
  <si>
    <t>ВЛ 10 кВ Медведев Александр Германович Ч</t>
  </si>
  <si>
    <t>ВЛ-10кв Л-26-19 с.Курай 36,93км (М000001</t>
  </si>
  <si>
    <t>ВЛ 10 кВ Л-28-13 Усть-Кумир Кыдрашев Вла</t>
  </si>
  <si>
    <t>ВЛ 10 кВ Л-30-10 Верх-Уймон Бочкарев Дми</t>
  </si>
  <si>
    <t>ВЛ 10 кВ Л-36-8 Паспарта  Асканаков Амад</t>
  </si>
  <si>
    <t>ВЛ 10 кВ Л-28-13  Садучин Айас Петрович</t>
  </si>
  <si>
    <t>ВЛ-10кВ Л-5-1 от оп.№45/58/6 до оп.№45/5</t>
  </si>
  <si>
    <t>ВЛ 10 кВ Л-28-13 Соколова Оксана Алексее</t>
  </si>
  <si>
    <t>ВЛ-10 кВ Л-23-7, Куюкова А.А., электроус</t>
  </si>
  <si>
    <t>ВЛ 10 кВ Л-28-6  Тектиев Эрбол Байрамови</t>
  </si>
  <si>
    <t>ВЛ-10 кВ, ООО "Т2 Мобайл, базовая станци</t>
  </si>
  <si>
    <t>ВЛ-10 кВ, Трапеев А.Ф., Республика Алтай</t>
  </si>
  <si>
    <t>ВЛ-10 кВ Л-36-7  Акчин Адар Михайлович С</t>
  </si>
  <si>
    <t>ВЛ-10 кВ Л-15-3 Яблонский Константин Але</t>
  </si>
  <si>
    <t>ВЛ 10 кВ Л-15-2 «Эликманар» Матвей Виори</t>
  </si>
  <si>
    <t>ВЛ-10 кВ, Васильева Н.Н., Республика Алт</t>
  </si>
  <si>
    <t>ВЛ-10 кВ, Кошелева Н.Г., малоэтажная жил</t>
  </si>
  <si>
    <t>ВЛ 10 кВ Л-28-9 Кузуль    Юкубалина Людм</t>
  </si>
  <si>
    <t>ВЛ-10 кВ Л-30-10  Качура Николай Павлови</t>
  </si>
  <si>
    <t>1.3.2.3.2</t>
  </si>
  <si>
    <t>ВЛ 10 кВ Л-15-13  ИП Данилов А</t>
  </si>
  <si>
    <t>ВЛ-10 кВ, ИП ЧЖАО, Республика Алтай, Чем</t>
  </si>
  <si>
    <t>ВЛ 10 кВ Л-15-13 Хвостова Анна Артемовна</t>
  </si>
  <si>
    <t>ВЛ 10 кВ Л-22-12 Иркитов Егор Иванович Т</t>
  </si>
  <si>
    <t>ВЛ-10 кВ, Кабанов П.А., Республика Алтай</t>
  </si>
  <si>
    <t>ВЛ-10 кВ, Балыкина Е.И., Республика Алта</t>
  </si>
  <si>
    <t>ВЛ-10 кВ Л-17-4, Швецов В.А., электроуст</t>
  </si>
  <si>
    <t>ВЛ-10 кВ, Тарбашева С.И., Республика Алт</t>
  </si>
  <si>
    <t>ВЛ 10 кВ Л-37-4  Такылбаева Айжана Жиенх</t>
  </si>
  <si>
    <t>ВЛ-10 кВ, Ундулганова Нина, объект крест</t>
  </si>
  <si>
    <t>ВЛ-10 кВ, ФГУП "РТРС", электроустановки</t>
  </si>
  <si>
    <t>ВЛ-10 кВ, Каманин Н.Н., Джамгарян С.Н.,</t>
  </si>
  <si>
    <t>ВЛ-10 кВ Л-15-17 Турсиб, Садрашева Е.Т.,</t>
  </si>
  <si>
    <t>ВЛ-10 кВ, Чудова Я.С., Республика Алтай,</t>
  </si>
  <si>
    <t>2.</t>
  </si>
  <si>
    <t>Строительство кабельных линий</t>
  </si>
  <si>
    <t>Способ прокладки кабельных линий (в траншеях (j=1))</t>
  </si>
  <si>
    <t>Многожильные (k=2)</t>
  </si>
  <si>
    <t>Кабели с резиновой и пластмассовой изоляцией (l=1)</t>
  </si>
  <si>
    <t>КЛ-10 кВ, МУ ДО "Чемальская ДЮСШ", лыжна</t>
  </si>
  <si>
    <t>КЛ-10 кВ Л-21-1, ИП Ясаков Э.В., дом отд</t>
  </si>
  <si>
    <t>3.</t>
  </si>
  <si>
    <t>Строительство пунктов секционирования</t>
  </si>
  <si>
    <t>Реклоузеры (j=1), линейные разъединители (j=2), выключатели нагрузки, устанавливаемые вне трансформаторных подстанций и распределительных и переключательных пунктов (РП) (j=3), распределительные пункты (РП), за исключением комплектных распределительных устройств наружной установки (КРН, КРУН) (j=4), комплектные распределительные устройства наружной установки (КРН, КРУН) (j=5), переключательные пункты (j=6)</t>
  </si>
  <si>
    <t>Номинальный ток до 100 А включительно (k=1), от 100 до 250 А включительно (k=2), от 250 до 500 А включительно (k=3), от 500 А до 1000 А включительно (k=4), свыше 1000 А (k=5)</t>
  </si>
  <si>
    <t>Количество ячеек в распределительном или переключательном пункте (до 5 ячеек включительно (l=1), от 5 до 10 ячеек включительно (l=2), от 10 до 15 ячеек включительно (l=3), свыше 15 ячеек (l=4)</t>
  </si>
  <si>
    <t>…..</t>
  </si>
  <si>
    <t>&lt;пообъектная расшифровка&gt;</t>
  </si>
  <si>
    <t>4.</t>
  </si>
  <si>
    <t xml:space="preserve">Строительство комплектных трансформаторных подстанций (КТП) с уровнем напряжения до 35 кВ </t>
  </si>
  <si>
    <t>Трансформаторные подстанции (ТП), за исключением распределительных трансформаторных подстанций (РТП) 10/0,4 кВ (j=2)</t>
  </si>
  <si>
    <t>Однотрансформаторные (k=1)</t>
  </si>
  <si>
    <t>Трансформаторная мощность до 25 кВА включительно (I=1)</t>
  </si>
  <si>
    <t>Столбового/мачтового типа (m=1)</t>
  </si>
  <si>
    <t>10/0,4</t>
  </si>
  <si>
    <t>СТП-30-8-39 Попова Майя Николаевн</t>
  </si>
  <si>
    <t>Стр. СТП-20-4-61  УФСБ РОССИИ ПО РЕСПУБЛ</t>
  </si>
  <si>
    <t>ТП 37-20-15 Сатаев Бактихан Токтарханови</t>
  </si>
  <si>
    <t>СТП-5-1-13  Карманов Андрей Сузарович Ус</t>
  </si>
  <si>
    <t>КТП-10/0,4 кВ Чекошева Наталья Михайловн</t>
  </si>
  <si>
    <t>Стр. СТП № 22-10-28 Чумуев</t>
  </si>
  <si>
    <t>КТП 10/0,4 кВ Дургун Эркелей Артемовна У</t>
  </si>
  <si>
    <t>Стр. СТП № 28-13-45 Абышев Аржан Алексее</t>
  </si>
  <si>
    <t>СТП 10/0,4 кВ Бочкарев Д.Г.</t>
  </si>
  <si>
    <t>КТП-10/0,4 кВ Арбаева Светлана Сергеевна</t>
  </si>
  <si>
    <t>Стр. ТП 10/0,4 Л-30-4-34 Еремина Антонин</t>
  </si>
  <si>
    <t>КТП-10/0,4 кВ, Гордеева Н.Л., Юнчакова Э</t>
  </si>
  <si>
    <t>КТП-10\0,4 кВ, Куюкова А.А., электроуста</t>
  </si>
  <si>
    <t>Стр. СТП № 20-11-73 Анисимов Сергей Нико</t>
  </si>
  <si>
    <t>КТП-10\0,4 кВ, ФГУП "РТРС", электроустан</t>
  </si>
  <si>
    <t>КТП-10\0,4 кВ, ИП Ясаков Э.В., дом отдых</t>
  </si>
  <si>
    <t>Стр. ТП 10/0,4 кВ Кужакова Марина Аспини</t>
  </si>
  <si>
    <t>Стр. СТП № 15-14-22 Запорожский Геннадий</t>
  </si>
  <si>
    <t>Стр. СТП № 15-2-33 Шестаков Владимир Анд</t>
  </si>
  <si>
    <t>Стр. СТП № 15-14-31 Макеев Алексей Иван</t>
  </si>
  <si>
    <t>Стр. СТП № 28-9-32 Юкубалина Людмила Сел</t>
  </si>
  <si>
    <t>Стр.СТП № 28-13-43 Садучин Айас Петрович</t>
  </si>
  <si>
    <t>КТП 10/0,4 - Аргынов А.С. Кош-Агачский р</t>
  </si>
  <si>
    <t>Стр. СТП №28-13-44 Соколова(Рыжкова) Окс</t>
  </si>
  <si>
    <t>Стр. КТП № 27-1-20 Иртаков Алексей Серге</t>
  </si>
  <si>
    <t>Стр. ТП 10/0,4 кВ Пашнина Галина Алексан</t>
  </si>
  <si>
    <t>Стр. СТП №25-5-3 Муслимов РР</t>
  </si>
  <si>
    <t>Стр. СТП № 36-8-18 КФХ Чуу А.М.</t>
  </si>
  <si>
    <t>Стр.СТП № 28-6-21 Тектиев Эрбол Байрам</t>
  </si>
  <si>
    <t>Стр.СТП № 30-10-70 Качура Николай Павлов</t>
  </si>
  <si>
    <t>Стр. СТП № 24-1-74 ГКФХ Сарбашев Эркемен</t>
  </si>
  <si>
    <t>КТП-10\0,4 кВ, Матвей Виорика, объект се</t>
  </si>
  <si>
    <t>Стр. ТП 10/0,4 кВ Кожентаев Пархат Тохта</t>
  </si>
  <si>
    <t>Стр. ТП 10/0,4 кВ ИП ГК(Ф)ЧХ Чичилов Чеч</t>
  </si>
  <si>
    <t>КТП-10\0,4 кВ, ООО "Т2 Мобайл", базовая</t>
  </si>
  <si>
    <t>КТП-10\0,4 кВ, Пустогачева Л.В., Республ</t>
  </si>
  <si>
    <t>КТП-10/0,4 кВ, Урелова Э.Б., Республика</t>
  </si>
  <si>
    <t>КТП-10/0,4 кВ, Танишев Э.В., Республика</t>
  </si>
  <si>
    <t>КТП-10/0,4 кВ, Кошелева Н.Г., малоэтажна</t>
  </si>
  <si>
    <t>КТП-10\0,4 В, АО Национальная Башенная К</t>
  </si>
  <si>
    <t>ТП 10/0,4 кВ  Такылбаева Айжана Жиенхано</t>
  </si>
  <si>
    <t>КТП-10\0,4 кВ, Кабанов П.А., Республика</t>
  </si>
  <si>
    <t>Стр. СТП № 22-6-17 Арбанаков Юрий Караг</t>
  </si>
  <si>
    <t>КТП-10/0,4 кВ, Маргарян А.К., Республика</t>
  </si>
  <si>
    <t>Стр.СТП № 30-10-71 Резвых ОВ</t>
  </si>
  <si>
    <t>КТП 10/0,4 кВ Янкубаева Антонина Сергеев</t>
  </si>
  <si>
    <t>КТП 10/0,4 кВ Асканаков Амаду Константин</t>
  </si>
  <si>
    <t>КТП-10/0,4 кВ, Наврузбеков А.Н., Республ</t>
  </si>
  <si>
    <t>КТП-10/0,4кВ Тарбашева Самал Ижекановна</t>
  </si>
  <si>
    <t>КТП-10/0,4кВ Капчикаев Александр Василье</t>
  </si>
  <si>
    <t>КТП-10/0,4кВ Ундулганова Нина, Кош-Агачс</t>
  </si>
  <si>
    <t>КТП-10/0,4 кВ Суселятин Александр Алекса</t>
  </si>
  <si>
    <t>КТП-10/0,4 кВ Трапеев Александр Филиппов</t>
  </si>
  <si>
    <t>КТП-10/0,4 кВ Епишева Айжана Павловна Ус</t>
  </si>
  <si>
    <t>Трансформаторная мощность от 25 до 100 кВА включительно (I=2)</t>
  </si>
  <si>
    <t>Стр.КТП № 15-2-30 Бадин</t>
  </si>
  <si>
    <t>СТП 10/0,4 кВ; № 20-16-18,,</t>
  </si>
  <si>
    <t>Стр. ТП-28-3-***  Анчинова Нина Васильев</t>
  </si>
  <si>
    <t>Стр. СТП № 25-5-27   КФХ БАБИТОВ ВАЛЕРИЙ</t>
  </si>
  <si>
    <t>Стр. СТП №11-8-7 Булычева, Курманаева</t>
  </si>
  <si>
    <t>Стр. СТП 10/0,4 кВ Лысенко Инна Владимир</t>
  </si>
  <si>
    <t>КТП 100 кВа ГАНЖА МАРИНА ВЛАДИМИРОВНА</t>
  </si>
  <si>
    <t>Стр. СТП № 24-12-34    АЛУШКИНА ИРИНА АЛ</t>
  </si>
  <si>
    <t>КТП-10/0,4кВ  Л-15-13  Тарасова Елена Вл</t>
  </si>
  <si>
    <t>КТП 10/0,4 кВ Куюков Алексей Ильич Улага</t>
  </si>
  <si>
    <t>КТП-10/0,4 кВ Безрученко Алена Евгеньевн</t>
  </si>
  <si>
    <t>Стр.СТП № 11-8-8 Туймешева+7заявителей</t>
  </si>
  <si>
    <t>КТП-10/0,4 кВ, Голубцов В.В., жилой дом,</t>
  </si>
  <si>
    <t>Стр. ТП 28-12-9 Бакрасов Буланат Михай</t>
  </si>
  <si>
    <t>КТП-10/0,4 кВ Казанцев Сергей Леонидович</t>
  </si>
  <si>
    <t>КТП-10\0,4 кВ, Чубасов А.А., Кайсин С.А.</t>
  </si>
  <si>
    <t>КТП-10\0,4 кВ, Швецов В.А., электроустан</t>
  </si>
  <si>
    <t>КТП-10\0,4 кВ, Каманин Н.Н., Джамгарян С</t>
  </si>
  <si>
    <t>КТП-10/0,4 кВ, Пунченко Д.В., Республика</t>
  </si>
  <si>
    <t>КТП-10\0,4 кВ, Лякишев В.И., жилой дом,</t>
  </si>
  <si>
    <t>КТП-10\0,4 кВ, Садрашева Е.Т., малоэтажн</t>
  </si>
  <si>
    <t>КТП 10/0,4 кВ Иркитов Егор Иванович Таны</t>
  </si>
  <si>
    <t>КТП-10\0,4 кВ, Попова А.А., Республика А</t>
  </si>
  <si>
    <t>КТП-10/0,4 кВ, Чудова Я.С., Республика А</t>
  </si>
  <si>
    <t>КТП-10/0,4 кВ, Паромонова Т.Ю., Республи</t>
  </si>
  <si>
    <t>Стр.СТП № 11-8-2 Гончаров А.О. Турочакск</t>
  </si>
  <si>
    <t>КТП-10\0,4 кВ, Васильева Н.Н., Республик</t>
  </si>
  <si>
    <t>Трансформаторная мощность от 100 до 250 кВА включительно (I=3)</t>
  </si>
  <si>
    <t>Стр. ТП 10/0,4 № 20-4-60 ООО Царская охо</t>
  </si>
  <si>
    <t>МТП-30-8-40</t>
  </si>
  <si>
    <t>Стр. СТП № 20-4-22 ИП Стребкова Каролин</t>
  </si>
  <si>
    <t>КТП-10/0,4 кВ, Маринин А.В., Республика</t>
  </si>
  <si>
    <t>Стр. ТП 10-0,4 кВ № 20-16-***  Заблоцкая</t>
  </si>
  <si>
    <t>КТП-10\0,4 кВ, Шабалина Г.Н., Республика</t>
  </si>
  <si>
    <t>КТП-10/0,4 кВ Индивидуальный предпринима</t>
  </si>
  <si>
    <t>КТП-10/0,4 кВ Краснов Алексей Валерьевич</t>
  </si>
  <si>
    <t>КТП-10/0,4 кВ, Балыкина Е.И., Республика</t>
  </si>
  <si>
    <t>КТП-10\0,4 кВ, Майманова Л.М., малоэтажн</t>
  </si>
  <si>
    <t>КТП-10\0,4 кВ, Маркин М.А., Недосекин А.</t>
  </si>
  <si>
    <t>КТП-10\0,4 кВ, Богунов И.Н., Республика</t>
  </si>
  <si>
    <t>КТП-10/0,4 кВ Суразакова Нина Владимиров</t>
  </si>
  <si>
    <t>Киоскового типа (m=2)</t>
  </si>
  <si>
    <t>Стр. ТП № 21-1-69</t>
  </si>
  <si>
    <t>Стр. КТП № 21-1-67</t>
  </si>
  <si>
    <t>Стр. КТП № 20-4-24 ИП МУСЛИМОВА З П 20.0</t>
  </si>
  <si>
    <t>КТП-26-9-4 ООО Мария-Ра с. Акташ, ул. К.</t>
  </si>
  <si>
    <t>Трансформаторная мощность от 250 до 400 кВА включительно (I=4)</t>
  </si>
  <si>
    <t>Стр.  ТП 10/0,4 кВ МАУ "ОКС МО "МАЙМИНСК</t>
  </si>
  <si>
    <t>Стр. ТП № 21-1-68</t>
  </si>
  <si>
    <t>КТП 10/0,4кВ МАУ "ОКС МО "МАЙМИНСКИЙ РАЙ</t>
  </si>
  <si>
    <t>Трансформаторная мощность от 400 до 630 включительно (I=5)</t>
  </si>
  <si>
    <t>Стр. КТП № 1-12-45  ООО "Миракл Нат" М</t>
  </si>
  <si>
    <t>5.</t>
  </si>
  <si>
    <t xml:space="preserve">Строительство распределительных трансформаторных подстанций (РТП) с уровнем напряжения до 35 кВ </t>
  </si>
  <si>
    <t>Распределительные трансформаторные подстанции (РТП)</t>
  </si>
  <si>
    <t>Однотрансформаторные (k=1), двухтрансформаторные и более (k=2)</t>
  </si>
  <si>
    <t>Трансформаторная мощность до 25 кВА включительно (I=1), от 25 до 100 кВА включительно (I=2), от 100 до 250 кВА включительно (I=3), от 250 до 400 кВА (I=4), от 400 до 630 кВА включительно (I=5), от 630 до 1000 кВА включительно (I=6), от 1000 до 1250 кВА (I=7), от 1250 кВА до 1600 кВА включительно (l=8), от 1600 до 2000 кВА включительно (l=9), от 2000 до 2500 кВА включительно (l=10), от 2500 до 3150 кВА включительно (l=11), свыше 3150 кВА (l=12)</t>
  </si>
  <si>
    <t>6.</t>
  </si>
  <si>
    <t>Строительство центров питания, подстанций уровнем напряжения 35 кВ и выше (ПС)</t>
  </si>
  <si>
    <t>6.j</t>
  </si>
  <si>
    <t>Однотрансформаторные (j=1), двухтрансформаторные и более (j=2)</t>
  </si>
  <si>
    <t>6.j.k</t>
  </si>
  <si>
    <t xml:space="preserve">Трансформаторная мощность до 6,3 МВА включительно (k=1), от 6,3 до 10 МВА включительно (k=2), от 10 до 16 МВА включительно (k=3), от 16 до 25 МВА включительно (k=4), от 25 до 32 МВА включительно (k=5), от 32 до 40 МВА включительно (k=6), от 40 до 63 МВА включительно (k=7), от 63 до 80 МВА включительно (k=8), от 80 до 100 МВА включительно (k=9), свыше 100 МВА  (k=10) </t>
  </si>
  <si>
    <t>6.j.k.l</t>
  </si>
  <si>
    <t>Открытого типа (l=1), закрытого типа (l=2)</t>
  </si>
  <si>
    <t>7.</t>
  </si>
  <si>
    <t>Обеспечение средствами коммерческого учета электрической энергии (мощности)</t>
  </si>
  <si>
    <t>Однофазный (j=1)</t>
  </si>
  <si>
    <t>Прямого включения (k=1)</t>
  </si>
  <si>
    <t>ПУ 1ф ВЛ-0,4 кВ ф.3 от ТП-28-8-5 Кынов А</t>
  </si>
  <si>
    <t>ПУ 1ф ВЛ-0,4 кВ ф.1 от ТП-5-10-9 Админис</t>
  </si>
  <si>
    <t>ПУ 1ф ВЛ-0,4 кВ ф.3 от ТП-5-10-5 Админис</t>
  </si>
  <si>
    <t>ПУ 1ф ВЛ 0,4 кВ ф.1 от ТП-48-3-34 Сельск</t>
  </si>
  <si>
    <t>ПУ 1ф ВЛ-0,4 кВ ф.1 от ТП-5-10-7 Кабина</t>
  </si>
  <si>
    <t>ПУ 1Ф ВЛ-0,4 кВ ф.1 от ТП-20-11-6 СОУЗГИ</t>
  </si>
  <si>
    <t>ПУ 1Ф ВЛ-0,4 кВ ф.2 от ТП-20-11-9 СОУЗГИ</t>
  </si>
  <si>
    <t>ПУ 1Ф СОУЗГИНСКАЯ СЕЛЬСКАЯ АДМИНИСТРАЦИЯ</t>
  </si>
  <si>
    <t>ПУ 1Ф ВЛ-0,4 кВ ф.2 от ТП-14-14-2 Таутфе</t>
  </si>
  <si>
    <t>ПУ 1Ф ВЛ 0,4 от  ТП  1-23-13 Ф № 3   КЫЗ</t>
  </si>
  <si>
    <t>ПУ 1Ф ВЛ 0,4 кВ от КТП 1-23-10 Ф.№2  КЫЗ</t>
  </si>
  <si>
    <t>ПУ 1Ф ВЛ 0,4 кВ от КТП 1-23-13 Ф №2  КЫЗ</t>
  </si>
  <si>
    <t>ПУ 1Ф ВЛ 0,4 кВ от ТП 14-25-51 Ф.4  АДМИ</t>
  </si>
  <si>
    <t>ПУ 1Ф ВЛ-0,4 кВ ф.2 от ТП-8-7-13 ТАБАКАЕ</t>
  </si>
  <si>
    <t>ПУ 1Ф ВЛ-0,4 кВ ф.1 от ТП-1-8-1 КЫЗЫЛ-ОЗ</t>
  </si>
  <si>
    <t>ПУ 1Ф ВЛ-0,4 кВ ф.2 от ТП-20-11-27 ФРОЛО</t>
  </si>
  <si>
    <t>ПУ 1Ф  ВЛ-0,4 кВ ф.2 от ТП-14-6-84 КЫДАТ</t>
  </si>
  <si>
    <t>ПУ 1Ф ВЛ-0,4 кВ ф.1 от ТП-14-25-17 МОНОС</t>
  </si>
  <si>
    <t>ПУ 1Ф ВЛ-0,4 кВ ф.1 от ТП-1-8-22 ВАСИЛЬЕ</t>
  </si>
  <si>
    <t>ПУ 1Ф ВЛ-0,4 кВ ф.2 от ТП-1-22-16 ЧЕРГАН</t>
  </si>
  <si>
    <t>ПУ 1Ф ВЛ-0,4 кВ ф.1 от ТП-14-6-93  НЕУДА</t>
  </si>
  <si>
    <t>ПУ 1Ф ВЛ-0,4 кВ ф.2 от ТП-14-25-14  МАНС</t>
  </si>
  <si>
    <t>ПУ 1Ф ВЛ-0,4 кВ ф.3 от ТП-20-11-14  СОУЗ</t>
  </si>
  <si>
    <t>ПУ 1Ф ВЛ-0,4 кВ ф.1 от ТП-20-11-56  СОУЗ</t>
  </si>
  <si>
    <t>ПУ 1Ф ВЛ-0,4 кВ ф.1 от ТП-14-21-10 Ярова</t>
  </si>
  <si>
    <t>ПУ 1Ф ВЛ-0,4 кВ ф.2 от ТП-20-15-6 Образц</t>
  </si>
  <si>
    <t>ПУ 1Ф ВЛ-0,4 кВ ф.2 от ТП-20-16-12 Григо</t>
  </si>
  <si>
    <t>ПУ 1Ф ВЛ-0,4 кВ ф.2 от ТП-1-23-17 КАБАРЧ</t>
  </si>
  <si>
    <t>ПУ 1Ф ВЛ-0,4 кВ ф.1 от ТП-1-8-6 ХАБАРОВ</t>
  </si>
  <si>
    <t>ПУ 1Ф ВЛ-0,4 кВ ф.2 от ТП-1-8-6 АНТОНОВА</t>
  </si>
  <si>
    <t>ПУ 1Ф ВЛ-0,4 кВ ф.2 от ТП-1-12-39 Райхан</t>
  </si>
  <si>
    <t>ПУ 1Ф ВЛ-0,4 кВ ф.1 от ТП-14-7-9 КОСТИКО</t>
  </si>
  <si>
    <t>ПУ 1Ф ВЛ-0,4 кВ ф.2 от ТП-20-11-56  Буша</t>
  </si>
  <si>
    <t>ПУ 1Ф ВЛ-0,4 кВ ф.2 от ТП-1-23-10 Кабанб</t>
  </si>
  <si>
    <t>ПУ 1Ф ВЛ-0,4 кВ ф.1 от ТП-1-12-39 Конгун</t>
  </si>
  <si>
    <t>ПУ 1Ф ВЛ-0,4 кВ ф.1 от ТП-14-25-23 Бухан</t>
  </si>
  <si>
    <t>ПУ 1ф. ВЛ-0,4 КВ Ф.1 ОТ ТП-14-25-54 Бара</t>
  </si>
  <si>
    <t>ПУ 1ф. ВЛ-0,4 КВ Ф.1 ОТ ТП-1-8-21 Кудряв</t>
  </si>
  <si>
    <t>ПУ 1ф. ВЛ-0,4 КВ Ф.2 ОТ ТП-14-15-1 Толби</t>
  </si>
  <si>
    <t>ПУ 1ф. ВЛ-0,4 КВ Ф.1 ОТ ТП-1-23-17 Шомир</t>
  </si>
  <si>
    <t>ПУ 1ф. ВЛ-0,4 КВ Ф.1 ОТ ТП-20-11-10 Васи</t>
  </si>
  <si>
    <t>ПУ 1Ф Апсатаров Кылычбек Курбанович с. У</t>
  </si>
  <si>
    <t>ПУ 1Ф Сельская администрация Усть-Коксин</t>
  </si>
  <si>
    <t>ПУ 1ф СУРТАЕВА ТАТЬЯНА ВЛАДИМИРОВНА 6492</t>
  </si>
  <si>
    <t>ПУ 1ф ВЛ 0,4 кВ ф.1 от ТП-22-13-27 Тайта</t>
  </si>
  <si>
    <t>ПУ 1ф ЧЕПОШСКАЯ СЕЛЬСКАЯ АДМИНИСТРАЦИЯ 6</t>
  </si>
  <si>
    <t>ПУ 1ф ВЛ-0,4 кВ ф.2 от ТП-30-4-20 Гущи</t>
  </si>
  <si>
    <t>ПУ 1ф. ВЛ-0,4 КВ Ф.2 ОТ ТП-37-15-9 Ивано</t>
  </si>
  <si>
    <t>ПУ 1ф. ВЛ-0,4 КВ Ф.1 ОТ ТП-37-14-15 Ахме</t>
  </si>
  <si>
    <t>ПУ 1ф. ВЛ-0,4 КВ Ф.2 ОТ ТП-37-15-4 Чуйба</t>
  </si>
  <si>
    <t>ПУ 1ф ВЛ-0,4 кВ ф.2 от ТП-30-5-18 Романо</t>
  </si>
  <si>
    <t>ПУ 1ф ВЛ-0,4 кВ ф.3 от ТП-30-10-39 Кукпе</t>
  </si>
  <si>
    <t>ПУ 1ф ВЛ-0,4 кВ ф.2 от ТП-30-9-57 Клепик</t>
  </si>
  <si>
    <t>ПУ 1ф ВЛ-0,4 кВ ф.2 от ТП-30-9-16 Кичине</t>
  </si>
  <si>
    <t>ПУ 1ф ВЛ-0,4 кВ ф.1 от ТП-11-4-5 Гуляева</t>
  </si>
  <si>
    <t>ПУ 1ф ВЛ-0,4 кВ ф.2 от ТП-28-9-6 Тишкише</t>
  </si>
  <si>
    <t>ПУ 1ф ВЛ-0,4 кВ ф.1 от ТП-28-13-15 КУ РА</t>
  </si>
  <si>
    <t>ПУ 1ф ВЛ-0,4 кВ ф.3 от ТП-24-2-6 Шалдано</t>
  </si>
  <si>
    <t>ПУ 1ф ВЛ-0,4 кВ ф.1 от ТП-24-6-9 Идруков</t>
  </si>
  <si>
    <t>ПУ 1ф ВЛ-0,4 кВ ф.2 от ТП-24-1-37 Матраш</t>
  </si>
  <si>
    <t>ПУ 1ф ВЛ-0,4 КВ Ф.2 ОТ ТП-18-3-36 Куруск</t>
  </si>
  <si>
    <t>ПУ 1ф ВЛ-0,4 КВ Ф.2 ОТ ТП-17-10-4 Беспал</t>
  </si>
  <si>
    <t>ПУ 1ф ВЛ-0,4 КВ Ф.1 ОТ ТП-1-12-14 ПЕТЕНЕ</t>
  </si>
  <si>
    <t>ПУ 1ф ВЛ-0,4 КВ Ф.1 ОТ ТП-14-14-2 Крыжна</t>
  </si>
  <si>
    <t>ПУ 1ф ВЛ-0,4 КВ Ф.1 ОТ ТП-14-6-96 Табака</t>
  </si>
  <si>
    <t>ПУ 1ф ВЛ-0,4 КВ Ф.1 ОТ ТП-14-6-95 Табака</t>
  </si>
  <si>
    <t>ПУ 1ф ВЛ-0,4 КВ Ф.2 ОТ ТП-20-4-12 Белоус</t>
  </si>
  <si>
    <t>ПУ 1ф ВЛ-0,4 КВ Ф.1 ОТ ТП-14-6-96 Захаро</t>
  </si>
  <si>
    <t>ПУ 1ф ВЛ-0,4 КВ Ф.1 ОТ ТП-14-6-82 Корови</t>
  </si>
  <si>
    <t>ПУ 1ф ВЛ-0,4 КВ Ф.2 ОТ ТП-14-6-90 Скрипк</t>
  </si>
  <si>
    <t>ПУ 1ф ПАНОВ СЕРГЕЙ НИКОЛАЕВИЧ АЛЕКСАНДРО</t>
  </si>
  <si>
    <t>ПУ 1ф ВЛ-0,4 КВ Ф.2 ОТ ТП-14-6-42 Григор</t>
  </si>
  <si>
    <t>ПУ 1ф ВЛ-0,4 КВ Ф.1 ОТ ТП-14-25-54 ПАУТО</t>
  </si>
  <si>
    <t>ПУ 1ф ВЛ-0,4 КВ Ф.1 ОТ ТП-14-6-98 Шнурко</t>
  </si>
  <si>
    <t>ПУ 1ф ВЛ-0,4 КВ Ф.1 ОТ ТП-14-6-97 Смагул</t>
  </si>
  <si>
    <t>ПУ 1ф ВЛ-0,4 КВ Ф.3 ОТ ТП-1-23-11 Тюлюка</t>
  </si>
  <si>
    <t>ПУ 1ф ВЛ-0,4 КВ Ф.2 ОТ ТП-14-6-89 Моисее</t>
  </si>
  <si>
    <t>ПУ 1ф ВЛ-0,4 КВ Ф.1 ОТ ТП-1-23-19 КЫПЧАК</t>
  </si>
  <si>
    <t>ПУ 1ф ВЛ-0,4 КВ Ф.1 ОТ ТП-1-22-19 Зятько</t>
  </si>
  <si>
    <t>ПУ 1ф БАЛАБАЕВА АСЕЛЬ БАЙБОЛАТОВНА ОЗЕРН</t>
  </si>
  <si>
    <t>ПУ 1 ф ПАНОВ СЕРГЕЙ НИКОЛАЕВИЧ АЛЕКСАНДР</t>
  </si>
  <si>
    <t>ПУ 1ф ГУЛЯЕВ ВАЛЕРИЙ ВАЛЕРЬЕВИЧ 649105,</t>
  </si>
  <si>
    <t>ПУ 1 ф Общество с ограниченной ответстве</t>
  </si>
  <si>
    <t>ПУ 1 ф Кузлекова Виктория Алексеевна Онг</t>
  </si>
  <si>
    <t>ПУ 1ф ВЛ 0,4 кВ БАРСУКОВА МАРИНА ФЕДОРОВ</t>
  </si>
  <si>
    <t>ПУ 1ф ВЛ 0,4 кВ Вилисова Алина Александр</t>
  </si>
  <si>
    <t>ПУ 1ф ВЛ 0,4 кВ ДРУЖИНИН ВИКТОР АЛЕКСАНД</t>
  </si>
  <si>
    <t>ПУ 1ф ВЛ 0,4 кВ Строкина Нина Владимиров</t>
  </si>
  <si>
    <t>ПУ 1ф ВЛ 0,4 кВ САЧКОВ СЕРГЕЙ ИГОРЕВИЧ 6</t>
  </si>
  <si>
    <t>ПУ 1ф ВЛ 0,4 кВ Афанасьева Алла Васильев</t>
  </si>
  <si>
    <t>ПУ 1ф ВЛ 0,4 кВ Терентьевс Никита Респуб</t>
  </si>
  <si>
    <t>ПУ 1ф ВЛ 0,4 кВ Плюхина Анна Сергеевна Р</t>
  </si>
  <si>
    <t>ПУ 1ф ВЛ 0,4 кВ Курманова Ирина Владимир</t>
  </si>
  <si>
    <t>ПУ 1ф ВЛ 0,4 кВ Аспенбетова Армангуль Ак</t>
  </si>
  <si>
    <t>ПУ 1ф ВЛ 0,4 кВ ГРОЗА ДМИТРИЙ ВИКТОРОВИЧ</t>
  </si>
  <si>
    <t>ПУ 1ф ВЛ 0,4 кВ Вахрушева Оксана Алексан</t>
  </si>
  <si>
    <t>ПУ 1ф ВЛ 0,4 кВ Типтюк Михаил Иванович Р</t>
  </si>
  <si>
    <t>ПУ 1ф ВЛ 0,4 кВ Общество с ограниченной</t>
  </si>
  <si>
    <t>ПУ 1ф ВЛ 0,4 кВ Лапшин Евгений Александр</t>
  </si>
  <si>
    <t>ПУ 1ф ВЛ 0,4 кВ Табыдаков Дмитрий Алексе</t>
  </si>
  <si>
    <t>ПУ 1ф ВЛ 0,4 кВ Мартынюк Ирина Алексеевн</t>
  </si>
  <si>
    <t>ПУ 1ф ВЛ 0,4 кВ Суховеев Владимир Иванов</t>
  </si>
  <si>
    <t>ПУ 1 ф. ВЛ-0,4 кВ Ф.2 от ТП-30-9-47 Куле</t>
  </si>
  <si>
    <t>ПУ 1 ф. ВЛ-0,4 кВ Ф.2 от ТП-30-10-50 Мит</t>
  </si>
  <si>
    <t>ПУ 1 ф. ВЛ-0,4 кВ Ф.1 от ТП-29-10-12 Аму</t>
  </si>
  <si>
    <t>ПУ 1 ф. ВЛ-0,4 кВ Ф.1 от ТП-30-9-23 Бедю</t>
  </si>
  <si>
    <t>ПУ 1ф ВЛ-0,4 кВ Орлов Антон Константинов</t>
  </si>
  <si>
    <t>ПУ 1ф ВЛ-0,4 кВ Жежер Александр Борисови</t>
  </si>
  <si>
    <t>ПУ 1ф ВЛ-0,4 кВ Казина Светлана Олеговна</t>
  </si>
  <si>
    <t>ПУ 1 ф Сельская администрация Онгудайско</t>
  </si>
  <si>
    <t>ПУ 1 ф Атпаев Арчын Германович Онгудайск</t>
  </si>
  <si>
    <t>ПУ 1 фСельская администрация Онгудайског</t>
  </si>
  <si>
    <t>ПУ 1 ф Сельскохозяйственный производстве</t>
  </si>
  <si>
    <t>ПУ 1 ф Чейнин Мерген Петрович Онгудайски</t>
  </si>
  <si>
    <t>ПУ 1 ф Тадышева Чечек Анатольевна Улаган</t>
  </si>
  <si>
    <t>ПУ 1 ф Турлунов Ырысту Мергенович Кош-Аг</t>
  </si>
  <si>
    <t>ПУ 1 ф Кобдабаева Ольга Каусилказыновна</t>
  </si>
  <si>
    <t>ПУ 1 ф Чирков Владимир Александрович Кош</t>
  </si>
  <si>
    <t>ПУ 1 ф Индивидуальный предприниматель Юс</t>
  </si>
  <si>
    <t>ПУ 1 ф Иванова Евгения Андреевна ТУРОЧАК</t>
  </si>
  <si>
    <t>ПУ 1 ф Казагачева Людмила Феофановна Май</t>
  </si>
  <si>
    <t>ПУ 1 ф Казанцева София Григорьевна Майми</t>
  </si>
  <si>
    <t>ПУ 1 ф Култуев Олег Юрьевич Майминский р</t>
  </si>
  <si>
    <t>ПУ 1 ф Ялбаева Надежда Евгеньевна Маймин</t>
  </si>
  <si>
    <t>ПУ 1 ф Администрация муниципального обра</t>
  </si>
  <si>
    <t>ПУ 1 ф Огнев Павел Сергеевич муниципальн</t>
  </si>
  <si>
    <t>ПУ 1 ф Хомутов Александр Сергеевич Майми</t>
  </si>
  <si>
    <t>ПУ 1 ф Агафонова Светлана Николаевна Май</t>
  </si>
  <si>
    <t>ПУ 1 ф Кольцов Федор Борисович Маймински</t>
  </si>
  <si>
    <t>ПУ 1 ф Неволин Денис Валерьевич, Майминс</t>
  </si>
  <si>
    <t>ПУ 1 ф ПЕТРОВ Виталий Александрович Майм</t>
  </si>
  <si>
    <t>ПУ 1 ф Куимов Денис Николаевич Маймински</t>
  </si>
  <si>
    <t>ПУ 1 ф Власова Екатерина Петровна, Майми</t>
  </si>
  <si>
    <t>ПУ 1 ф Бревнова Ольга Сергеевна, Майминс</t>
  </si>
  <si>
    <t>ПУ 1 ф Бушуева Ольга Владимировна р-н Ма</t>
  </si>
  <si>
    <t>ПУ 1 ф Сивинцев Александр Сергеевич Майм</t>
  </si>
  <si>
    <t>ПУ 1 ф Родионова Наталья Юрьевна Майминс</t>
  </si>
  <si>
    <t>ПУ 1 ф Кудрявцева Елена Васильевна Майми</t>
  </si>
  <si>
    <t>ПУ 1 ф Плетнева Евгения Иннокентьевна Ма</t>
  </si>
  <si>
    <t>ПУ 1 ф Чанчибаева Татьяна Павловна Майми</t>
  </si>
  <si>
    <t>ПУ 1 ф Керемясова Радмила Валерьевна Май</t>
  </si>
  <si>
    <t>ПУ 1 ф Минакова Виктория Николаевна Усть</t>
  </si>
  <si>
    <t>ПУ 1 ф Мамыев Касьян Данилович Усть-Канс</t>
  </si>
  <si>
    <t>ПУ 1 ф Артушев Эркеш Айварович Усть-Канс</t>
  </si>
  <si>
    <t>ПУ 1 ф Литвинова Лариса Александровна Ту</t>
  </si>
  <si>
    <t>ПУ 1 ф Ермилов Виктор Александрович, р-н</t>
  </si>
  <si>
    <t>ПУ 1 ф Сальников Владимир Иванович Усть-</t>
  </si>
  <si>
    <t>ПУ 1 ф Манатова Любовь Александровна Уст</t>
  </si>
  <si>
    <t>ПУ 1 ф Мутовкин Василий Владимирович Уст</t>
  </si>
  <si>
    <t>ПУ 1 ф Фаст Карина Александровна Усть-Ко</t>
  </si>
  <si>
    <t>ПУ 1 ф Маркович Анна Викторовна, Усть-Ко</t>
  </si>
  <si>
    <t>ПУ 1 ф Шадрин Николай Федорович Майминск</t>
  </si>
  <si>
    <t>ПУ 1 ф Ахметзянов Марсель Рустамович Май</t>
  </si>
  <si>
    <t>ПУ 1 ф Родин Алексей Анатольевич Майминс</t>
  </si>
  <si>
    <t>ПУ 1 ф Азанова Жанаргуль Сабырхановна Ко</t>
  </si>
  <si>
    <t>ПУ 1 ф Пичугин Захар Викторович Майминск</t>
  </si>
  <si>
    <t>ПУ 1 ф Печерский Денис Владимирович р-н</t>
  </si>
  <si>
    <t>ПУ 1 ф Никонова Татьяна Викторовна Майми</t>
  </si>
  <si>
    <t>ПУ 1 ф Вопилов Виктор Иванович Республик</t>
  </si>
  <si>
    <t>ПУ 1 ф Чурупов Николай Сергеевич с. Кебе</t>
  </si>
  <si>
    <t>ПУ 1 ф ВЛ-0,4 кВ ф.3 от ТП-28-9-5 Чулбаш</t>
  </si>
  <si>
    <t>ПУ 1 ф ВЛ-0,4 кВ ф.2 от ТП-28-13-6 Сельс</t>
  </si>
  <si>
    <t>ПУ 1 ф ВЛ-0,4 кВ ф.2 от ТП-5-9-3 Зырянов</t>
  </si>
  <si>
    <t>ПУ 1 ф Сельская администрация Амурского</t>
  </si>
  <si>
    <t>ПУ 1 ф Сельская администрация Карагайско</t>
  </si>
  <si>
    <t>ПУ 1 ф Сельская администрация Шашикманск</t>
  </si>
  <si>
    <t>ПУ 1 ф Кургулова Виктория Леонидовна р-н</t>
  </si>
  <si>
    <t>ПУ 1 ф Каташева Эркелей Мереевна Онгудай</t>
  </si>
  <si>
    <t>ПУ 1 ф Селищев Роман Юрьевич Майминский</t>
  </si>
  <si>
    <t>ПУ 1 ф Шваба Владимир Данилович Майминск</t>
  </si>
  <si>
    <t>ПУ 1 ф Крупнова Валентина Николаевна Тур</t>
  </si>
  <si>
    <t>ПУ 1ф ВЛ-0,4 кВ ф.1 от ТП-14-25-17 опора</t>
  </si>
  <si>
    <t>ПУ 1ф Клевакина Ирина Викторовна Озерное</t>
  </si>
  <si>
    <t>ПУ 1ф Королева Елена Валерьевна Майминск</t>
  </si>
  <si>
    <t>ПУ 1 ф Прутова Анастасия Николаевна Чема</t>
  </si>
  <si>
    <t>ПУ 1 ф Растегаев Михаил Сергеевич Чемаль</t>
  </si>
  <si>
    <t>ПУ 1ф Сандыпов Константин Александрович</t>
  </si>
  <si>
    <t>ПУ 1 ф Попова Анна Александровна</t>
  </si>
  <si>
    <t>ПУ 1 ф Гордеева Наталья Леонидовна, Респ</t>
  </si>
  <si>
    <t>ПУ 1 ф Дерр Марина Анатольевна, с. Подго</t>
  </si>
  <si>
    <t>ПУ 1 ф Драчева Светлана Ильинична, с. По</t>
  </si>
  <si>
    <t>ПУ 1 ф Ундулганова Нина, Кош-Агачский ра</t>
  </si>
  <si>
    <t>ПУ 1 ф Тудегешев Алексей Анатольевич, с.</t>
  </si>
  <si>
    <t>ПУ 1 ф Олару Сергей Георгиевич, с. Подго</t>
  </si>
  <si>
    <t>ПУ 1 ф Сакитова Калима Владимировна, с.</t>
  </si>
  <si>
    <t>ПУ 1 ф Санина Юлия Каруловна, с. Подгорн</t>
  </si>
  <si>
    <t>ПУ 1 ф Кайсин Сергей Анатольевич Чемальс</t>
  </si>
  <si>
    <t>ПУ 1 ф Хоменко Ирина Владимировна Чемаль</t>
  </si>
  <si>
    <t>ПУ 1ф Аминова Евгения Ивановна Республик</t>
  </si>
  <si>
    <t>ПУ 1 ф Косихина Ирина Михайловна Майминс</t>
  </si>
  <si>
    <t>ПУ 1ф Пустогачева Любовь Васильевна Туро</t>
  </si>
  <si>
    <t>ПУ 1 ф Глава крестьянского (фермерского)</t>
  </si>
  <si>
    <t>ПУ 1 ф Морозова Евгения Викторовна Чемал</t>
  </si>
  <si>
    <t>ПУ 1 ф Балыкина Елена Игоревна Чемальски</t>
  </si>
  <si>
    <t>7.2</t>
  </si>
  <si>
    <t>Трехфазный (j=2)</t>
  </si>
  <si>
    <t>ПУ 3ф ВЛ-0,4 кВ ф.3 от ТП-20-16-16 Малыг</t>
  </si>
  <si>
    <t>ПУ 3ф ВЛ-0,4 кВ ф.3 от ТП-20-16-16 Боярк</t>
  </si>
  <si>
    <t>ПУ 3ф ВЛ-0,4 кВ ф.3 от ТП-20-16-16 Панче</t>
  </si>
  <si>
    <t>ПУ 3ф ВЛ-0,4 кВ ф.1 от ТП-20-16-16 Панче</t>
  </si>
  <si>
    <t>ПУ 3ф ВЛ-0,4 кВ ф.3 от ТП-14-15-36 Томил</t>
  </si>
  <si>
    <t>ПУ 3Ф ВЛ-0,4 кВ ф.1 от ТП-14-25-3 ДЕМЕНЕ</t>
  </si>
  <si>
    <t>ПУ 3Ф ВЛ-0,4 кВ ф.1 от ТП-1-23-12 МАСКАН</t>
  </si>
  <si>
    <t>ПУ 3Ф ВЛ-0,4 кВ ф.2 от ТП-20-11-48 СКЛЯР</t>
  </si>
  <si>
    <t>ПУ 3ф. Бадыев Эдуард Владимирович 649497</t>
  </si>
  <si>
    <t>ПУ 3ф. ЗАГОРСКАЯ МАЙЯ ЭДУАРДОВНА 649470,</t>
  </si>
  <si>
    <t>ПУ 3ф. ТАРХАНОВА МАТРЕНА АНДРЕЕВНА 64947</t>
  </si>
  <si>
    <t>ПУ 3ф. ПУХОВ ВЯЧЕСЛАВ ОЛЕГОВИЧ 649490, Р</t>
  </si>
  <si>
    <t>ПУ 3ф. ГРЕБЕНЩИКОВ КОНСТАНТИН НИКОЛАЕВИЧ</t>
  </si>
  <si>
    <t>ПУ 3ф. ПИСТЕР ХАЙНРИХ НЕТ 649475, РЕСПУБ</t>
  </si>
  <si>
    <t>ПУ 3ф. ПОПОВА АЛЕНА ДМИТРИЕВНА 649490, Р</t>
  </si>
  <si>
    <t>ПУ 3ф. ФРОЛОВ ЕВГЕНИЙ ВЛАДИМИРОВИЧ 00000</t>
  </si>
  <si>
    <t>ПУ 3ф. ЧЕРТОВ МИХАИЛ МАТВЕЕВИЧ 649495, Р</t>
  </si>
  <si>
    <t>ПУ 3ф. ЗАЙЦЕВ СЕРГЕЙ НИКОЛАЕВИЧ 649495,</t>
  </si>
  <si>
    <t>ПУ 3ф. Новичев Вадим Викторович 649490,</t>
  </si>
  <si>
    <t>ПУ 3ф. Плотников Иван Алексеевич 649495,</t>
  </si>
  <si>
    <t>ПУ 3ф ВЛ-0.4кВ ф.1 от ТП 28-8-6 с. Якону</t>
  </si>
  <si>
    <t>ПУ 3Ф Акентьев Виталий Михайлович Маймин</t>
  </si>
  <si>
    <t>ПУ 3Ф Князев Константин Сергеевич с. Уст</t>
  </si>
  <si>
    <t>ПУ 3 ф. ВЛ-0,4 кВ ф.2 от ТП-30-10-30 с.</t>
  </si>
  <si>
    <t>ПУ 3 ф. ВЛ-0,4 кВ от Л-30-10 с. Маральни</t>
  </si>
  <si>
    <t>ПУ 3ф ВЛ-0,4 кВ ф.1 от ТП-20-11-3 Митроф</t>
  </si>
  <si>
    <t>ПУ 3ф ВЛ-0,4 кВ ф.2 от ТП-30-10-39 Кал</t>
  </si>
  <si>
    <t>ПУ 3Ф ВЛ-0,4 кВ ф.1 от ТП-11-4-16 Фролов</t>
  </si>
  <si>
    <t>ПУ 3ф. АРГЫНОВ АЛЕКСЕЙ САЙБОЛДАНОВИЧ 649</t>
  </si>
  <si>
    <t>ПУ 3ф ВЛ-0,4 кВ ф.1 от ТП-3-8-60 Осипов</t>
  </si>
  <si>
    <t>ПУ 3ф ВЛ-0,4 кВ ф.1 от ТП-1-8-14 Андреев</t>
  </si>
  <si>
    <t>ПУ 3ф ВЛ-0,4 кВ ф.1 от ТП-20-11-54 Жадан</t>
  </si>
  <si>
    <t>ПУ 3ф ВЛ-0,4 кВ ф.1 от ТП-15-6-19 Алтары</t>
  </si>
  <si>
    <t>ПУ 3ф ВЛ-0,4 КВ Ф.3 ОТ ТП-11-10-19 Шадри</t>
  </si>
  <si>
    <t>ПУ 3ф ВЛ-0,4 кВ ф.1 от ТП-11-4-5 Гуляева</t>
  </si>
  <si>
    <t>ПУ 3ф ВЛ-0,4 КВ Ф.1 ОТ ТП-11-8-4 Вялых С</t>
  </si>
  <si>
    <t>ПУ 3ф ВЛ-0,4 КВ Ф.1 ОТ ТП-11-8-2 Неверов</t>
  </si>
  <si>
    <t>ПУ 3ф ВЛ-0,4 КВ Ф.1 ОТ ТП-11-4-10 Курман</t>
  </si>
  <si>
    <t>ПУ 3ф ВЛ-0,4 КВ Ф.2 ОТ ТП-16-13-26 Черны</t>
  </si>
  <si>
    <t>ПУ 3ф ВЛ-0,4 КВ Ф.2 ОТ ТП-18-3-31 Биглер</t>
  </si>
  <si>
    <t>ПУ 3ф ВЛ-0,4 КВ Ф.1 ОТ ТП-18-3-35 Лыкова</t>
  </si>
  <si>
    <t>ПУ 3ф ВЛ-0,4 КВ Ф.1 ОТ ТП-1-12-35 Степан</t>
  </si>
  <si>
    <t>ПУ 3ф ВЛ-0,4 КВ Ф.2 ОТ ТП-14-25-95 Ефрем</t>
  </si>
  <si>
    <t>ПУ 3ф ВЛ-0,4 КВ Ф.1 ОТ ТП-14-25-95 Герме</t>
  </si>
  <si>
    <t>ПУ 3ф ВЛ-0,4 КВ Ф.2 ОТ ТП-14-10-1 Сидоре</t>
  </si>
  <si>
    <t>ПУ 3ф ВЛ-0,4 КВ Ф.1 ОТ ТП-20-16-15 Стени</t>
  </si>
  <si>
    <t>ПУ 3ф ВЛ-0,4 КВ Ф.1 ОТ ТП-1-8-37 Лямкин</t>
  </si>
  <si>
    <t>ПУ 3ф ВЛ-0,4 КВ Ф.2 ОТ ТП-14-25-95 Тучин</t>
  </si>
  <si>
    <t>ПУ 3ф ВЛ-0,4 КВ Ф.2 ОТ ТП-20-4-64 Лушник</t>
  </si>
  <si>
    <t>ПУ 3ф ВЛ-0,4 КВ Ф.1 ОТ ТП-14-25-9 Кириче</t>
  </si>
  <si>
    <t>ПУ 3ф ВЛ-0,4 КВ Ф.3 ОТ ТП-20-16-26 Серпи</t>
  </si>
  <si>
    <t>ПУ 3ф ВЛ-0,4 КВ Ф.3 ОТ ТП-20-4-34 Гефнер</t>
  </si>
  <si>
    <t>ПУ 3ф ВЛ-0,4 КВ Ф.4 ОТ ТП-20-4-59 Горохо</t>
  </si>
  <si>
    <t>ПУ 3ф ВЛ-0,4 КВ Ф.2 ОТ ТП-20-11-55 Бухто</t>
  </si>
  <si>
    <t>ПУ 3ф ВЛ-0,4 КВ Ф.2 ОТ ТП-14-25-95 Самар</t>
  </si>
  <si>
    <t>ПУ 3ф ВЛ-0,4 КВ Ф.1 ОТ ТП-14-25-4 Тузачи</t>
  </si>
  <si>
    <t>ПУ 3ф ВЛ-0,4 КВ Ф.2 ОТ ТП-20-16-16 Гилев</t>
  </si>
  <si>
    <t>ПУ 3ф ВЛ-0,4 КВ Ф.3 ОТ ТП-14-10-1 Ворони</t>
  </si>
  <si>
    <t>ПУ 3ф ВЛ-0,4 КВ Ф.1 ОТ ТП-20-11-47 Ялона</t>
  </si>
  <si>
    <t>ПУ 3ф ВЛ-0,4 КВ Ф.1 ОТ ТП-20-16-9 Захаро</t>
  </si>
  <si>
    <t>ПУ 3ф ВЛ-0,4 КВ Ф.1 ОТ ТП-20-4-19 Долгов</t>
  </si>
  <si>
    <t>ПУ 3ф ВЛ-0,4 КВ Ф.2 ОТ ТП-14-24-2 САНЖЕН</t>
  </si>
  <si>
    <t>ПУ 3ф ВЛ-0,4 КВ Ф.1 ОТ ТП-20-16-1 Колесн</t>
  </si>
  <si>
    <t>ПУ 3ф ВЛ-0,4 КВ Ф.2 ОТ ТП-14-25-95 КАЗАЗ</t>
  </si>
  <si>
    <t>ПУ 3ф ВЛ-0,4 кВ ф.1 от ТП-26-21-3 Чичино</t>
  </si>
  <si>
    <t>ПУ 3ф ВЛ-0,4 кВ ф.3 от ТП-26-21-2 Мамыев</t>
  </si>
  <si>
    <t>ПУ 3ф ВЛ-0,4 кВ ф.3 от ТП-36-6-13 Тырлун</t>
  </si>
  <si>
    <t>ПУ 3ф ВЛ-0,4 кВ ф.4 от ТП-37-5-32 Игимба</t>
  </si>
  <si>
    <t>ПУ 3ф ВЛ-0,4 кВ ф.4 от ТП-18-8-3 Сыщиков</t>
  </si>
  <si>
    <t>ПУ 3ф ВЛ-0,4 кВ ф.1 от ТП-16-8-5 Публичн</t>
  </si>
  <si>
    <t>ПУ 3ф ВЛ-0,4 кВ ф.2 от ТП-6-17-7 Адыбасо</t>
  </si>
  <si>
    <t>ПУ 3ф ВЛ-0,4 кВ ф.3 от ТП-18-3-5 Сергеев</t>
  </si>
  <si>
    <t>ПУ 3ф ВЛ-0,4 кВ ф.1 от ТП-18-3-36 Трапее</t>
  </si>
  <si>
    <t>ПУ 3Ф ВЛ-0,4 кВ ф.1 от ТП-18-8-13 Пахомо</t>
  </si>
  <si>
    <t>ПУ 3Ф Муниципальное учреждение дополните</t>
  </si>
  <si>
    <t>ПУ 3ф ДОРОНЬКИНА ИРИНА АЛЕКСАНДРОВНА 649</t>
  </si>
  <si>
    <t>ПУ 3ф Филиппова Кристина Исламовна 00000</t>
  </si>
  <si>
    <t>ПУ 3ф Наврузбеков Алавудин Наврузбекович</t>
  </si>
  <si>
    <t>ПУ 3Ф Урелова Эркелей Борисовна Кош-Агач</t>
  </si>
  <si>
    <t>ПУ 3ф ВЛ 0,4 кВ  Лифанов Дмитрий Анатоль</t>
  </si>
  <si>
    <t>ПУ 3 ф Чернобай Александр Викторович Май</t>
  </si>
  <si>
    <t>ПУ 3 ф Кузнецова Анастасия Анатольевна М</t>
  </si>
  <si>
    <t>ПУ 3ф ВЛ 0,4 кВ ЮЖАНИНОВ АНАТОЛИЙ ВЛАДИМ</t>
  </si>
  <si>
    <t>ПУ 3ф ВЛ 0,4 кВ КОЗЛОВ АЛЕКСАНДР ГРИГОРЬ</t>
  </si>
  <si>
    <t>ПУ 3ф ВЛ 0,4 кВ КЫПЧАКОВА ЕВГЕНИЯ АЛЕКСЕ</t>
  </si>
  <si>
    <t>ПУ 3ф ВЛ 0,4 кВ Наумова Елена Олеговна 6</t>
  </si>
  <si>
    <t>ПУ 3ф ВЛ 0,4 кВ Нурманов Мухмуджан Абдуг</t>
  </si>
  <si>
    <t>ПУ 3ф ВЛ 0,4 кВ Дударев Гурий Владимиров</t>
  </si>
  <si>
    <t>ПУ 3ф ВЛ 0,4 кВ БРАКОРЕНКО АЛЕКСЕЙ ВИКТО</t>
  </si>
  <si>
    <t>ПУ 3ф ВЛ 0,4 кВ Калякин Алексей Геннадье</t>
  </si>
  <si>
    <t>ПУ 3ф Деменев Владислав Валерьевич с.Озе</t>
  </si>
  <si>
    <t>ПУ 3ф ВЛ 0,4 кВ Казанина Марина Алексеев</t>
  </si>
  <si>
    <t>ПУ 3ф ВЛ 0,4 кВ Меновщикова Татьяна Генн</t>
  </si>
  <si>
    <t>ПУ 3ф ВЛ 0,4 кВ Синицын Сергей Вениамино</t>
  </si>
  <si>
    <t>ПУ 3ф ВЛ 0,4 кВ Плесенников Сергей Анато</t>
  </si>
  <si>
    <t>ПУ 3ф ВЛ 0,4 кВ Картузов Евгений Юрьевич</t>
  </si>
  <si>
    <t>ПУ 3ф ВЛ 0,4 кВ Павшинкин Евгений Борисо</t>
  </si>
  <si>
    <t>ПУ 3ф ВЛ 0,4 кВ Шокшланова Ирина Игоревн</t>
  </si>
  <si>
    <t>ПУ 3ф ВЛ 0,4 кВ Калкина Жаннета Борисовн</t>
  </si>
  <si>
    <t>ПУ 3ф ВЛ 0,4 кВ Рогов Антон Васильевич Р</t>
  </si>
  <si>
    <t>ПУ 3ф ВЛ 0,4 кВ Бруенкова Юлия Витальевн</t>
  </si>
  <si>
    <t>ПУ 3ф ВЛ-0,4 кВ ф.1 от ТП-20-4-19 ЧУБУК</t>
  </si>
  <si>
    <t>ПУ 3ф ВЛ 0,4 кВ Шипунова Галина Даниловн</t>
  </si>
  <si>
    <t>ПУ 3ф ВЛ 0,4 кВ Ломако Ирина Александров</t>
  </si>
  <si>
    <t>ПУ 3ф ВЛ 0,4 кВ Сельбикова Римма Маевна</t>
  </si>
  <si>
    <t>ПУ 3ф ВЛ 0,4 кВ Казакенова Замира Назиха</t>
  </si>
  <si>
    <t>ПУ 3ф ВЛ 0,4 кВ Покиньборода Сергей Влад</t>
  </si>
  <si>
    <t>ПУ 3ф ВЛ 0,4 кВ Вилисова Надежда Михайло</t>
  </si>
  <si>
    <t>ПУ 3ф ВЛ 0,4 кВ Чендыева Карина Карловна</t>
  </si>
  <si>
    <t>ПУ 3ф ВЛ 0,4 кВ Хромов Владимир Викторов</t>
  </si>
  <si>
    <t>ПУ 3ф ВЛ 0,4 кВ Шиховцова Светлана Викто</t>
  </si>
  <si>
    <t>ПУ 3ф ВЛ 0,4 кВ Лазебный Николай Анатоль</t>
  </si>
  <si>
    <t>ПУ 3ф ВЛ 0,4 кВ Тенов Роман Александрови</t>
  </si>
  <si>
    <t>ПУ 3ф ВЛ 0,4 кВ Гоменюк Максим Владимиро</t>
  </si>
  <si>
    <t>ПУ 3ф ВЛ 0,4 кВ Цеб Андрей Владимирович</t>
  </si>
  <si>
    <t>ПУ 3ф ВЛ 0,4 кВ Дубинкина Вера Петровна</t>
  </si>
  <si>
    <t>ПУ 3ф ВЛ 0,4 кВ Черепанов Иван Владимиро</t>
  </si>
  <si>
    <t>ПУ 3ф ВЛ 0,4 кВ Алькова Сонна Салмановна</t>
  </si>
  <si>
    <t>ПУ 3ф ВЛ 0,4 кВ Осипова Анна Ивановна Ту</t>
  </si>
  <si>
    <t>ПУ 3ф ВЛ 0,4 кВ Субботина Елена Сергеевн</t>
  </si>
  <si>
    <t>ПУ 3ф ВЛ 0,4 кВ Радцева Алла Николаевна</t>
  </si>
  <si>
    <t>ПУ 3ф ВЛ 0,4 кВ Дайлиде Вадим Иванович М</t>
  </si>
  <si>
    <t>ПУ 3ф ВЛ 0,4 кВ Пышпылов Денис Григорьев</t>
  </si>
  <si>
    <t>ПУ 3ф ВЛ 0,4 кВ Абабкова Светлана Геннад</t>
  </si>
  <si>
    <t>ПУ 3 ф. ВЛ-0,4 кВ Ф.1 от ТП-30-10-11 Сар</t>
  </si>
  <si>
    <t>ПУ 3 ф. ВЛ-0,4 кВ Ф.1 от ТП-30-10-50 Зай</t>
  </si>
  <si>
    <t>ПУ 3 ф. ВЛ-0,4 кВ Ф.1 от ТП-30-9-40 Курт</t>
  </si>
  <si>
    <t>ПУ 3 ф. ВЛ-0,4 кВ Ф.3 от ТП-30-9-25 Нест</t>
  </si>
  <si>
    <t>ПУ 3 ф. ВЛ-0,4 кВ Ф.1 от ТП-30-10-11 Вал</t>
  </si>
  <si>
    <t>ПУ 3 ф. ВЛ-0,4 кВ Ф.1 от ТП-30-5-21 Дмит</t>
  </si>
  <si>
    <t>ПУ 3ф ВЛ-0,4 кВ Крючковский Сергей Стани</t>
  </si>
  <si>
    <t>ПУ 3ф ВЛ-0,4 кВ Лощенкова Мирослава Викт</t>
  </si>
  <si>
    <t>ПУ 3ф ВЛ-0,4 кВ Мирошников Анатолий Шеба</t>
  </si>
  <si>
    <t>ПУ 3ф ВЛ-0,4 кВ Бухмастова Нелли Геннадь</t>
  </si>
  <si>
    <t>ПУ ф3 ВЛ-0,4 кВ Понизова Екатерина Вадим</t>
  </si>
  <si>
    <t>ПУ 3ф ВЛ-0,4 кВ Общество с ограниченной</t>
  </si>
  <si>
    <t>ПУ 3ф ВЛ-0,4 кВ Борискин Евгений Алексан</t>
  </si>
  <si>
    <t>ПУ 3ф ВЛ-0,4 кВ Байрамов Анатолий Топыев</t>
  </si>
  <si>
    <t>ПУ 3ф ВЛ-0,4 кВ Суртаев Валерий Анатолье</t>
  </si>
  <si>
    <t>ПУ 3ф ВЛ-0,4 кВ Избазарова Надежда Григо</t>
  </si>
  <si>
    <t>ПУ 3ф ВЛ-0,4 кВ Тибикова Ирина Владимиро</t>
  </si>
  <si>
    <t>ПУ 3ф ВЛ-0,4 кВ Мурзиева Гульмира Бисенг</t>
  </si>
  <si>
    <t>ПУ 3ф ВЛ-0,4 кВ Голодная Татьяна Владими</t>
  </si>
  <si>
    <t>ПУ 3ф ВЛ-0,4 кВ Сельбиков Сергей Николае</t>
  </si>
  <si>
    <t>ПУ 3ф ВЛ-0,4 кВ Заяц Дмитрий Вячеславови</t>
  </si>
  <si>
    <t>ПУ 3ф ВЛ-0,4 кВ Арбанаков Герман Николае</t>
  </si>
  <si>
    <t>ПУ 3ф ВЛ-0,4 кВ ТЕ Юлия Георгиевна кадас</t>
  </si>
  <si>
    <t>ПУ 3ф ВЛ-0,4 кВ Таксанова Наталья Алекса</t>
  </si>
  <si>
    <t>ПУ 3ф ВЛ-0,4 кВ Сонин Андрей Васильевич</t>
  </si>
  <si>
    <t>ПУ 3ф ВЛ-0,4 кВ Лязгина Анна Валерьевна</t>
  </si>
  <si>
    <t>ПУ 3ф ВЛ-0,4 кВ Рехтина Елена Александро</t>
  </si>
  <si>
    <t>ПУ 3ф ВЛ-0,4 кВ Еремко Алексей Юрьевич к</t>
  </si>
  <si>
    <t>ПУ 3ф ВЛ-0,4 кВ Шматько Вячеслав Игореви</t>
  </si>
  <si>
    <t>ПУ 3ф ВЛ-0,4 кВ Тайбакова Светлана Никол</t>
  </si>
  <si>
    <t>ПУ 3ф ВЛ-0,4 кВ Марьин Алексей Алексееви</t>
  </si>
  <si>
    <t>ПУ 3 ф Муниципальное казенное учреждение</t>
  </si>
  <si>
    <t>ПУ 3 ф ПАО "РОСТЕЛЕКОМ" Улаганский район</t>
  </si>
  <si>
    <t>ПУ 3 ф Дауренбекова Рахатгуль Рафаиловна</t>
  </si>
  <si>
    <t>ПУ 3 ф Агуреева Кристина Сергеевна Улага</t>
  </si>
  <si>
    <t>ПУ 3 ф Общество с ограниченной ответстве</t>
  </si>
  <si>
    <t>ПУ 3 ф Камбаров Еркежан Камбарович р-н.</t>
  </si>
  <si>
    <t>ПУ 3 ф Тебеков Эжер Байрамович Кош-Агачс</t>
  </si>
  <si>
    <t>ПУ 3 ф Абдразаков Кубанычбек Алимбекович</t>
  </si>
  <si>
    <t>ПУ 3 ф Туйменов Анатолий Евгеньевич Улаг</t>
  </si>
  <si>
    <t>ПУ 3 ф Арбанаков Максим Юрьевич Улаганск</t>
  </si>
  <si>
    <t>ПУ 3 ф Синьков Алексей Николаевич Улаган</t>
  </si>
  <si>
    <t>ПУ 3 ф Керексибесова Серафима Сергеевна</t>
  </si>
  <si>
    <t>ПУ 3 ф Тансунов Эдил Вячеславович Кош-Аг</t>
  </si>
  <si>
    <t>ПУ 3 ф Нуртазанова Мунар Ногметовна Кош-</t>
  </si>
  <si>
    <t>ПУ 3 ф Ловыгин Евгений Викторович Кош-Аг</t>
  </si>
  <si>
    <t>ПУ 3 ф Сартакова Лиана Вячеславовна Улаг</t>
  </si>
  <si>
    <t>ПУ 3 ф Абенов Бирлик Сеткамзанович Кош-А</t>
  </si>
  <si>
    <t>ПУ 3 ф Кожанова Галинур Салентаевна Кош-</t>
  </si>
  <si>
    <t>ПУ 3 ф Мадинов Раджан Бекжанович, р-н Ко</t>
  </si>
  <si>
    <t>ПУ 3 ф Артемьева Анна Александровна Туро</t>
  </si>
  <si>
    <t>ПУ 3 ф Беляев Игорь Васильевич Турочакск</t>
  </si>
  <si>
    <t>ПУ 3 ф Бочкарев Сергей Вячеславович када</t>
  </si>
  <si>
    <t>ПУ 3 ф Сюзев Юрий Васильевич Майминский</t>
  </si>
  <si>
    <t>ПУ 3 ф Кутовенко Алексей Владимирович Ма</t>
  </si>
  <si>
    <t>ПУ 3 ф Габов Егор Николаевич Майминский</t>
  </si>
  <si>
    <t>ПУ 3 ф Индивидуальный предприниматель Се</t>
  </si>
  <si>
    <t>ПУ 3 ф Кожемякина Светлана Альбертовна,</t>
  </si>
  <si>
    <t>ПУ 3 ф Высоцкий Владимир Аполинарьевич М</t>
  </si>
  <si>
    <t>ПУ 3 ф Серова Валерия Анатольевна Маймин</t>
  </si>
  <si>
    <t>ПУ 3 ф Алексеева Анна Владимировна Майми</t>
  </si>
  <si>
    <t>ПУ 3 ф Ефимова Анна Борисовна Майминский</t>
  </si>
  <si>
    <t>ПУ 3 ф ФЕФЕЛОВ МАКСИМ СЕРГЕЕВИЧ Майминск</t>
  </si>
  <si>
    <t>ПУ 3 ф Гаспарян Кристина Олеговна муници</t>
  </si>
  <si>
    <t>ПУ 3 ф Балян Артем Валерианович Майминск</t>
  </si>
  <si>
    <t>ПУ 3 ф Титова Нина Егоровна Майминский р</t>
  </si>
  <si>
    <t>ПУ 3 ф Донских Наталья Алексеевна Маймин</t>
  </si>
  <si>
    <t>ПУ 3 ф Казанцев Павел Викторович Майминс</t>
  </si>
  <si>
    <t>ПУ 3 ф Михайдаров Вадим Закирович Маймин</t>
  </si>
  <si>
    <t>ПУ 3 ф Федулова Олеся Владимировна Майми</t>
  </si>
  <si>
    <t>ПУ 3 ф Айдинова Жужуна Ивановна Майминск</t>
  </si>
  <si>
    <t>ПУ 3 ф Чакерова Ульяна Сабыровна Майминс</t>
  </si>
  <si>
    <t>ПУ 3 ф Мирон Виорел - Майминский район,</t>
  </si>
  <si>
    <t>ПУ 3 ф Шинко Александр Викторович Маймин</t>
  </si>
  <si>
    <t>ПУ 3 ф Якименко Анна Николаевна Майминск</t>
  </si>
  <si>
    <t>ПУ 3 ф Лескина Валентина Ивановна Маймин</t>
  </si>
  <si>
    <t>ПУ 3 ф Молодых Александр Андреевич&lt;(&gt;,&lt;)</t>
  </si>
  <si>
    <t>ПУ 3 ф Бадирова Яна Яковлевна Майминский</t>
  </si>
  <si>
    <t>ПУ 3 ф Пустынник Юлия Владимировна Майми</t>
  </si>
  <si>
    <t>ПУ 3 ф Елемисова Ирина Егоровна р-н Майм</t>
  </si>
  <si>
    <t>ПУ 3 ф Индивидуальный Предприниматель Ха</t>
  </si>
  <si>
    <t>ПУ 3 ф Костромина Анна Владимировна р-н.</t>
  </si>
  <si>
    <t>ПУ 3 ф Кошкаров Константин Анатольевич У</t>
  </si>
  <si>
    <t>ПУ 3 ф Тугунов Аржан Борисович Усть-Канс</t>
  </si>
  <si>
    <t>ПУ 3 ф Сурбашева Татьяна Павловна Усть-К</t>
  </si>
  <si>
    <t>ПУ 3 ф Тутин Александр Охотович Усть-Кан</t>
  </si>
  <si>
    <t>ПУ 3 ф Марабян Арсен Арамович Усть-Канск</t>
  </si>
  <si>
    <t>ПУ 3 ф Мундукин Радий Николаевич Усть-Ка</t>
  </si>
  <si>
    <t>ПУ 3 ф Баянкина Айсура Васильевна Усть-К</t>
  </si>
  <si>
    <t>ПУ 3 ф Публичное акционерное общество "Р</t>
  </si>
  <si>
    <t>ПУ 3 ф Шишанова Мария Владимировна Усть-</t>
  </si>
  <si>
    <t>ПУ 3 ф Гончаров Алексей Олегович Турочак</t>
  </si>
  <si>
    <t>ПУ 3 ф Микрюков Константин Анатольевич,</t>
  </si>
  <si>
    <t>ПУ 3 ф Сальникова Анна Владимировна Усть</t>
  </si>
  <si>
    <t>ПУ 3 ф Маркова Любовь Афонасьевна Усть-К</t>
  </si>
  <si>
    <t>ПУ 3 ф Скородумов Юрий Викторович Усть-К</t>
  </si>
  <si>
    <t>ПУ 3 ф Софронов Константин Михайлович, У</t>
  </si>
  <si>
    <t>ПУ 3 ф Безуглова Оксана Борисовна р-н Ус</t>
  </si>
  <si>
    <t>ПУ 3 ф Сергеева Марина Анатольевна Усть-</t>
  </si>
  <si>
    <t>ПУ 3 ф ПАО "ВЫМПЕЛ-КОММУНИКАЦИИ" Майминс</t>
  </si>
  <si>
    <t>ПУ 3 ф Енчинова Елена Васильевна Улаганс</t>
  </si>
  <si>
    <t>ПУ 3 ф Метреев Олег Алексеевич Кош-Агачс</t>
  </si>
  <si>
    <t>ПУ 3 ф Нукеева Гульмира Тлеубековна Улаг</t>
  </si>
  <si>
    <t>ПУ 3 ф ООО "Созидатель плюс" : Республик</t>
  </si>
  <si>
    <t>ПУ 3 ф Тельденов Родион Николаевич Улага</t>
  </si>
  <si>
    <t>ПУ 3 ф Яндиков Юрий Сапрокович Кош-Агачс</t>
  </si>
  <si>
    <t>ПУ 3 ф Могулчин Андрей Баитович Майминск</t>
  </si>
  <si>
    <t>ПУ 3 ф Торлопов Иван Олегович ВЛ-0,4 кВ</t>
  </si>
  <si>
    <t>ПУ 3 ф Замыслов Сергей Сергеевич ВЛ-0,4</t>
  </si>
  <si>
    <t>ПУ 3 ф Акпыжаева Олеся Владимировна с. А</t>
  </si>
  <si>
    <t>ПУ 3 ф Анисимова Ирина Ивановна , с. Арт</t>
  </si>
  <si>
    <t>ПУ 3 ф Старикова Надежда Васильевна с. А</t>
  </si>
  <si>
    <t>ПУ 3 ф Ионова Оксана Александровна с. Ар</t>
  </si>
  <si>
    <t>ПУ 3 ф Сариков Иван Александрович с. Арт</t>
  </si>
  <si>
    <t>ПУ 3 ф Гоненко Егор Владимирович , с. Ар</t>
  </si>
  <si>
    <t>ПУ 3 ф Балтукова Эрика Витальевна Респуб</t>
  </si>
  <si>
    <t>ПУ 3 ф Седова Юлия Валериевна с. Артыбаш</t>
  </si>
  <si>
    <t>ПУ 3 ф Мартенс Любовь Николаевна с. Усть</t>
  </si>
  <si>
    <t>ПУ 3 ф Абашева Наталья Михайловна с Туро</t>
  </si>
  <si>
    <t>ПУ 3 ф Маташкова Наталья Григорьевна Тур</t>
  </si>
  <si>
    <t>ПУ 3 ф Пахорукова Маргарита Петровна с К</t>
  </si>
  <si>
    <t>ПУ 3 ф Воронин Дмитрий Сергеевич Республ</t>
  </si>
  <si>
    <t>ПУ 3 ф Иванов Александр Сергеевич, Респу</t>
  </si>
  <si>
    <t>ПУ 3 ф ИП Попов Алексей Федорович, Респу</t>
  </si>
  <si>
    <t>ПУ 3 ф ИП Тадыров Алан Валерьевич, Респу</t>
  </si>
  <si>
    <t>ПУ 3 ф Сальников Владимир Иванович, Респ</t>
  </si>
  <si>
    <t>ПУ 3 ф Левин Иван Штефанович Усть- Канск</t>
  </si>
  <si>
    <t>ПУ 3 ф Иванова Людмила Николаевна Усть-К</t>
  </si>
  <si>
    <t>ПУ 3 ф Левин Иван Штефанович Усть-Кански</t>
  </si>
  <si>
    <t>ПУ 3 ф Санашев Эзен Иванович Усть-Кански</t>
  </si>
  <si>
    <t>ПУ 3 ф Букачаков Вадим МИТРОФАНОВИЧ Усть</t>
  </si>
  <si>
    <t>ПУ 3 ф Баннов Владимир Борисович р-н Уст</t>
  </si>
  <si>
    <t>ПУ 3 ф Тричев Андрей Константинович Майм</t>
  </si>
  <si>
    <t>ПУ 3 ф Гаспарян Кристина Олеговна Маймин</t>
  </si>
  <si>
    <t>ПУ 3 ф Бобылева Екатерина Вячеславовна М</t>
  </si>
  <si>
    <t>ПУ 3 ф Карпов Михаил Сергеевич р-н Майми</t>
  </si>
  <si>
    <t>ПУ 3 ф Гуркина Наталья Сергеевна Майминс</t>
  </si>
  <si>
    <t>ПУ 3 ф Куницина Валентина Михайловна мун</t>
  </si>
  <si>
    <t>ПУ 3 ф Орусов Вадим Владимирович Усть-Ка</t>
  </si>
  <si>
    <t>ПУ 3 ф Кобенов Степан Альбертович Туроча</t>
  </si>
  <si>
    <t>ПУ 3 ф Сельская администрация Чойского с</t>
  </si>
  <si>
    <t>ПУ 3 ф Стайпек Анастасия Андреевна Чойск</t>
  </si>
  <si>
    <t>ПУ 3ф  Попов Дмитрий Сергеевич Маймински</t>
  </si>
  <si>
    <t>ПУ 3ф. МАУ "ОКС МО "МАЙМИНСКИЙ РАЙОН" 64</t>
  </si>
  <si>
    <t>ПУ 3 ф Медведев Александр Германович Чем</t>
  </si>
  <si>
    <t>ПУ 3ф Шабалина Галина Николаевна Чемальс</t>
  </si>
  <si>
    <t>ПУ 3ф Ундулганов Дмитрий Альбертович Май</t>
  </si>
  <si>
    <t>ПУ 3 ф Защихина Надежда Георгиевна Чемал</t>
  </si>
  <si>
    <t>ПУ 3ф Картузов Евгений Юрьевич Республик</t>
  </si>
  <si>
    <t>ПУ 3 ф Оджагов Руслан Абилович Чемальски</t>
  </si>
  <si>
    <t>ПУ 3 ф Гаджук Наталья Сергеевна Чемальск</t>
  </si>
  <si>
    <t>ПУ 3ф Тырышкина Светлана Вячеславовна Ма</t>
  </si>
  <si>
    <t>ПУ 3 ф Касимов Алексей Сергеевич Чемальс</t>
  </si>
  <si>
    <t>ПУ 3ф Дмитриева Людмила Михайловна Майми</t>
  </si>
  <si>
    <t>ПУ 3ф Рудник Светлана Юрьевна Майминский</t>
  </si>
  <si>
    <t>ПУ 3 ф Петров Григорий Валентинович Чема</t>
  </si>
  <si>
    <t>Пу 3 ф Зарипов Равиль Гарифович Чемальск</t>
  </si>
  <si>
    <t>ПУ 3 ф Шевченко Евгения Дмитриевна Чемал</t>
  </si>
  <si>
    <t>ПУ 3 ф Цыганов Денис Евгеньевич Чемальск</t>
  </si>
  <si>
    <t>ПУ 3 ф Кузнецов Александр Сергеевич Чема</t>
  </si>
  <si>
    <t>ПУ 3 ф Сафронова Олеся Николаевна Чемаль</t>
  </si>
  <si>
    <t>ПУ 3ф ВЛ-0,4 кВ ф.1 от ТП-15-6-13 Туткуж</t>
  </si>
  <si>
    <t>ПУ 3ф Л-15-7 Ингурек Туймешев А.С.</t>
  </si>
  <si>
    <t>ПУ 3ф ВЛ-0,4 кВ ф.2 от ТП-15-6-2 Болдако</t>
  </si>
  <si>
    <t>ПУ 3ф ВЛ-0,4 кВ ф.2 от ТП-20-11-56 Серек</t>
  </si>
  <si>
    <t>ПУ 3Ф Деменев Владислав Валерьевич Майми</t>
  </si>
  <si>
    <t>ПУ 3ф Мартынова Светлана Викторовна Манж</t>
  </si>
  <si>
    <t>ПУ 3 ф Козлова Екатерина Андреевна Чемал</t>
  </si>
  <si>
    <t>ПУ 3 ф Сейсекенов Омар Альбекович, Майми</t>
  </si>
  <si>
    <t>ПУ 3 ф Белый Александр Геннадьевич Чемал</t>
  </si>
  <si>
    <t>ПУ 3 ф Гайдов Олег Владимирович Чемальск</t>
  </si>
  <si>
    <t>ПУ 3Ф Швецов Владимир Анатольевич</t>
  </si>
  <si>
    <t>ПУ 3 ф Мурзин Марк Сергеевич</t>
  </si>
  <si>
    <t>ПУ 3 ф Карпов Валерий Владимирович</t>
  </si>
  <si>
    <t>ПУ 3 ф Суртаев Дмитрий Юрьевич</t>
  </si>
  <si>
    <t>ПУ 3 ф Чудова Яна Сергеевна Чемальский р</t>
  </si>
  <si>
    <t>ПУ 3 ф Пунченко Дмитрий Валерьевич Чемал</t>
  </si>
  <si>
    <t>ПУ 3 ф Максимов Дмитрий Николаевич Чемал</t>
  </si>
  <si>
    <t>ПУ 3 ф Сазонов Сергей Вячеславович Чемал</t>
  </si>
  <si>
    <t>ПУ 3 ф Сейсекенов Рустем Айагозович с. К</t>
  </si>
  <si>
    <t>ПУ 3 ф Тарбашева Самал Ижекановна Респуб</t>
  </si>
  <si>
    <t>ПУ 3 ф Люлькин Юрий Юрьевич Республика А</t>
  </si>
  <si>
    <t>ПУ 3 ф Кошелева Наталья Григорьевна, Рес</t>
  </si>
  <si>
    <t>ПУ 3 ф Иванова Лариса Михайловна, Респуб</t>
  </si>
  <si>
    <t>ПУ 3 ф Смолла Екатерина Григорьевна, Рес</t>
  </si>
  <si>
    <t>ПУ 3 ф Кузичева Ксения Анатольевна, Респ</t>
  </si>
  <si>
    <t>ПУ 3 ф Петрова Ксения Витальевна, Респуб</t>
  </si>
  <si>
    <t>Пу 3 ф Петров Григорий Владимирович, Рес</t>
  </si>
  <si>
    <t>ПУ 3 ф Дьяконов Кирилл Иванович, Республ</t>
  </si>
  <si>
    <t>ПУ 3 ф Богунов Игорь Николаевич, Республ</t>
  </si>
  <si>
    <t>ПУ 3 ф Юнчакова Эмма Сергеевна Маймински</t>
  </si>
  <si>
    <t>ПУ 3 ф Никонова Татьяна Николаевна, с. П</t>
  </si>
  <si>
    <t>ПУ 3 ф Арыкова Ксения Аржановна, с. Подг</t>
  </si>
  <si>
    <t>ПУ 3 ф Пустогачева Татьяна Станиславовна</t>
  </si>
  <si>
    <t>ПУ 3 ф Кубрак Татьяна Александровна, с.</t>
  </si>
  <si>
    <t>ПУ 3 ф Тарасова Елена Владимировна, Респ</t>
  </si>
  <si>
    <t>ПУ 3 ф Игнатьева Юлия Анатольевна, Чемал</t>
  </si>
  <si>
    <t>ПУ 3 ф Каманин Николай Николаевич, Чемал</t>
  </si>
  <si>
    <t>ПУ 3 ф Джамгарян Светлана Николаевна, Ре</t>
  </si>
  <si>
    <t>ПУ 3 ф Ларионов Сергей Михайлович, с. По</t>
  </si>
  <si>
    <t>ПУ 3 ф Чеканцева Инна Вячеславна, с. Под</t>
  </si>
  <si>
    <t>ПУ 3 ф Чубасов Алексей Александрович Чем</t>
  </si>
  <si>
    <t>ПУ 3 ф Чубасов Алексей Александрович, Че</t>
  </si>
  <si>
    <t>ПУ 3 ф Бушанова Светлана Николаевна Чема</t>
  </si>
  <si>
    <t>ПУ 3 ф Хоменко Сергей Владимирович Чемал</t>
  </si>
  <si>
    <t>ПУ 3 ф Карыбаева Армангуль Леонидовна Ко</t>
  </si>
  <si>
    <t>ПУ 3 ф Файзулин Артут Альфритович Чемаль</t>
  </si>
  <si>
    <t>ПУ 3 ф Яблонский Константин Александрови</t>
  </si>
  <si>
    <t>ПУ 3ф Маркин Максим Александрович Респуб</t>
  </si>
  <si>
    <t>ПУ 3ф Недосекин Антон Сергеевич Республи</t>
  </si>
  <si>
    <t>ПУ 3ф Лягошина Татьяна Викторовна Респуб</t>
  </si>
  <si>
    <t>ПУ 3 ф Садрашева Екатерина Тодошевна Чем</t>
  </si>
  <si>
    <t>ПУ 3 ф Матвей Виорика Чемальский район,</t>
  </si>
  <si>
    <t>ПУ 3 ф Акционерное общество "Национальна</t>
  </si>
  <si>
    <t>ПУ 3ф Слегин Евгений Александрович Респу</t>
  </si>
  <si>
    <t>ПУ 3ф Ничвоглод Дмитрий Геннадьевич с. О</t>
  </si>
  <si>
    <t>ПУ 3 ф Шабалина Галина Николаевна Чемаль</t>
  </si>
  <si>
    <t>ПУ 3 ф Нароленко Лариса Ивановна Чемальс</t>
  </si>
  <si>
    <t>ПУ 3 ф Попов Александр Евгеньевич Чемаль</t>
  </si>
  <si>
    <t>ПУ 3 ф Голубцов Вадим Викторович Чемальс</t>
  </si>
  <si>
    <t>ПУ 3 ф Марченко Оксана Александровна Чем</t>
  </si>
  <si>
    <t>ПУ 3 ф Славгородская Юлия Сергеевна Майм</t>
  </si>
  <si>
    <t>ПУ 3ф Танишев Эркемен Владимирович Шебал</t>
  </si>
  <si>
    <t>ПУ 3 ф Сенькина Анастасия Ивановна Усть-</t>
  </si>
  <si>
    <t>ПУ 3 ф Казанцев Сергей Леонидович Усть-К</t>
  </si>
  <si>
    <t>ПУ 3 ф Кабанов Петр Александрович Маймин</t>
  </si>
  <si>
    <t>ПУ 3 ф Маргарян Анаит Коляевна р-н Майми</t>
  </si>
  <si>
    <t>Полукосвенного включения (k=2)</t>
  </si>
  <si>
    <t>ПУ 3 ф Панчук Елена Сергеевна Республика</t>
  </si>
  <si>
    <t>ПУ 3 ф Маринин Андрей Владимирович Респу</t>
  </si>
  <si>
    <t>7.2.3</t>
  </si>
  <si>
    <t>Косвенного включения (k=3)</t>
  </si>
  <si>
    <t>ПКУ 10 кВ ООО «Нерудная компания Алтай»</t>
  </si>
  <si>
    <t xml:space="preserve">Приложение № 1 </t>
  </si>
  <si>
    <t>к Методическим указаниям по определению размера платы за технологическое присоединение к электрическим сетям</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</si>
  <si>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Филиал ПАО "МРСК Сибири" - "ГАЭС"
(заполняется отдельно для территорий не относящихся к городским населенным пунктам)</t>
  </si>
  <si>
    <t>Объект электросетевого хозяйства</t>
  </si>
  <si>
    <t xml:space="preserve">Год ввода объекта </t>
  </si>
  <si>
    <t>Протяженность (для линий электропередачи), м</t>
  </si>
  <si>
    <t>Пропускная способность, кВт/ Максимальная мощность, кВт</t>
  </si>
  <si>
    <t>Расходы на строительство объекта, тыс. руб.</t>
  </si>
  <si>
    <t>*</t>
  </si>
  <si>
    <t>Материал опоры - деревянные</t>
  </si>
  <si>
    <t>1.1.1</t>
  </si>
  <si>
    <t xml:space="preserve">Тип провода -изолированный провод </t>
  </si>
  <si>
    <t>1.1.1.1</t>
  </si>
  <si>
    <t xml:space="preserve">Материал провода - медный </t>
  </si>
  <si>
    <t>1.1.1.1.1</t>
  </si>
  <si>
    <t xml:space="preserve">Cечение провода  - диапазон до 50 квадратных мм включительно </t>
  </si>
  <si>
    <t>…</t>
  </si>
  <si>
    <t>1.1.1.1.2</t>
  </si>
  <si>
    <t xml:space="preserve">Cечение провода от 50 до 100 квадратных мм включительно </t>
  </si>
  <si>
    <t>1.1.1.1.3</t>
  </si>
  <si>
    <t xml:space="preserve">Cечение провода   от 100 до 200 квадратных мм включительно </t>
  </si>
  <si>
    <t>1.1.1.1.4</t>
  </si>
  <si>
    <t xml:space="preserve">Cечение провода  от 200 до 500 квадратных мм включительно </t>
  </si>
  <si>
    <t>1.1.1.1.5</t>
  </si>
  <si>
    <t xml:space="preserve">Cечение провода  от 500 до 800 квадратных мм включительно </t>
  </si>
  <si>
    <t>1.1.1.1.6</t>
  </si>
  <si>
    <t xml:space="preserve">Cечение провода  свыше 800 квадратных мм </t>
  </si>
  <si>
    <t>1.1.1.2</t>
  </si>
  <si>
    <t>Материал провода  стальной</t>
  </si>
  <si>
    <t>1.1.1.2.1</t>
  </si>
  <si>
    <t>1.1.1.2.2</t>
  </si>
  <si>
    <t>1.1.1.2.3</t>
  </si>
  <si>
    <t>1.1.1.2.4</t>
  </si>
  <si>
    <t>1.1.1.2.5</t>
  </si>
  <si>
    <t>1.1.1.2.6</t>
  </si>
  <si>
    <t>1.1.1.3</t>
  </si>
  <si>
    <r>
      <rPr>
        <sz val="13"/>
        <color theme="1"/>
        <rFont val="Times New Roman"/>
        <family val="1"/>
        <charset val="204"/>
      </rPr>
      <t xml:space="preserve">Материал провода </t>
    </r>
    <r>
      <rPr>
        <b/>
        <sz val="13"/>
        <color rgb="FFFF0000"/>
        <rFont val="Times New Roman"/>
        <family val="1"/>
        <charset val="204"/>
      </rPr>
      <t>- сталеалюминиевый</t>
    </r>
  </si>
  <si>
    <t>1.1.1.3.1</t>
  </si>
  <si>
    <t>1.1.1.3.2</t>
  </si>
  <si>
    <t>1.1.1.3.3</t>
  </si>
  <si>
    <t>1.1.1.3.4</t>
  </si>
  <si>
    <t>1.1.1.3.5</t>
  </si>
  <si>
    <t>1.1.1.3.6</t>
  </si>
  <si>
    <t>1.1.1.4</t>
  </si>
  <si>
    <t>Материал провода - алюминиевый</t>
  </si>
  <si>
    <t>1.1.1.4.1</t>
  </si>
  <si>
    <t>1.1.1.4.2</t>
  </si>
  <si>
    <t>1.1.1.4.3</t>
  </si>
  <si>
    <t>1.1.1.4.4</t>
  </si>
  <si>
    <t>1.1.1.4.5</t>
  </si>
  <si>
    <t>1.1.1.4.6</t>
  </si>
  <si>
    <t>1.1.2</t>
  </si>
  <si>
    <t xml:space="preserve">Тип провода -неизолированный провод </t>
  </si>
  <si>
    <t>1.1.2.1</t>
  </si>
  <si>
    <t>1.1.2.1.1</t>
  </si>
  <si>
    <t>1.1.2.1.2</t>
  </si>
  <si>
    <t>1.1.2.1.3</t>
  </si>
  <si>
    <t>1.1.2.1.4</t>
  </si>
  <si>
    <t>1.1.2.1.5</t>
  </si>
  <si>
    <t>1.1.2.1.6</t>
  </si>
  <si>
    <t>1.1.2.2</t>
  </si>
  <si>
    <r>
      <rPr>
        <sz val="13"/>
        <color theme="1"/>
        <rFont val="Times New Roman"/>
        <family val="1"/>
        <charset val="204"/>
      </rPr>
      <t xml:space="preserve">Материал провода </t>
    </r>
    <r>
      <rPr>
        <b/>
        <sz val="13"/>
        <color rgb="FFFF0000"/>
        <rFont val="Times New Roman"/>
        <family val="1"/>
        <charset val="204"/>
      </rPr>
      <t xml:space="preserve"> стальной</t>
    </r>
  </si>
  <si>
    <t>1.1.2.2.1</t>
  </si>
  <si>
    <t>1.1.2.2.2</t>
  </si>
  <si>
    <t>1.1.2.2.3</t>
  </si>
  <si>
    <t>1.1.2.2.4</t>
  </si>
  <si>
    <t>1.1.2.2.5</t>
  </si>
  <si>
    <t>1.1.2.2.6</t>
  </si>
  <si>
    <t>1.1.2.3</t>
  </si>
  <si>
    <t>Материал провода - сталеалюминиевый</t>
  </si>
  <si>
    <t>1.1.2.3.1</t>
  </si>
  <si>
    <t>1.1.2.3.2</t>
  </si>
  <si>
    <t>1.1.2.3.3</t>
  </si>
  <si>
    <t>1.1.2.3.4</t>
  </si>
  <si>
    <t>1.1.2.3.5</t>
  </si>
  <si>
    <t>1.1.2.3.6</t>
  </si>
  <si>
    <t>1.1.2.4</t>
  </si>
  <si>
    <t>1.1.2.4.1</t>
  </si>
  <si>
    <t>1.1.2.4.2</t>
  </si>
  <si>
    <t>1.1.2.4.3</t>
  </si>
  <si>
    <t>1.1.2.4.4</t>
  </si>
  <si>
    <t>1.1.2.4.5</t>
  </si>
  <si>
    <t>1.1.2.4.6</t>
  </si>
  <si>
    <t>Материал опоры -металлические</t>
  </si>
  <si>
    <t>1.2.1</t>
  </si>
  <si>
    <t>1.2.1.1</t>
  </si>
  <si>
    <t>1.2.1.1.1</t>
  </si>
  <si>
    <t>1.2.1.1.2</t>
  </si>
  <si>
    <t>1.2.1.1.3</t>
  </si>
  <si>
    <t>1.2.1.1.4</t>
  </si>
  <si>
    <t>1.2.1.1.5</t>
  </si>
  <si>
    <t>1.2.1.1.6</t>
  </si>
  <si>
    <t>1.2.1.2</t>
  </si>
  <si>
    <t>1.2.1.2.1</t>
  </si>
  <si>
    <t>1.2.1.2.2</t>
  </si>
  <si>
    <t>1.2.1.2.3</t>
  </si>
  <si>
    <t>1.2.1.2.4</t>
  </si>
  <si>
    <t>1.2.1.2.5</t>
  </si>
  <si>
    <t>1.2.1.2.6</t>
  </si>
  <si>
    <t>1.2.1.3</t>
  </si>
  <si>
    <t>1.2.1.3.1</t>
  </si>
  <si>
    <t>1.2.1.3.2</t>
  </si>
  <si>
    <t>1.2.1.3.3</t>
  </si>
  <si>
    <t>1.2.1.3.4</t>
  </si>
  <si>
    <t>1.2.1.3.5</t>
  </si>
  <si>
    <t>1.2.1.3.6</t>
  </si>
  <si>
    <t>1.2.1.4</t>
  </si>
  <si>
    <t>1.2.1.4.1</t>
  </si>
  <si>
    <t>1.2.1.4.2</t>
  </si>
  <si>
    <t>1.2.1.4.3</t>
  </si>
  <si>
    <t>1.2.1.4.4</t>
  </si>
  <si>
    <t>1.2.1.4.5</t>
  </si>
  <si>
    <t>1.2.1.4.6</t>
  </si>
  <si>
    <t>1.2.2</t>
  </si>
  <si>
    <t>1.2.2.1</t>
  </si>
  <si>
    <t>1.2.2.1.1</t>
  </si>
  <si>
    <t>1.2.2.1.2</t>
  </si>
  <si>
    <t>1.2.2.1.3</t>
  </si>
  <si>
    <t>1.2.2.1.4</t>
  </si>
  <si>
    <t>1.2.2.1.5</t>
  </si>
  <si>
    <t>1.2.2.1.6</t>
  </si>
  <si>
    <t>1.2.2.2</t>
  </si>
  <si>
    <t>1.2.2.2.1</t>
  </si>
  <si>
    <t>1.2.2.2.2</t>
  </si>
  <si>
    <t>1.2.2.2.3</t>
  </si>
  <si>
    <t>1.2.2.2.4</t>
  </si>
  <si>
    <t>1.2.2.2.5</t>
  </si>
  <si>
    <t>1.2.2.2.6</t>
  </si>
  <si>
    <t>1.2.2.3</t>
  </si>
  <si>
    <t>1.2.2.3.1</t>
  </si>
  <si>
    <t>1.2.2.3.2</t>
  </si>
  <si>
    <t>1.2.2.3.3</t>
  </si>
  <si>
    <t>1.2.2.3.4</t>
  </si>
  <si>
    <t>1.2.2.3.5</t>
  </si>
  <si>
    <t>1.2.2.3.6</t>
  </si>
  <si>
    <t>1.2.2.4</t>
  </si>
  <si>
    <t>1.2.2.4.1</t>
  </si>
  <si>
    <t>1.2.2.4.2</t>
  </si>
  <si>
    <t>1.2.2.4.3</t>
  </si>
  <si>
    <t>1.2.2.4.4</t>
  </si>
  <si>
    <t>1.2.2.4.5</t>
  </si>
  <si>
    <t>1.2.2.4.6</t>
  </si>
  <si>
    <t>Материал опоры - железобетонные</t>
  </si>
  <si>
    <t>1.3.1.1</t>
  </si>
  <si>
    <t>1.3.1.1.1</t>
  </si>
  <si>
    <t>1.3.1.1.2</t>
  </si>
  <si>
    <t>1.3.1.1.3</t>
  </si>
  <si>
    <t>1.3.1.1.4</t>
  </si>
  <si>
    <t>1.3.1.1.5</t>
  </si>
  <si>
    <t>1.3.1.1.6</t>
  </si>
  <si>
    <t>1.3.1.2</t>
  </si>
  <si>
    <t>1.3.1.2.1</t>
  </si>
  <si>
    <t>1.3.1.2.2</t>
  </si>
  <si>
    <t>1.3.1.2.3</t>
  </si>
  <si>
    <t>1.3.1.2.4</t>
  </si>
  <si>
    <t>1.3.1.2.5</t>
  </si>
  <si>
    <t>1.3.1.2.6</t>
  </si>
  <si>
    <t>1.3.1.3</t>
  </si>
  <si>
    <r>
      <rPr>
        <sz val="13"/>
        <rFont val="Times New Roman"/>
        <family val="1"/>
        <charset val="204"/>
      </rPr>
      <t xml:space="preserve">Материал провода - </t>
    </r>
    <r>
      <rPr>
        <b/>
        <sz val="13"/>
        <rFont val="Times New Roman"/>
        <family val="1"/>
        <charset val="204"/>
      </rPr>
      <t>сталеалюминиевый</t>
    </r>
  </si>
  <si>
    <t>1.3.1.3.1</t>
  </si>
  <si>
    <t xml:space="preserve">Стр. ВЛ 10 кВ Л-21-3  в мкр.Новый с.Черга Шебалинского района РА 1480кВт (дог.ТП 20.0400.356.18от19.02.2018г.) </t>
  </si>
  <si>
    <t>Строительство ВЛ 10кВ протяженностью 1,317 км, 0,5МВА 2 по 0,25 МВА в микрорайон Озерный и Чорос-Гуркина Усть-Канского района Республики Алтай 567кВт (дог. ТП  №20.0400.956.14 от 26.06.2014г.)</t>
  </si>
  <si>
    <t>Строительство ВЛ 10кВ  протяженностью 0,095 км 0,6МВА 6 шт по 0,100 МВА жилой микрорайон «Башталинка» в Усть-Коксинском районе Республики Алтай 228 кВт ( дог. ТП  №20.0400.182.18 от 31.05.2018г.)</t>
  </si>
  <si>
    <t>Строительство ВЛ 10кВ  протяженностью 1,85 км микрорайон "Мандилу" в Улаганском районе Республики Алтай (ТП №20.0400.932.14 от 18.08.2014 г.)</t>
  </si>
  <si>
    <t>Строительство ВЛ-0,4-10кВ; 1.024км; в мкр.Покатайка в с.Шебалино Шебалинского района РА  (709кВт)(1000300963)</t>
  </si>
  <si>
    <t>Стр.ВЛ 10 кВ Л-28-3 Кырлык (360кВт) 24 жил. дом. в мкр. "Чорос-Гуркина Усть-Канского района Республики Алтай (дог.ТП №20.0400.439.18 от 06.03.2018г.)</t>
  </si>
  <si>
    <t>ВЛ-0,4кВ от ТП-11-13-1 ф.4	Цыганец А.Е.</t>
  </si>
  <si>
    <t>ВЛ-0.4 кв  16-11-2   2,45 км  М000000932</t>
  </si>
  <si>
    <t>ВЛ-0.4 кв  16-8-2    4.6 км      Инв. №М</t>
  </si>
  <si>
    <t>ВЛ 0.4кВА от КТП 11-5-1   0.831км Инв. №</t>
  </si>
  <si>
    <t>ВЛ-0.4кв 18-3-9  2.295 км Инв. №М0000010</t>
  </si>
  <si>
    <t>ВЛ-0.4 кв     11-4-4  Иогач     3,807 км</t>
  </si>
  <si>
    <t>ВЛ-0,4кВ от ТП-11-5-13 ф.2	Кыныев А.К.	2</t>
  </si>
  <si>
    <t>ВЛ-0.4 кв     11-4-5  Иогач     4.1 км М</t>
  </si>
  <si>
    <t>ВЛ-0,4 кВ от КТП 15-6-18 0,2 км Инв. №М0</t>
  </si>
  <si>
    <t>ВЛ-0,4кв от КТП-15-3-13 Узнезя 1,0км  М0</t>
  </si>
  <si>
    <t>ВЛ-0,4кв от КТП 16-13-12 3,25 км,от КТП</t>
  </si>
  <si>
    <t>ВЛ - 0,4 кВ от КТП 15-3-6 протяженность</t>
  </si>
  <si>
    <t>ВЛ-0.4кв 18-3-23     2,663км М000001087</t>
  </si>
  <si>
    <t>ВЛ-0,4кВ от ТП-17-4-14 ф.2</t>
  </si>
  <si>
    <t>ВЛ-0.4 кВ от ТП  16-13-27 ф.1</t>
  </si>
  <si>
    <t>ВЛ 04 кВ 16-13-20 4,85км М000000263</t>
  </si>
  <si>
    <t>ВЛ-0,4кВ от ТП 6-17-10 с. Уймень  1,820к</t>
  </si>
  <si>
    <t>ВЛ-0,4 кв от КТП 37-20-1 "Контора"   0.7</t>
  </si>
  <si>
    <t>ВЛ-0,4 кВ от ТП-14-25-15 ф.1</t>
  </si>
  <si>
    <t>ВЛИ-0,4кВ от ТП 37-5-18 ф.1 0,215км М105</t>
  </si>
  <si>
    <t>ВЛ 0.4кВА от КТП 37-20-5 с.Кокоря"Магази</t>
  </si>
  <si>
    <t>ВЛ-0,4 кВ от ТП-1-23-8 ф.1</t>
  </si>
  <si>
    <t>ВЛ-0.4 кв    11-4-4 Иогач    3,807 км (М</t>
  </si>
  <si>
    <t>ВЛ-0,4 кВ от ТП-16-13-35 ф.1</t>
  </si>
  <si>
    <t>ВЛ-0,4кв от КТП 15-3-14 Бешкельтир 1,9 к</t>
  </si>
  <si>
    <t>ВЛ-0,4 кВ от ТП-14-21-1 ф.1</t>
  </si>
  <si>
    <t>ВЛ 0.4кВА от КТП 11-5-4   2,101км Инв. №</t>
  </si>
  <si>
    <t>ВЛ 0.4кВА от КТП  17-4-2  2.408км Инв. №</t>
  </si>
  <si>
    <t>ВЛ-0,4кВ от ТП 6-17-19  с. Красносельско</t>
  </si>
  <si>
    <t>ВЛ-0,4 кВ от ТП-1-23-7 ф.1</t>
  </si>
  <si>
    <t>ВЛ-0,4 кВ  от ТП-1-23-19  ф.1 (Строитель</t>
  </si>
  <si>
    <t>"ВЛ - 0,4 кВ от ТП  26-9-8  ф.2 (Строите</t>
  </si>
  <si>
    <t>ВЛ-0,4 кВ от ТП-1-23-8 ф.3</t>
  </si>
  <si>
    <t>ВЛ-0,4 кВ от ТП-26-21-19  ф.1  (Строител</t>
  </si>
  <si>
    <t>ВЛ - 0,4 кВ от ТП 15-3-92  ф.2</t>
  </si>
  <si>
    <t>ВЛ-0,4кВ от КТП 11-5-6 с. Артыбаш 0,550к</t>
  </si>
  <si>
    <t>ВЛ-0,4 кВ  от ТП-20-16-10  ф.1 (Строител</t>
  </si>
  <si>
    <t>ВЛ-0,4 кВ от ТП-15-17-17 ф.1</t>
  </si>
  <si>
    <t>ВЛ-0,4 кВ от ТП-15-3-118         ф.1</t>
  </si>
  <si>
    <t>ВЛ-0,4кВ от ТП-11-4-3 ф.</t>
  </si>
  <si>
    <t>ВЛ-0,4кВ от ТП-18-8-12 ф.1</t>
  </si>
  <si>
    <t>ВЛ-0.4кв   24-6-2     3,588км ж/б М00000</t>
  </si>
  <si>
    <t>ВЛ-0,4 кВ от КТП 30-10-48 протяженность</t>
  </si>
  <si>
    <t>ВЛ 0.4кВА от КТП  11-3-1    1.979км Инв.</t>
  </si>
  <si>
    <t>ВЛ-0,4кВ от ТП 15-12-10 0,322км М1050018</t>
  </si>
  <si>
    <t>ВЛ-0.4кв от КТП 1-8-28  Куташ Ф-1   0.32</t>
  </si>
  <si>
    <t>ВЛ-0,4кВ от ТП 3-8-57 ф. 1 0,105км   М10</t>
  </si>
  <si>
    <t>ВЛ-0.4кв   24-7-20   2,54 км М000001062</t>
  </si>
  <si>
    <t>Вл-0,4 кВ от ТП 15-3-111  ф.1  (Строител</t>
  </si>
  <si>
    <t>ВЛ-0,4кв от ТП 16-6-10 с.Ускуч  1,05км М</t>
  </si>
  <si>
    <t>ВЛ-0,4 кВ от ТП-16-6-1 ф.1</t>
  </si>
  <si>
    <t>ВЛИ-0,4кВ от ТП 37-5-18 ф.1 0,215км  М10</t>
  </si>
  <si>
    <t>ВЛ-0.4кв 18-3-23     2,663км  М000001087</t>
  </si>
  <si>
    <t>ВЛ-0,4 кВ от ТП  14-25-17  ф.2  (Строите</t>
  </si>
  <si>
    <t>ВЛ-0,4 кВ от ТП-11-5-19 ф.3</t>
  </si>
  <si>
    <t>ВЛ-0.4 кв  16-8-1,16-8-10  3,1км  М00000</t>
  </si>
  <si>
    <t>ВЛ-0,4кв от ТП 30-11-10 Курунда зернот.1</t>
  </si>
  <si>
    <t>ВЛ-0,4кВ от ТП 15-17-17  ф.1М105002080-0</t>
  </si>
  <si>
    <t>ВЛ-0,4кВ от КТП 15-17-14 ф.1 протяженнос</t>
  </si>
  <si>
    <t>ВЛ-0,4 от ТП 37-21-1 ф.1 (Строительство)</t>
  </si>
  <si>
    <t>ВЛ-0,4 кВ от КТП 30-8-30 протяженность 1</t>
  </si>
  <si>
    <t>Вл-0,4 кВ от КТП 24-12-13 протяженость 0</t>
  </si>
  <si>
    <t>ВЛ-0,4кВ от ТП-11-5-13 ф.3</t>
  </si>
  <si>
    <t>ВЛ-0,4 кВ  от ТП-12-5-14  Ф.1</t>
  </si>
  <si>
    <t>ВЛ-0.4 кв     17-4-7  В-Бийск  7,001 км</t>
  </si>
  <si>
    <t>ВЛ-0,4 кВ  от ТП  14-24-18 ф.1</t>
  </si>
  <si>
    <t>ВЛ-0,4кВ от ТП-15-12-30 ф.1</t>
  </si>
  <si>
    <t>ВЛ-0,4 кВ от ТП-15-3-110 ф.1</t>
  </si>
  <si>
    <t>ВЛ-0,4 кВ от КТП 24-7-32  3,681 км М0000</t>
  </si>
  <si>
    <t>ВЛИ-0,4кВ от ТП 24-10-2 ф.1  0,085км М10</t>
  </si>
  <si>
    <t>ВЛ-0,4кв от ТП 30-8-17 Кучерла 1,86км  М</t>
  </si>
  <si>
    <t>ВЛ-0.4кв 18-3-9  2.295 км М000001094</t>
  </si>
  <si>
    <t>ВЛ-0,4 кВ от ТП-15-3-72  ф.3  (Строитель</t>
  </si>
  <si>
    <t>ВЛ-0,4 кВ от КТП 1-23-11 с. Алферово 0,0</t>
  </si>
  <si>
    <t>ВЛ-0,4 кВ от ТП-15-3-6 ф.2</t>
  </si>
  <si>
    <t>ВЛ-0,4кв от КТП 15-2-2 Эликмонар  2,6 км</t>
  </si>
  <si>
    <t>ВЛ-0.4 кв    37-15-15  с.Ташанта    2.28</t>
  </si>
  <si>
    <t>ВЛ-0,4 кВ от КТП 1-23-15 протяженность 0</t>
  </si>
  <si>
    <t>ВЛ-0,4 кв от КТП 30-10-43 протяженность</t>
  </si>
  <si>
    <t>Вл-0,4 кВ  от ТП-20-16-12   ф.1  (Строит</t>
  </si>
  <si>
    <t>ВЛ-0.4кв 20-11-17   1.365км  Соузга М000</t>
  </si>
  <si>
    <t>ВЛ - 0,4 кВ от ТП  26-9-8  ф.2 (Строител</t>
  </si>
  <si>
    <t>ВЛИ-0,4кВ от ТП 1-12-2 ф.1 0,212км М1050</t>
  </si>
  <si>
    <t>ВЛ-0,4 кв от КТП 30-10-33 протяженность</t>
  </si>
  <si>
    <t>ВЛ-0,4кв Озеро Куреево 1км 12-3-8 школа</t>
  </si>
  <si>
    <t>ВЛ-0,4 кВ  от ТП  21-5-25  ф.1</t>
  </si>
  <si>
    <t>ВЛ-0.4 кв     11-4-3  Иогач     1,416 км</t>
  </si>
  <si>
    <t>ВЛ-0,4кВ от ТП-20-16-9 ф.1</t>
  </si>
  <si>
    <t>ВЛ-0,4 кВ  от ТП-1-8-30  ф.1 (Строительс</t>
  </si>
  <si>
    <t>ВЛ-0,4кВ от ТП-1-23-7 ф.1</t>
  </si>
  <si>
    <t>ВЛ-0.4 кв от КТП 14-25-12  Гостиница</t>
  </si>
  <si>
    <t>ВЛ-0,4кВ от ТП 6-17-11 с. Уймень  0,620к</t>
  </si>
  <si>
    <t>ВЛ-0,4 кВ от ТП-27-8-3 ф.3</t>
  </si>
  <si>
    <t>ВЛ-0,4 кВ от КТП 15-14-7 протяженность 0</t>
  </si>
  <si>
    <t>ВЛ-0,4кВ от КМТП 15-14-14 ф.1, оп.1 прот</t>
  </si>
  <si>
    <t>ВЛ-0,4кв от КТП 16-13-3 с.Туньжа     2,5</t>
  </si>
  <si>
    <t>ВЛ-0,4кв от КТП 27-8-5 Пилорама 1,31км М</t>
  </si>
  <si>
    <t>ВЛ-0,4 кВ от ТП-16-13-28 ф.2</t>
  </si>
  <si>
    <t>ВЛ-0,4кВ от КТП 14-10-8 ф.2, оп.10 протя</t>
  </si>
  <si>
    <t>ВЛ-0,4 кВ от КТП 30-10-22 ВЕРХНИЙ КРАЙ 0</t>
  </si>
  <si>
    <t>ВЛИ-0,4кВ от ТП 30-8-26 ф.1 0,134км   М1</t>
  </si>
  <si>
    <t>ВЛ-0,4 кВ от ТП-24-6-23  ф.1</t>
  </si>
  <si>
    <t>ВЛ - 0,4 кВ от КТП 15-3-72  М105001621-0</t>
  </si>
  <si>
    <t>ВЛ-0,4 кВ от КТП 1-8-33 2,75 км М0000002</t>
  </si>
  <si>
    <t>ВЛ-0,4 кв  от КТП 18-3-32 0,384 км Инв.</t>
  </si>
  <si>
    <t>ВЛ-0,4 кВ  от ТП-15-12-26  ф.1 (Строител</t>
  </si>
  <si>
    <t>ВЛ-0,4кВ от КТП 37-5-12  2,62км  М105001</t>
  </si>
  <si>
    <t>Вл - 0,4 кВ от КТП 30-9-40   0,725 км  М</t>
  </si>
  <si>
    <t>ВЛ - 0,4 кВ от ТП  26-9-8  ф.1 (Строител</t>
  </si>
  <si>
    <t>ВЛ-0,4кв от КТП 20-16-2  1.82км  М000000</t>
  </si>
  <si>
    <t>ВЛ-0.4кв   24-7-29    2,49 км ж/б М00000</t>
  </si>
  <si>
    <t>ВЛ-0.4кв   24-7-29    2,49 км ж/б  М0000</t>
  </si>
  <si>
    <t>ВЛ-0,4 кВ от ТП  1-12-35  ф.1 (Строитель</t>
  </si>
  <si>
    <t>Вл-0,4 кВ от ТП 22-9-14  ф.1  (Строитель</t>
  </si>
  <si>
    <t>ВЛ-0,4 кВ ф.1 от ТП-18-3-1</t>
  </si>
  <si>
    <t>ВЛ-0.4кв 18-3-23     2,663км Инв. №М0000</t>
  </si>
  <si>
    <t>ВЛ-0,4 кВ ф.1 от ТП-11-4-5 Поповских Мар</t>
  </si>
  <si>
    <t>ВЛ-0,4кВ от ТП-15-12-26 ф.2</t>
  </si>
  <si>
    <t>ВЛ-0,4кв от ТП 30-11-12 Теректа заречная</t>
  </si>
  <si>
    <t>ВЛ-0,4кв от КТП 37-5-6 с.К-Агач ДРСУ-0,4</t>
  </si>
  <si>
    <t>ВЛ-0,4 кВ  от ТП-37-16-2   ф.1 (Строител</t>
  </si>
  <si>
    <t>ВЛ-0,4 кВ от ТП-26-18-5   ф.2 (Строитель</t>
  </si>
  <si>
    <t>ВЛ-0,4кв от КТП 14-25-57  М000000430  (Р</t>
  </si>
  <si>
    <t>Вл - 0,4 кВ  от ТП 1-8-25  ф.1    (Строи</t>
  </si>
  <si>
    <t>ВЛ-0,4кв от ТП 17-10-4 Кебезень 2,561км</t>
  </si>
  <si>
    <t>ВЛ-0,4кв от КТП 15-3-37 Бешпельтир 2,6 к</t>
  </si>
  <si>
    <t>Вл-0,4 кВ от ТП 15-14-20  ф.1  (Строител</t>
  </si>
  <si>
    <t>ВЛ-0,4кв от КТП 15-3-7 Узнезя 6,9 км  М0</t>
  </si>
  <si>
    <t>ВЛ-0,4 кВ  от ТП 14-25-17  ф.1 (Строител</t>
  </si>
  <si>
    <t>ВЛ-0,4кВ от ТП-1-23-8   ф.2</t>
  </si>
  <si>
    <t>ВЛ-0,4 кВ от ТП-24-6-20 ф.1 М105002050-0</t>
  </si>
  <si>
    <t>ВЛ-0,4кВ от ТП 24-6-0 0,057км М105001783</t>
  </si>
  <si>
    <t>ВЛ-0,4 кВ от КТП 30-10-11  протяженность</t>
  </si>
  <si>
    <t>ВЛ-0,4 кВ от ТП-22-13-28 ф.1 Инв. №М1050</t>
  </si>
  <si>
    <t>ВЛ-0,4 кВ от ТП-37-5-16  ф.1 (Строительс</t>
  </si>
  <si>
    <t>ВЛ-0,4 кВ от ТП-36-7-8  ф.1 (Строительст</t>
  </si>
  <si>
    <t>ВЛ-0,4кв  от КТП 22-12-1 3,88км М0000003</t>
  </si>
  <si>
    <t>ВЛИ-0,4 кВ от КТП 10/0,4 кВ №30-10-39 пр</t>
  </si>
  <si>
    <t>ВЛ-0,4кв от КТП 30-10-12 В-Уймон зернот.</t>
  </si>
  <si>
    <t>ВЛ-0,4 кВ от КТП 30-9-41 "Башталинка" 0,</t>
  </si>
  <si>
    <t>ВЛИ-0,4 кВ от КТП 30-9-56 протяженность</t>
  </si>
  <si>
    <t>ВЛ-0,4 кВ от ТП-24-7-38 ф.1  М105002037-</t>
  </si>
  <si>
    <t>ВЛ-0,4 кВ от ТП  29-5-29 ф.1 (Строительс</t>
  </si>
  <si>
    <t>ВЛ-0,4кВ от ТП-12-5-6 ф.2</t>
  </si>
  <si>
    <t>ВЛ-0,4кВ от ТП-12-5-15 ф.1</t>
  </si>
  <si>
    <t>ВЛ-0,4 кВ от ТП-11-8-1   ф.1</t>
  </si>
  <si>
    <t>ВЛ-0,4кв от ТП 18-4-3 Санькино 2,322км</t>
  </si>
  <si>
    <t>ВЛ 0,4 кВ от КТП 15-12-12  1,2 км Инв. №</t>
  </si>
  <si>
    <t>ВЛ-0,4 кВ от ТП-15-14-11  ф.1  (Строител</t>
  </si>
  <si>
    <t>ВЛ-0,4кв от КТП 15-6-3 Аюла ферма 4,9км</t>
  </si>
  <si>
    <t>ВЛ-0,4кв от ТП 18-4-8 Тондошка 0,994км м</t>
  </si>
  <si>
    <t>ВЛ-0,4 кВ от ТП-16-13-36 ф.1</t>
  </si>
  <si>
    <t>ВЛ-0,4 кВ от ТП 27-5-9 ф.1</t>
  </si>
  <si>
    <t>ВЛ-0,4 кВ от ТП-27-8-8 ф.1</t>
  </si>
  <si>
    <t>ВЛ-0,4кВ от КТП 37-5-21  1,47км  М105001</t>
  </si>
  <si>
    <t>ВЛИ-0,4кВ от ТП 37-20-9 ф.1 0,040км  М10</t>
  </si>
  <si>
    <t>ВЛ-0.4кв 20-11-14 5.396км    Соузга  М00</t>
  </si>
  <si>
    <t>ВЛ - 0,4 кВ от ТП  26-9-8  ф.3 (Строител</t>
  </si>
  <si>
    <t>ВЛ-0,4 кв от КТП 21-7-18    6.96км  М000</t>
  </si>
  <si>
    <t>ВЛИ-0,4кВ от ТП 30-9-45 ф.1  0,376км М10</t>
  </si>
  <si>
    <t>ВЛ-0,4 кВ от ТП-12-4-6 ф.1 (Строительств</t>
  </si>
  <si>
    <t>ВЛ-0,4 кВ от ТП 15-17-30  ф.1 (Строитель</t>
  </si>
  <si>
    <t>ВЛ-0,4кВ от ТП 5-9-3  0,326км Инв. №М105</t>
  </si>
  <si>
    <t>ВЛ-0.4 кв  от КТП 14-25-9  Южный    2.4к</t>
  </si>
  <si>
    <t>ВЛ-0,4кВ от КТП 20-16-1 ф.2, оп.4 протяж</t>
  </si>
  <si>
    <t>ВЛ-0,4 кВ от КТП 14-7-95 протяженность 0</t>
  </si>
  <si>
    <t>ВЛ-0,4 кВ от ТП  14-25-54  ф.1 (Строител</t>
  </si>
  <si>
    <t>ВЛ-0,4 кВ от ТП  1-23-8  ф.1 (Строительс</t>
  </si>
  <si>
    <t>ВЛ-0,4кВ от КТП 30-4-31 ф.1 оп.2 протяж.</t>
  </si>
  <si>
    <t>ВЛ-0,4 кВ от КТП 24-12-13  0,14 км М0000</t>
  </si>
  <si>
    <t>ВЛИ-0,4кВ от ТП 23-1-50 ф.2 (Строительст</t>
  </si>
  <si>
    <t>ВЛ-0,4кв от ТП 15-7-9 Эликмонар кемчик 5</t>
  </si>
  <si>
    <t>ВЛ-0,4 кВ ф.2 от ТП-16-13-17 Данильченко</t>
  </si>
  <si>
    <t>ВЛ-0,4кв от КТП 21-1-31   1.31км М000000</t>
  </si>
  <si>
    <t>ВЛ-0,4 кВ ф.2 от ТП-30-5-25 Рахманов Анд</t>
  </si>
  <si>
    <t>ВЛ-0.4 кв от КТП 30-5-25 Ковчег 2,36км М</t>
  </si>
  <si>
    <t>ВЛ-0,4кв от ТП 30-8-15 Тюнгур метео 2,1к</t>
  </si>
  <si>
    <t>ВЛ-0.4 кв от КТП-15-13-4 с. Эдиган 5,87</t>
  </si>
  <si>
    <t>ВЛ-0,4 кВ от ТП-24-12-30 ф.1 М105002051-</t>
  </si>
  <si>
    <t>ВЛ-0,4 кВ ф.3 от ТП-30-10-38 ФЕХРЕТДИНОВ</t>
  </si>
  <si>
    <t>ВЛ-0,4 кВ  от ТП  22-9-18  ф.1</t>
  </si>
  <si>
    <t>ВЛ-0,4кв от ТП 21-5-13 с.Мухор-Черга  3,</t>
  </si>
  <si>
    <t>ВЛ-0,4 кВ от ТП-25-12-30  ф.1</t>
  </si>
  <si>
    <t>ВЛ-0,4 кВ от ТП 22-13-21  ф.1 (Строитель</t>
  </si>
  <si>
    <t>ВЛ - 0,4 кВ от КТП 15-2-3 протяженность</t>
  </si>
  <si>
    <t>ВЛ-0,4кв от ТП 30-11-3 Баштала АВМ 2,34к</t>
  </si>
  <si>
    <t>ВЛ-0,4кВ от ТП 14-23-11  ф.1  0,24км  М1</t>
  </si>
  <si>
    <t>ВЛ-0,4 кВ от ТП 22-13-6  ф.1 (Строительс</t>
  </si>
  <si>
    <t>ВЛ-0,4кВ от ТП-11-5-21 ф.1	Ходунова Л.П.</t>
  </si>
  <si>
    <t>ВЛ-0,4кВ от КТП 37-5-12  2,62км Инв. №М1</t>
  </si>
  <si>
    <t>Вл-0,4 кВ от ТП 15-3-117  ф.1  (Строител</t>
  </si>
  <si>
    <t>Вл - 0,4 кВ  от ТП 20-16-12  ф.1    (Стр</t>
  </si>
  <si>
    <t>ВЛ-0,4кВ от ТП-28-2-10 ф.1 0,328км М1050</t>
  </si>
  <si>
    <t>ВЛ-0,4кв от КТП 28-9-6   2,0км Инв. №М00</t>
  </si>
  <si>
    <t>ВЛ-0.4 кв    11-4-5 Иогач   4.1 км (М000</t>
  </si>
  <si>
    <t>ВЛ-0,4 кВ от ТП  14-6-82  ф.1 (Строитель</t>
  </si>
  <si>
    <t>ВЛ-0,4 кВ от ТП  14-6-97  ф.1 (Строитель</t>
  </si>
  <si>
    <t>ВЛ-0,4кв  24-2-9 1,007км М000000328  (Ре</t>
  </si>
  <si>
    <t>ВЛ-0,4 кВ от КТП 24-7-21  1,708 км М0000</t>
  </si>
  <si>
    <t>ВЛИ-0,4кВ от ТП 14-6-96 ф.1 0,427км  М10</t>
  </si>
  <si>
    <t>ВЛ-0,4 кВ от КТП 24-12-4  2,156 км М0000</t>
  </si>
  <si>
    <t>ВЛ-0,4 кВ  от ТП-37-5-34  ф.1 (Строитель</t>
  </si>
  <si>
    <t>ВЛ-0,4кВ от КТП 30-9-48 ф.1 оп.10 протяж</t>
  </si>
  <si>
    <t>ВЛ-0.4кв 18-3-2  2.097км Инв. №М00000108</t>
  </si>
  <si>
    <t>ВЛ-0,4кВ от ТП-18-8-12 ф.2</t>
  </si>
  <si>
    <t>ВЛ-0,4кв от КТП 18-3-31 Турочак 1,552км</t>
  </si>
  <si>
    <t>ВЛ-0,4кв от ТП 25-12-4М.Яломан 0,54км М0</t>
  </si>
  <si>
    <t>ВЛ-0,4кВ от ТП 24-12-26 ф.1 0,300км М105</t>
  </si>
  <si>
    <t>ВЛ-0,4кВ от ТП-18-8-13 ф.1</t>
  </si>
  <si>
    <t>ВЛ-0,4кВ от ТП-26-19-8 ф.2</t>
  </si>
  <si>
    <t>ВЛ-0,4 кВ от ТП  1-23-19  ф.1 (Строитель</t>
  </si>
  <si>
    <t>ВЛ-0,4кВ от КТП 37-20-8  1,72км Инв. №М1</t>
  </si>
  <si>
    <t>ВЛ-0,4кВ от ТП-15-17-30  ф.1</t>
  </si>
  <si>
    <t>ВЛ-0,4 кВ от ТП  14-6-99  ф.1 (Строитель</t>
  </si>
  <si>
    <t>ВЛ-0,4кВ от КТП 37-15-15  3,82км Инв. №М</t>
  </si>
  <si>
    <t>ВЛ-0.4кв 18-3-9 2.295 км М000001094</t>
  </si>
  <si>
    <t>ВЛ-0,4 кВ от КТП 24-7-18  2,793 км М0000</t>
  </si>
  <si>
    <t>ВЛ-0,4 кВ от ТП 15-17-16  ф.1 (Строитель</t>
  </si>
  <si>
    <t>ВЛ 0,4 кВ от КТП 18-8-12 Гурьянов Владим</t>
  </si>
  <si>
    <t>ВЛ-0,4 кВ от ТП-1-23-7 ф.2</t>
  </si>
  <si>
    <t>ВЛ-0,4 кВ от ТП-1-23-8 ф.2</t>
  </si>
  <si>
    <t>ВЛ-0,4кВ от ТП-15-12-31  ф.1</t>
  </si>
  <si>
    <t>ВЛ-0,4 кВ от ТП  1-23-5  ф.1 (Строительс</t>
  </si>
  <si>
    <t>ВЛ-0,4кВ от ТП-1-8-45          ф.1</t>
  </si>
  <si>
    <t>ВЛ-0,4кВ от ТП-1-8-45          ф.2</t>
  </si>
  <si>
    <t>ВЛ-0,4 кВ от ТП 28-6-9 ф.1 (Строительств</t>
  </si>
  <si>
    <t>ВЛ-0,4 кВ от ТП  1-12-38 ф.1 (Строительс</t>
  </si>
  <si>
    <t>ВЛ-0,4 кВ от ТП-12-3-5  ф.1</t>
  </si>
  <si>
    <t>ВЛ-0,4 кВ от ТП-11-8-2 ф.1</t>
  </si>
  <si>
    <t>ВЛ-0,4 кВ от ТП-18-5-6 ф.1</t>
  </si>
  <si>
    <t>ВЛ-0,4 кВ от ТП-11-5-23       ф.1</t>
  </si>
  <si>
    <t>ВЛ-0,4 кВ от КТП 1-23-10 протяженность 0</t>
  </si>
  <si>
    <t>ВЛ-0,4кВ от ТП-37-5-34 ф.1</t>
  </si>
  <si>
    <t>ВЛ-0,4кВ от ТП  № 16-6-9 ф.1</t>
  </si>
  <si>
    <t>ВЛ-0.4 кв     11-4-2  Иогач    1,611 км</t>
  </si>
  <si>
    <t>ВЛ-0.4кв   24-6-14  3,092 км ж/б   М0000</t>
  </si>
  <si>
    <t>ВЛ-0,4 кВ от ТП 15-17-26  ф.1 (Строитель</t>
  </si>
  <si>
    <t>ВЛ-0,4 кВ от ТП  14-21-8  ф.1 (Строитель</t>
  </si>
  <si>
    <t>ВЛИ-0,4кВ от ТП 20-14-1 ф.1 0,045км М105</t>
  </si>
  <si>
    <t>ВЛ-0,4кВ от ТП-18-8-13 ф.2</t>
  </si>
  <si>
    <t>ВЛ-0,4 кв от КТП 5-9-2 протяженность 2,5</t>
  </si>
  <si>
    <t>Стр.ВЛ-0,4-10кВ «Башталинка»ВЛИ-0,4 кВ от КТП 30-9-53 протяженность</t>
  </si>
  <si>
    <t>Рек. ВЛ-10кв Л 28-2 мкр. Озерной - Чорос-Гуркина ВЛ-0,4кВ от КТП 28-2-25 ф.4,оп.1 протяж.</t>
  </si>
  <si>
    <t xml:space="preserve">ТП микрорайона Покатайка 20.0400.1134.14, ВЛ - 0,4 кВ от ТП 22-10-10  ф.1 </t>
  </si>
  <si>
    <t>мкр.Хмельники Барангол дог.20.0400.1125.14 от 29.09.14г.,ВЛ-0,4 кВ от КМТП 100/10/0,4 20-4-59 0,8</t>
  </si>
  <si>
    <t>ВЛ-0,4кв от ТП 30-11-16 Теректа  клуб 2.</t>
  </si>
  <si>
    <t>ВЛ-0,4 кВ от КТП 30-10-38 протяженность</t>
  </si>
  <si>
    <t>ВЛ-0,4кв от ТП 30-11-33 Чендек АВМ 3,6км</t>
  </si>
  <si>
    <t>ВЛ-0.4 кв от КТП 30-5-25 Ковчег 2,36км</t>
  </si>
  <si>
    <t>ВЛИ-0,4 кВ от ТП 30-10-52  ф-1,  0,419 к</t>
  </si>
  <si>
    <t>ВЛИ-0,4 кВ от ТП 30-9-54  ф-1,  0,342 км</t>
  </si>
  <si>
    <t>ВЛ-0,4кв от КТП 15-3-26 Верх-Анос  2,3км</t>
  </si>
  <si>
    <t>ВЛ-0,4кВ от КТП 15-17-11 ф.1 протяж. 0,0</t>
  </si>
  <si>
    <t>ВЛ-0,4 кВ от КТП 15-12-12  1,40 км М0000</t>
  </si>
  <si>
    <t>ВЛ-0,4кВ от КТП 15-6-29 ф.2, оп.12 протя</t>
  </si>
  <si>
    <t>ВЛИ - 0,4 кВ от ТП 15-3-92 ф-1, 0,470 км</t>
  </si>
  <si>
    <t>ВЛИ-0,4 кВ от ТП 20-11-56   ф-1,  0,347</t>
  </si>
  <si>
    <t>ВЛ-0,4кВ от КТП 20-11-47 ф.1, оп.4 протя</t>
  </si>
  <si>
    <t>ВЛИ-0,4 кВ от ТП 20-11-56   ф-2,  0,053</t>
  </si>
  <si>
    <t>ВЛ-0,4 кВ с. Тихонькое от КТп 30-10-25.</t>
  </si>
  <si>
    <t>ВЛИ-0,4 кВ от ТП  30-9-45  ф-1,  0,376 к</t>
  </si>
  <si>
    <t>ВЛИ-0,4 кВ от КТП 30-9-53 протяженность</t>
  </si>
  <si>
    <t>ВЛ-0,4 кВ от КТП 30-9-43 протяженность 0</t>
  </si>
  <si>
    <t>ВЛ-0,4кв от КТП 12-3-2 мороз  с Дмитриев</t>
  </si>
  <si>
    <t>ВЛ-0.4кв 18-3-10     2.6 км  М000001076</t>
  </si>
  <si>
    <t>ВЛ - 0,4 кВ от КТП 14-5-8 , протяженност</t>
  </si>
  <si>
    <t>ВЛ-0,4кВ от КТП 14-25-51 ф.2, оп.2 протя</t>
  </si>
  <si>
    <t>ВЛИ-0,4 кВ от ТП 1-23-9   ф-2,  0,240 км</t>
  </si>
  <si>
    <t>ВЛИ-0,4 кВ от ТП 30-8-34  ф-1,  0,216 км</t>
  </si>
  <si>
    <t>ВЛ-0,4 кВ от КТП 30-9-42 протяженность 0</t>
  </si>
  <si>
    <t>ВЛИ-0,4 кВ от КТП 30-9-55 протяженность</t>
  </si>
  <si>
    <t>ВЛИ-0,4 кВ от ТП 30-9-52  ф-1,  0,286 км</t>
  </si>
  <si>
    <t>ВЛ-0.4кв от КТП-1-12-5  Бирюля     1.68к</t>
  </si>
  <si>
    <t>ВЛ-0,4 кВ от КТП 29-10-15протяженностью</t>
  </si>
  <si>
    <t>ВЛ-0,4 кВ от КТП 1-22-19 протяженность 0</t>
  </si>
  <si>
    <t>ВЛ-0.4кв от КТП 1-12-18 c.Александр-ка 3</t>
  </si>
  <si>
    <t>ВЛИ - 0.4 кв от ТП 22-13-27 ф-1.  0.342</t>
  </si>
  <si>
    <t>ВЛ-0,4 кВ от ТП 1-8-20  ф.1 (Строительст</t>
  </si>
  <si>
    <t>ВЛИ-0,4 кВ от ТП  1-12-13  ф-1.   0,090</t>
  </si>
  <si>
    <t>ВЛ - 0,4 кВ от КТП 20-11-27, протяженнос</t>
  </si>
  <si>
    <t>ВЛ-0.4кв от ТП 30-3-8 Тюгурюк  водокачка</t>
  </si>
  <si>
    <t>ВЛ-0,4кв от КТП 29-9-1 с. Талда  3,82 к</t>
  </si>
  <si>
    <t>ВЛ-0.4кв от КТП 15-6-24  Чемал 0,26 км М</t>
  </si>
  <si>
    <t>ВЛ-0.4кв от КТП 1-12-17 Александр-ка  2,</t>
  </si>
  <si>
    <t>ВЛ 0,4 кВ от КТП 15-14-11 Чемал ул Кольц</t>
  </si>
  <si>
    <t>ВЛИ-0,4 кВ от ТП 30-9-58  ф-1,  0,030 км</t>
  </si>
  <si>
    <t>ВЛИ-0,4 кВ от ТП 30-9-57  ф-1,  0,048 км</t>
  </si>
  <si>
    <t>ВЛИ-0,4 кВ от ТП 30-9-54  ф-1,  0,051 км</t>
  </si>
  <si>
    <t>ВЛИ-0,4 кВ от ТП 22-10-9 ф-1,  0,190км</t>
  </si>
  <si>
    <t>ВЛ-0,4 кВ от КТП 23-1-9  2,23 км М000003</t>
  </si>
  <si>
    <t>ВЛ-0,4кв от ТП 23-1-4 с-з Еловский 1,82к</t>
  </si>
  <si>
    <t>ВЛ-0,4 кВ от КТП 20-11-3 протяженность 0</t>
  </si>
  <si>
    <t>ВЛ-0,4кВ  от КТП 37-4-3 протяженность 3,</t>
  </si>
  <si>
    <t>ВЛ-0,4кв от КТП 20-16-26   0,05км М00000</t>
  </si>
  <si>
    <t>ВЛ-0,4кВ от КТП 20-4-12 ф.1, оп.1 протяж</t>
  </si>
  <si>
    <t>ВЛ-0,4кв от КТП 20-16-4   1.72 км  М0000</t>
  </si>
  <si>
    <t>ВЛИ - 0.4 кв от ТП 15-17-25 ф-1.  0.112</t>
  </si>
  <si>
    <t>ВЛИ-0,4 кв от ТП 15-7-11 ф -1, 1,152 км.</t>
  </si>
  <si>
    <t>ВЛИ - 0.4 кВ от ТП 15-14-16 ф-1. 0,313 к</t>
  </si>
  <si>
    <t>ВЛИ-0,4 кВ от ТП 30-9-46 ф-1,  0,752 км</t>
  </si>
  <si>
    <t>ВЛ-0,4 кВ от КТП 14-6-5 с. Майма 0,048км</t>
  </si>
  <si>
    <t>ВЛ-0.4кв 22-13-15 2.07км М000001039  Ирт</t>
  </si>
  <si>
    <t>ВЛ-0,4кв от КТП 27-1-23 Арал  0,5км М000</t>
  </si>
  <si>
    <t>ВЛИ-0,4 кВ от ТП 15-7-11 ф.1  0,259 км</t>
  </si>
  <si>
    <t>ВЛ-0,4кВ от ТП 15-3-71 ф.1 0,133км М1050</t>
  </si>
  <si>
    <t>ВЛ-04кв 28-14-2     1.37км инв. №М000001</t>
  </si>
  <si>
    <t>ВЛ-0.4 кв    37-14-2 К-Агач"Монолит"</t>
  </si>
  <si>
    <t>ВЛ-0,4 кВ от ТП 37-14-19 ф.2 (Строительс</t>
  </si>
  <si>
    <t>ВЛ-0,4кВ  от ТП 37-5-18 ф.1 (Строительст</t>
  </si>
  <si>
    <t>ВЛ-0,4кВ от КТП 37-4-1 ф.1,оп.1 протяж.</t>
  </si>
  <si>
    <t>ВЛ-0,4кВ от КТП 37-20-8  1,72кмМ10500188</t>
  </si>
  <si>
    <t>ВЛ-0.4 кв    37-14-5   К-Агач УООС  2,61</t>
  </si>
  <si>
    <t>ВЛ-0.4кВА от КТП 37-5-7 "Трактовая" 1,45</t>
  </si>
  <si>
    <t>ВЛ-0.4 кв   КТП 37-11-15 , КТП 37-11-21"</t>
  </si>
  <si>
    <t>ВЛ-0.4кВА от КТП 26-18-3 с.В-Акташ 1.2 к</t>
  </si>
  <si>
    <t>ВЛИ -0,4 кВ от ТП-28-2-4  ф.3,  0,113 км</t>
  </si>
  <si>
    <t>ВЛ-0,4кВ КТП 28-13-19, ф.2 : Чикуров Мих</t>
  </si>
  <si>
    <t>ВЛ-0,4кВ от ТП-28-2-7  ф.1 0,070км: Шорт</t>
  </si>
  <si>
    <t>ВЛ-0,4кВ от ТП 6-12-6 протяж. 9,27км М10</t>
  </si>
  <si>
    <t>ВЛ-0.4 кв  16-8-2    4.6 км  М000000939</t>
  </si>
  <si>
    <t>ВЛ-0.4кв от КТП 16-6-5 с.Советское 3,57</t>
  </si>
  <si>
    <t>ВЛИ-0,4кВ от КТП 12-5-6 ф.1 протяж. 0,36</t>
  </si>
  <si>
    <t>ВЛ-0.4кв 18-3-9  2.295 км  М000001094 По</t>
  </si>
  <si>
    <t>ВЛ-0.4 кв  от КТП 14-25-30  Баня  2,2км</t>
  </si>
  <si>
    <t>ВЛ 0.4кВА от КТП 11-5-1   0.831км  М0000</t>
  </si>
  <si>
    <t>ВЛ-0,4кв Озеро Куреево 2,06км 12-3-9 клу</t>
  </si>
  <si>
    <t>ВЛ-0.4кв 18-3-2  1.92км  М000001084  Але</t>
  </si>
  <si>
    <t>ВЛ-0,4кв Шунарак 1,85км   12-3-4  быт  М</t>
  </si>
  <si>
    <t>ВЛ-0.4кв 18-8-3   2.6 км   М000001085 Га</t>
  </si>
  <si>
    <t>ВЛ-0.4кв 18-3-10     2.6 км М000001076:</t>
  </si>
  <si>
    <t>ВЛ-0.4кв 18-3-21     1.95 км М000001085</t>
  </si>
  <si>
    <t>ВЛИ-0.4 кв от ТП 18-3-15 ф-1,   0,115 км</t>
  </si>
  <si>
    <t>ВЛ-0,4кв от ТП 17-10-3 Кебезень 1,923км</t>
  </si>
  <si>
    <t>ВЛ-0,4кв с-з Дмитриевка 2,9км  12-4-2 ко</t>
  </si>
  <si>
    <t>Вл-0,4 кВ от ТП 11-5-11  ф-1,  0,190 км.</t>
  </si>
  <si>
    <t>ВЛ-0,4кв от КТП 30-11-8 Курунда контора</t>
  </si>
  <si>
    <t>ВЛ-0,4кв от КТП 30-3-3 с.Власьево 0,65км</t>
  </si>
  <si>
    <t>ВЛИ -0,4 кВ от ТП 30-8-26  ф -1,  0,134к</t>
  </si>
  <si>
    <t>ВЛ-0,4кВ от ТП 30-11-21 ф.1  0,457км  М1</t>
  </si>
  <si>
    <t>ВЛ-0,4кв от КТП 29-10-7 с.Юстик 2,34км М</t>
  </si>
  <si>
    <t>ВЛ -0,4 кВ от КТП 30-5-10  протяженность</t>
  </si>
  <si>
    <t>Вл - 0,4 кВ от КТП 30-9-38   0,933 км М1</t>
  </si>
  <si>
    <t>ВЛ-0,4кв от ТП 30-11-2 Баштала село 4,17</t>
  </si>
  <si>
    <t>ВЛ-0,4 кВ от КТП 1-23-10 протяженность</t>
  </si>
  <si>
    <t>ВЛ-0.4кв 20-11-10   1.786км  Соузга  М00</t>
  </si>
  <si>
    <t>ВЛ-0.4кв от КТП 1-8-37   К-Озек 0.4км  М</t>
  </si>
  <si>
    <t>ВЛ-0,4 кВ от КТП 1-23-17 протяженность 0</t>
  </si>
  <si>
    <t>ВЛ-0.4 кв  14-13-13  Механизаторов   0.1</t>
  </si>
  <si>
    <t>ВЛ-0.4кв от КТП 1-12-15  Сайдыс 4.4км  М</t>
  </si>
  <si>
    <t>ВЛ-0,4кв от КТП 20-15-7  3.4км  М0000004</t>
  </si>
  <si>
    <t>ВЛ-0.4кв от КТП-1-12-11   Бирюля      2.</t>
  </si>
  <si>
    <t>ВЛ-0.4кв от КТП 15-12-2 Чемал  0,88 км</t>
  </si>
  <si>
    <t>ВЛ-0.4кв от КТП 1-8-2 К-Озек   2,76 км М</t>
  </si>
  <si>
    <t>ВЛ-0.4кв от КТП 1-8-5  с.К-Озек 2.32км М</t>
  </si>
  <si>
    <t>ВЛ-0.4кв от КТП 1-12-3  Бирюля   0.52км</t>
  </si>
  <si>
    <t>ВЛ-0.4кв от КТП 14-7-50 Карлушка  1.4км</t>
  </si>
  <si>
    <t>ВЛ-0,4кв от КТП 20-15-7  3.4км М00000042</t>
  </si>
  <si>
    <t>ВЛ-0.4кв от КТП 1-12-12 Бирюля   0.16 км</t>
  </si>
  <si>
    <t>ВЛ-0,4кВ КТП 14-21-23 ф.1 протяженностью</t>
  </si>
  <si>
    <t>ВЛ-0.4кв от КТП 1-12-15  Сайдыс 4.4км М0</t>
  </si>
  <si>
    <t>ВЛ-0,4 кВ от КТП 8-7-3 0,52 км М00000029</t>
  </si>
  <si>
    <t>ВЛИ-0,4 кВ от ТП 1-23-13  ф-2,  0,062 км</t>
  </si>
  <si>
    <t>ВЛ-0,4кВ от ТП 1-8-14 ф.1  1,075км М1050</t>
  </si>
  <si>
    <t>ВЛ-0.4кв     22-1-9      2.66км      М00</t>
  </si>
  <si>
    <t>ВЛ-0,4кв  от КТП 21-1-28 2,0км   М000000</t>
  </si>
  <si>
    <t>ВЛ 0.4кВА от КТП 22-6-5 3.12км М00000020</t>
  </si>
  <si>
    <t>ВЛ-0.4 кв от КТП 8-7-11   Зеленая   2.9</t>
  </si>
  <si>
    <t>ВЛ-0.4кв от КТП 1-8-3  с.К-Озек 3.56км М</t>
  </si>
  <si>
    <t>ВЛ-0.4 кв  от КТП 14-13-1  Березовая рощ</t>
  </si>
  <si>
    <t>ВЛ-0.4кв от КТП 1-8-31  с.К-Озек  0.72км</t>
  </si>
  <si>
    <t>ВЛ-0.4кв от КТП 1-8-37   К-Озек 0.4км М0</t>
  </si>
  <si>
    <t>ВЛ-0.4кв от КТП 1-8-13  с.К-Озек 0.78км</t>
  </si>
  <si>
    <t>ВЛ - 0,4 кВ от КТП 1-8-23, протяженность</t>
  </si>
  <si>
    <t>ВЛИ - 0.4 кВ от ТП 15-14-13 ф-2. 0,195 к</t>
  </si>
  <si>
    <t>ВЛ - 0,4 кВ от КТП 15-17-64 М105001622-0</t>
  </si>
  <si>
    <t>ВЛ-0,4кВ от КТП 21-1-35 ф.2, оп.1 протяж</t>
  </si>
  <si>
    <t>ВЛ-0,4кВ от КМТП 21-1-36 ф.1,оп. 1 протя</t>
  </si>
  <si>
    <t>ВЛ-0,4кв от КТП 15-3-27 Катунь 3,2 км М0</t>
  </si>
  <si>
    <t>ВЛ 0,4 кВ от КТП 15-2-11  0,5 км М000000</t>
  </si>
  <si>
    <t>ВЛ-0,4 кВ от КТП 15-12-13  М105001620-00</t>
  </si>
  <si>
    <t>ВЛ-0,4 кВ от ТП 24-6-21  ф.1 (Строительс</t>
  </si>
  <si>
    <t>ВЛ-0,4 кВ от ТП 24-10-2 ф.2 (Строительст</t>
  </si>
  <si>
    <t>ВЛ-0,4 кВ от КТП 24-12-2  0,42 км  М0000</t>
  </si>
  <si>
    <t>ВЛ-0,4 кВ от КТП 24-6-10 (М000001050): Я</t>
  </si>
  <si>
    <t>ВЛ-0.4кв   24-6-11  2,829км ж/б М0000010</t>
  </si>
  <si>
    <t>ВЛ-0,4 кВ от КТП 23-7-4 (М000003596): Ка</t>
  </si>
  <si>
    <t>ВЛ-0,4 кВ от ТП 24-10-3  ф.2 (Строительс</t>
  </si>
  <si>
    <t>ВЛИ-0,4 кВ от ТП 24-10-6  ф-1, оп № 4,</t>
  </si>
  <si>
    <t>ВЛ-0,4кВ от КТП 24-10-3 ф.1 протяж.0,143</t>
  </si>
  <si>
    <t>ВЛ-0,4 кВ от КТП 24-2-6 (М000000326): Ку</t>
  </si>
  <si>
    <t>ВЛ-0.4кв   24-6-10    5,077км ж/б М00000</t>
  </si>
  <si>
    <t>ВЛИ-0,4 кВ от ТП 30-4-2 ф-1,  0,056 км</t>
  </si>
  <si>
    <t>ВЛ-0.4кв от КТП-1-8-16 с.К-Озек 0.33км М</t>
  </si>
  <si>
    <t>ВЛ-0.4кв 18-3-11     1.7 км  М000001077</t>
  </si>
  <si>
    <t>ВЛ-0,4кВ от ТП 30-8-4 ф. 1 0,240км  М105</t>
  </si>
  <si>
    <t>ВЛИ-0.4кВ от ТП 20-14-1  ф-1. 0,045  км.</t>
  </si>
  <si>
    <t>ВЛ-0,4 кВ от КТП 24-12-13  0,14 км   М00</t>
  </si>
  <si>
    <t>ВЛ-0,4 кВ от КТП 24-1-39  0,42 км  М0000</t>
  </si>
  <si>
    <t>ВЛИ-0.4кВ от ТП 14-25-49 ф-1. 0,149 км.</t>
  </si>
  <si>
    <t>ВЛИ-0,4 кВ от ТП 14-10-2  ф-1,  0,055 км</t>
  </si>
  <si>
    <t>ВЛ-0,4кв Озеро Куреево 2,78км 12-3-10 Оз</t>
  </si>
  <si>
    <t>ВЛ-0,4кв от ТП 23-7-17 Туэкта 1,95км М00</t>
  </si>
  <si>
    <t>ВЛ-0,4кв от КТП 20-16-2  1.82км М0000004</t>
  </si>
  <si>
    <t>ВЛ-0,4кВ от ТП 28-2-2 ф. 2 0,048км М1050</t>
  </si>
  <si>
    <t>ВЛИ- 0,4 кВ от ТП 24-7-17  ф-1,  0,115 к</t>
  </si>
  <si>
    <t>ВЛ-0,4кВ от ТП 30-10-10 Гагарка магазин</t>
  </si>
  <si>
    <t>ВЛ-0,4кв  от КТП 28-8-2 Быт с.Яконур 4,1</t>
  </si>
  <si>
    <t>ВЛ-0.4 кв от КТП 8-7-22 Киров. отдел ОПХ</t>
  </si>
  <si>
    <t>ВЛ-0.4 кв от КТП  30-5-5 1,199,от КТП 30</t>
  </si>
  <si>
    <t>ВЛ-0,4 кВ от КТП 15-3-13  0,40 км М00000</t>
  </si>
  <si>
    <t>ВЛИ-0,4 кв от ТП 1-12-2 ф-1,  0,212 км.</t>
  </si>
  <si>
    <t>ВЛ-0,4 кВ 18-4-10,  0,791км  М000000272</t>
  </si>
  <si>
    <t>ВЛ-0,4кв от КТП 28-9-6   2,0км   М000000</t>
  </si>
  <si>
    <t>ВЛИ-0,4 кв от ТП 22-13-19 ф-1, 0,189  км</t>
  </si>
  <si>
    <t>ВЛ-0,4кв от КТП 5-10-6  0,46км   М000000</t>
  </si>
  <si>
    <t>ВЛ-0,4кв от КТП 29-8-4 Карагай 1,2 км  М</t>
  </si>
  <si>
    <t>ВЛИ - 0,4 кВ от ТП 15-14-21 ф-1, 0,175</t>
  </si>
  <si>
    <t>ВЛИ - 0,4 кВ от ТП 15-3-107 ф - 1,  0,13</t>
  </si>
  <si>
    <t>ВЛИ-0,4 кВ от ТП 30-9-59  ф-1,  0,005 км</t>
  </si>
  <si>
    <t>ВЛ-0,4кв от ТП 30-11-31 Чендек больница</t>
  </si>
  <si>
    <t>ВЛИ-0,4 кВ от ТП 30-8-14  ф-1,  0,126 км</t>
  </si>
  <si>
    <t>ВЛ - 0,4 кВ от ТП 21-5-7  ф.1 (Строитель</t>
  </si>
  <si>
    <t>ВЛИ-0,4кВ от ТП 22-10-9 ф.1 0,190км  М1</t>
  </si>
  <si>
    <t>ВЛ-0,4 кВ от КТП 30-5-21 протяженность 1</t>
  </si>
  <si>
    <t>ВЛИ - 0.4 кВ от ТП 15-14-13 ф-1. 0,038 к</t>
  </si>
  <si>
    <t>ВЛ-0,4кв от ТП 25-12-13 Купченень 1,506к</t>
  </si>
  <si>
    <t>ВЛ-0.4кв     22-13-15    2.07км  М000001</t>
  </si>
  <si>
    <t>ВЛ-0,4кв от КТП 28-8-6   1,48 км М000000</t>
  </si>
  <si>
    <t>ВЛИ-0,4 кВ от ТП 24-10-6  ф-1. оп № 6,</t>
  </si>
  <si>
    <t>ВЛИ-0,4 кв от ТП 15-2-21  ф -1, 0,100 км</t>
  </si>
  <si>
    <t>ВЛ-0.4кв от КТП-1-8-16 с.К-Озек 0.33км</t>
  </si>
  <si>
    <t>ВЛ-0,4кВ от ТП 28-2-10 ф. 1 0,328км М105</t>
  </si>
  <si>
    <t>ВЛ-0,4кв от КТП 22-11-10-3,7км,КТП 22-11</t>
  </si>
  <si>
    <t>ВЛ-0.4кв 18-3-11     1.7 км М000001077 М</t>
  </si>
  <si>
    <t>ВЛИ-0,4 кв от ТП 14-6-96  ф-1,  0,427 км</t>
  </si>
  <si>
    <t>ВЛ-0.4 кв от КТП 14-18-4 Л.дойка  0.88м</t>
  </si>
  <si>
    <t>ВЛИ - 0.4 кв от ТП 17-4-14 ф-1.  0.316 к</t>
  </si>
  <si>
    <t>ВЛИ-0,4 кв от ТП 21-1-52 ф -1,  0,095 км</t>
  </si>
  <si>
    <t>ВЛ-0,4кв от ТП 30-3-9 Тюгурюк село 1,4км</t>
  </si>
  <si>
    <t>ВЛ-0,4кв от ТП 20-4-11 с-з Барангол 2,07</t>
  </si>
  <si>
    <t>ВЛ - 0,4 кВ от ТП 37-14-18 ф.1 (Строител</t>
  </si>
  <si>
    <t>ВЛ - 0,4 кВ от ТП 26-21-7  ф.2 (Строител</t>
  </si>
  <si>
    <t>ВЛ-0,4кВ от ТП 6-17-18  с. Красносельско</t>
  </si>
  <si>
    <t>ВЛИ - 0.4 кв от ТП 22-11-13 ф-1.  0.046</t>
  </si>
  <si>
    <t>ВЛИ- 0,4 кВ от ТП 24-10-2  ф-1,  0,085км</t>
  </si>
  <si>
    <t>Вл - 0,4 кВ 24-12-21 0,38 км. (М10500154</t>
  </si>
  <si>
    <t>ВЛИ-0,4 кВ от ТП 37-15-26  ф-1,  0,040 к</t>
  </si>
  <si>
    <t>ВЛИ-0.4кВ от ТП 14-7-95  ф-1. 0,070  км.</t>
  </si>
  <si>
    <t>Стр. КТП 29-5-23 БИДИНОВ АЛЕКСЕЙ ТУХТУБА</t>
  </si>
  <si>
    <t>ВЛ-0,4кВ от КТП 37-5-20  1,16км М1050019</t>
  </si>
  <si>
    <t>ВЛ-0,4 кВ от КТП 24-12-10  2,021 км М000</t>
  </si>
  <si>
    <t>ВЛ-0,4 кв от КТП 20-15-2     1,662км М00</t>
  </si>
  <si>
    <t>ВЛ-0,4 кВ от ТП 37-15-26 ф.1 (Строительс</t>
  </si>
  <si>
    <t>ВЛ-0,4кВ от КТП 37-5-12  2,62кмМ10500187</t>
  </si>
  <si>
    <t>ВЛ-0.4кв     22-1-20     1.16км    М0000</t>
  </si>
  <si>
    <t>ВЛИ-0,4кВ от ТП 6-17-31  ф -1, 0,255  км</t>
  </si>
  <si>
    <t>ВЛ-0,4 кВ от КТП 14-24-12 ф.2 оп.1 протя</t>
  </si>
  <si>
    <t>ВЛИ- 0,4 кВ от ТП 37-15-26  ф-1,  0,477</t>
  </si>
  <si>
    <t>ВЛ -0,4 кВ от ТП 24-7-38  ф .1 (Строител</t>
  </si>
  <si>
    <t>ВЛ - 0,4 кВ от ТП 29-5-23  ф.1 (Строител</t>
  </si>
  <si>
    <t>ВЛ - 0,4 кВ от КТП 20-11-7, протяженност</t>
  </si>
  <si>
    <t>ВЛ-0,4кв от КТП 21-1-4 Черга быт  0,8км</t>
  </si>
  <si>
    <t>ВЛ-0.4кв     22-1-6      2.4 км  М000001</t>
  </si>
  <si>
    <t>ВЛ-0.4 кв от КТП 30-9-29 Заводская   1.5</t>
  </si>
  <si>
    <t>ВЛ-0,4 кВ от ТП 14-15-50  ф.1 (Строитель</t>
  </si>
  <si>
    <t>ВЛИ- 0,4 кВ от ТП 24-12-26  ф-1,  0,300</t>
  </si>
  <si>
    <t>ВЛ-0,4кв от ТП 23-1-7 с-з Еловский 2,0км</t>
  </si>
  <si>
    <t>ВЛИ-0,4кВ от ТП 15-14-13 ф.1 0,038км  М1</t>
  </si>
  <si>
    <t>ВЛИ-0,4кВ от ТП 15-7-10  ф -2, 0,525  км</t>
  </si>
  <si>
    <t>ВЛ-0.4кв от КТП 14-9-1 с.Майма 3.44км М0</t>
  </si>
  <si>
    <t>ВЛ-0,4кв от КТП 15-3-22 с.Анос 6,7км М00</t>
  </si>
  <si>
    <t>ВЛ-0,4 кВ от КТП 24-7-37  0,428 км М0000</t>
  </si>
  <si>
    <t>Вл-0,4 кВ от КТП 24-12-17 М105001650-00</t>
  </si>
  <si>
    <t>ВЛ - 0,4 кВ от КТП 14-25-14 , протяженно</t>
  </si>
  <si>
    <t>ВЛ-0,4 кВ от ТП 37-20-8 ф.2 (Строительст</t>
  </si>
  <si>
    <t>ВЛ -0,4 кВ от ТП 24-12-4  ф.2 (Строитель</t>
  </si>
  <si>
    <t>ВЛ-0,4кВ от ТП 14-7-32 ф. 3  0,063км М10</t>
  </si>
  <si>
    <t>ВЛ-0,4 кв от КТП 21-7-18    6.96км М0000</t>
  </si>
  <si>
    <t>ВЛ-0.4 кв от КТП 26-19-2  с.Курай  1,8 к</t>
  </si>
  <si>
    <t>ВЛ - 0,4 кВ от ТП 15-7-26  ф.1 (Строител</t>
  </si>
  <si>
    <t>ВЛ-0,4кв от КТП 28-3-13 1.28 1.28км    М</t>
  </si>
  <si>
    <t>ВЛИ-0,4 кв от ТП 15-12-26  ф-1,  0,090</t>
  </si>
  <si>
    <t>ВЛ-0,4кВ от КТП 28-2-12 ф.1 протяж. 0,08</t>
  </si>
  <si>
    <t>ВЛ-0,4кв от ТП 30-10-4 Октябрское село 2</t>
  </si>
  <si>
    <t>ВЛИ-0,4кВ от ТП 30-10-34 ф.2  0,084км М1</t>
  </si>
  <si>
    <t>ВЛ-0,4 кВ от КТП 15-6-15  2,0 км  М00000</t>
  </si>
  <si>
    <t>ВЛИ-0,4кВ от ТП 30-9-59 ф.1 0,005км  М10</t>
  </si>
  <si>
    <t>ВЛИ-0,4 кВ от ТП 15-6-34  ф -1, 0,055  к</t>
  </si>
  <si>
    <t>ВЛ-0,4кв от ТП 30-11-41 Теректа  магазин</t>
  </si>
  <si>
    <t>ВЛ - 0,4 кВ от ТП 22-13-28  ф-1 (Строите</t>
  </si>
  <si>
    <t>ВЛ-0,4 кВ от ТП 37-15-26 ф.2 (Строительс</t>
  </si>
  <si>
    <t>ВЛ-0,4 кВ от ТП 37-14-17 ф.1 (Строительс</t>
  </si>
  <si>
    <t>ВЛ -0,4 кВ от ТП 23-13-1 ф .2 (Строитель</t>
  </si>
  <si>
    <t>ВЛ-0.4кв от КТП 24-12-7 0,825км М0000011</t>
  </si>
  <si>
    <t>ВЛ-0,4 кВ  от ТП  1-12-34  ф.1 (Строител</t>
  </si>
  <si>
    <t>ВЛ-0,4кв от ТП 30-10-24 Тихонькая центра</t>
  </si>
  <si>
    <t>ВЛ-0,4кв 30-10-47 кирзавод  0,4км     б/</t>
  </si>
  <si>
    <t>ВЛ-0,4 кВ от КТП 30-10-27 протяженность</t>
  </si>
  <si>
    <t>ВЛИ-0,4кВ от ТП 1-12-2 ф.1 0,212км  М105</t>
  </si>
  <si>
    <t>ВЛ-0,4кВ от КТП 15-14-10 ф.1, протяж.0,0</t>
  </si>
  <si>
    <t>ВЛ-0.4кв от КТП 1-8-3  с.К-Озек 3.56км</t>
  </si>
  <si>
    <t>ВЛ-0,4кВ от ТП 30-10-41 ф. 2 0,432км  М1</t>
  </si>
  <si>
    <t>ВЛ-0,4кв от КТП 28-3-33  АЗС  0,1км М000</t>
  </si>
  <si>
    <t>ВЛ - 0,4 кВ от ТП 30-10-42  ф.1 (Строите</t>
  </si>
  <si>
    <t>ВЛ-0,4 кВ от КТП 1-22-16 с. Кызыл-Озек 0</t>
  </si>
  <si>
    <t>ВЛИ-0,4кВ от ТП 15-14-13 ф.2 0,195км  М1</t>
  </si>
  <si>
    <t>ВЛ-0.4кв   24-6-3     1.593км ж/б М00000</t>
  </si>
  <si>
    <t>ВЛИ- 0,4 кВ от ТП 37-5-18  ф-1,  0,215 к</t>
  </si>
  <si>
    <t>ВЛИ-0,4 кв от ТП 1-12-14  ф-1, 0,148  км</t>
  </si>
  <si>
    <t>ВЛ-0,4кв от КТП 15-3-7 Узнезя 6,9 км М00</t>
  </si>
  <si>
    <t>ВЛ-0,4кВ от КТП 20-4-34   1.171км М00000</t>
  </si>
  <si>
    <t>ВЛ-0,4 кВ от ТП 14-9-7  ф.1 (Строительст</t>
  </si>
  <si>
    <t>ВЛ-0,4кв от ТП 30-11-12 Теректа заречна</t>
  </si>
  <si>
    <t>ВЛ-0,4 кВ от КТП 15-6-13   М105001615-00</t>
  </si>
  <si>
    <t>ВЛ-0.4кв 18-3-9  2.295 км М000001094  За</t>
  </si>
  <si>
    <t>ВЛ-0,4кв от КТП 20-15-8   4.527км  М0000</t>
  </si>
  <si>
    <t>ВЛИ-0,4 кв от ТП 15-12-25  ф-1,  0,110</t>
  </si>
  <si>
    <t>ВЛИ-0,4кВ от ТП 22-11-1  ф -1, 0,035  км</t>
  </si>
  <si>
    <t>ВЛ-0,4 кВ от ТП 1-8-20 ф.1 (Строительств</t>
  </si>
  <si>
    <t>ВЛ-0.4 кв  от КТП 14-8-2  ХПП ,   2.64 к</t>
  </si>
  <si>
    <t>ВЛ - 0,4 кВ от ТП 15-7-8  ф-1, 0,151 км.</t>
  </si>
  <si>
    <t>ВЛ-0.4кв от КТП 1-8-5  с.К-Озек 2.32км</t>
  </si>
  <si>
    <t>ВЛИ - 0,4 кВ от ТП 37-20-9 ф-1, 0,040 км</t>
  </si>
  <si>
    <t>ВЛ-0,4кв 24-12-2   2,18км М000000353  Ки</t>
  </si>
  <si>
    <t>ВЛ - 0,4 кВ от ТП 15-3-114  ф.1 (Строите</t>
  </si>
  <si>
    <t>ВЛ-0.4кв 18-3-13     3,1 км  М000001079</t>
  </si>
  <si>
    <t>ВЛИ-0,4кВ от ТП 15-7-27  ф -1, 0,180  км</t>
  </si>
  <si>
    <t>ВЛИ-0,4кВ от ТП 15-3-108  ф -1, 0,258  к</t>
  </si>
  <si>
    <t>ВЛ-0,4 кВ от КТП 15-3-21 протяженность 0</t>
  </si>
  <si>
    <t>ВЛ-0,4кВ от ТП 1-8-14 ф.1  1,075км  М105</t>
  </si>
  <si>
    <t>ВЛ - 0,4 кВ от ТП 30-11-22  ф - 1,  0,08</t>
  </si>
  <si>
    <t>ВЛ -0,4 кВ от ТП 24-6-20 ф.1 (Строительс</t>
  </si>
  <si>
    <t>ВЛ-0,4 кВ от ТП 24-12-30 ф .1 (Строитель</t>
  </si>
  <si>
    <t>ВЛИ-0,4 кВ от КТП 30-9-50 протяженность</t>
  </si>
  <si>
    <t>ВЛИ-0,4 кВ от ТП 30-9-58  ф-1,  0,073 км</t>
  </si>
  <si>
    <t>ВЛ-0,4кВ от КТП 20-4-33   1.22км  М00000</t>
  </si>
  <si>
    <t>ВЛ-0,4 кВ от КТП 18-4-10: ИП Тарасова Н.</t>
  </si>
  <si>
    <t>ВЛ-0,4 кВ от КТП 15-6-25 протяженность 0</t>
  </si>
  <si>
    <t>ВЛ-0.4кв от КТП 1-8-10 с.К-Озек 0.2км М0</t>
  </si>
  <si>
    <t>1</t>
  </si>
  <si>
    <t>ВЛ-0,4кв от ТП 30-9-44   0,015 км. Админ ( Строительство ВЛ-0,4-10кВ; 0.095 км, 0.6МВА; жилой микрорайон «Башталинка» с.Усть-Кокса РА )</t>
  </si>
  <si>
    <t>ВЛ-0,4кв от ТП 30-9-44   0,024 км Админ (Строительство ВЛ-0,4-10кВ; 0.095 км, 0.6МВА; жилой микрорайон «Башталинка» с.Усть-Кокса РА )</t>
  </si>
  <si>
    <t>ВЛ-0,4 кв от ТП 30-9-47   0,056 км. Адм (Строительство ВЛ-0,4-10кВ; 0.095 км, 0.6МВА; жилой микрорайон «Башталинка» с.Усть-Кокса РА .)</t>
  </si>
  <si>
    <t>ВЛ-0,4кВ от КТП 22-13-23 ф.1, оп.1 протя (Строительство ВЛ-0,4-10кВ; 1.024км; в мкр.Покатайка в с.Шебалино Шебалинского района РА  дог.20.0400.1134.14 от 30.09.14г. )</t>
  </si>
  <si>
    <t>Рек. ВЛ-0,4кВ от КТП 28-2-25 ф.4,оп.1 пр (мкр.Чорос-Гуркина и Озерной дог. 20.0400.956.14 от 26.06.14г.)</t>
  </si>
  <si>
    <t>ВЛ - 0,4 кВ от КТП 15-12-14 протяженност</t>
  </si>
  <si>
    <t>ВЛ-0.4 кв  14-4-82  Подгорное школа  1.8</t>
  </si>
  <si>
    <t>ВЛ-0,4 кВ от ТП 30-8-29, ф-2,   0,789 км</t>
  </si>
  <si>
    <t>ВЛ-0,4кв от ТП 29-5-5 с. Сугаш 2,25км</t>
  </si>
  <si>
    <t>ВЛ-0,4кв от ТП 30-8-17 Кучерла 1,86км М0</t>
  </si>
  <si>
    <t>ВЛ-0,4 кВ с. Тихонькое от КТП 30-10-21,</t>
  </si>
  <si>
    <t>ВЛИ-0,4 кВ от ТП - 30-11-21 ф-1,   0,457</t>
  </si>
  <si>
    <t>Вл-0,4 кВ от ТП 30-10-41, ф-2,  0,432 км</t>
  </si>
  <si>
    <t>ВЛ-0,4кв от ТП 24-12-1    0,057 км.</t>
  </si>
  <si>
    <t>ВЛ-0.4кв   24-7-31   2,344 км дерев. М00</t>
  </si>
  <si>
    <t>ВЛ-0,4кВ от КТП 37-4-5 протяженность 1,7</t>
  </si>
  <si>
    <t>ВЛ- 0,4 КВ от ТП №15-3-71 ф-1  0,133 км</t>
  </si>
  <si>
    <t>Вл-0,4 кВ от КТП 15-6-13 протяженость 0,</t>
  </si>
  <si>
    <t>Рек. ВЛ-0,4кв от КТП-15-3-13 Узнезя 1,0к</t>
  </si>
  <si>
    <t>ВЛ - 0,4 кВ от КТП 15-6-4  М105001624-00</t>
  </si>
  <si>
    <t>Вл-0,4 кВ от ТП № 15-3-98, ф-1,  0,524 к</t>
  </si>
  <si>
    <t>ВЛ-0,4кв от ТП 30-10-30 Мульта школа 3,0</t>
  </si>
  <si>
    <t>ВЛ-0,4 кВ от ТП 30-11-17    0,355 км Ник</t>
  </si>
  <si>
    <t>ВЛ-0,4кв от ТП 30-8-4 ф-1, 0.240 км. Чам</t>
  </si>
  <si>
    <t>ВЛИ -0,4 кВ от ТП 30-10-34 ф-2, 0,084 км</t>
  </si>
  <si>
    <t>ВЛ-0,4 кВ от КТП 30-11-54 протяженностью</t>
  </si>
  <si>
    <t>ВЛ-0,4 кВ  от ТП - 5-9-3    0,326 км.</t>
  </si>
  <si>
    <t>ВЛ-0,4кВ от КТП 15-17-14 ф.2 протяженнос</t>
  </si>
  <si>
    <t>ВЛ-0,4кв от ТП 30-8-17 Кучерла 1,86км</t>
  </si>
  <si>
    <t>ВЛ-0,4кв от ТП 30-11-1 Баштала магаз. 2,</t>
  </si>
  <si>
    <t>ВЛИ-0,4 кв от ТП 30-10-34  ф-1,  0.035 к</t>
  </si>
  <si>
    <t>ВЛ-0,4 кВ от КТП 30-5-26 протяженность 1</t>
  </si>
  <si>
    <t>ВЛ-0,4кв от ТП 30-4-15 с.Огневка 3,44км</t>
  </si>
  <si>
    <t>ВЛ-0,4кв от КТП 29-10-19  1,52 км М00000</t>
  </si>
  <si>
    <t>ВЛ-0,4 кВ от ТП  30-10-41 , ф-1,  1,047</t>
  </si>
  <si>
    <t>ВЛ-0,4 кВ от КТП 30-11-53 протяженностью</t>
  </si>
  <si>
    <t>ВЛ-0,4кв от ТП 30-11-16 Теректа  клуб 2</t>
  </si>
  <si>
    <t>ВЛ-0,4 кв от КТП 30-11-42 протяженность</t>
  </si>
  <si>
    <t>ВЛ-0,4кв от ТП 30-8-22 Болтлвский край 2</t>
  </si>
  <si>
    <t>ВЛИ-0,4 кВ от ТП 29-5-11, ф-1,  0,497 км</t>
  </si>
  <si>
    <t>ВЛ-0,4кв от ТП 30-10-3 Октябрское коровн</t>
  </si>
  <si>
    <t>ВЛ-0,4кВ от КТП 18-4-8 ф.1, Тондошка про</t>
  </si>
  <si>
    <t>ВЛ-0,4 от ТП-15-6-2, ф.-2,  0,07 км</t>
  </si>
  <si>
    <t>ВЛ-0,4 кВ от КТП 24-12-2  0,42 км М00000</t>
  </si>
  <si>
    <t>Вл-0,4 кВ от КТП 24-12-17  М105001650-00</t>
  </si>
  <si>
    <t>Вл-0,4 кВ от КТП 24-12-17 (М105001650-00</t>
  </si>
  <si>
    <t>ВЛ-0,4 кВ от КТП 15-12-12  1,40 км (М000</t>
  </si>
  <si>
    <t>ВЛ 0,4кВ  от ТП 24-6-3 ф.2  0,053 км.</t>
  </si>
  <si>
    <t>ВЛ 0,4кВ  от ТП 24-6-3  ф.1  0,076 км.</t>
  </si>
  <si>
    <t>ВЛ 0,4кВ от ТП 24-6-5  0,043 км.</t>
  </si>
  <si>
    <t>ВЛ-0,4кВ  от ТП-48-3-34   0,180 км.</t>
  </si>
  <si>
    <t>ВЛ-0,4кВ  от ТП-5-9-2     0,180 км.</t>
  </si>
  <si>
    <t>ВЛ-0,4кВ  от ТП- 28-2-28   0,050 км.</t>
  </si>
  <si>
    <t>Рек. ВЛ-0,4 кВ ф.1 от ТП-28-3-13</t>
  </si>
  <si>
    <t>Рек. ВЛ-0,4кв  от КТП 22-1-26 0.98км (М0</t>
  </si>
  <si>
    <t>Стр.  ВЛ 0,4кВ  от ТП 24-6-0   0,057 км.</t>
  </si>
  <si>
    <t>ВЛ-0,4кВ от КТП 15-14-13 ф.1, оп.1 протя</t>
  </si>
  <si>
    <t>ВЛ-0,4 кВ от КТП 15-7-10  0,7 км   (М000</t>
  </si>
  <si>
    <t>Рек. ВЛ-0.4 кв от КТП 30-5-25 Ковчег 2,3</t>
  </si>
  <si>
    <t>Рек. ВЛ-0.4кв   24-6-3     1.593км ж/б</t>
  </si>
  <si>
    <t>Рек.  ВЛ-0,4кв  24-2-9 1,007км    М00000</t>
  </si>
  <si>
    <t>Рек. ВЛ-0.4кв   24-7-29    2,49 км ж/б</t>
  </si>
  <si>
    <t>Рек.  ВЛ-0,4 кВ от КТП 24-1-33  0,45 км</t>
  </si>
  <si>
    <t>Рек. ВЛ-0,4 кВ от КТП 15-14-7 протяженно</t>
  </si>
  <si>
    <t>Рек. ВЛ 0,4 кв от КТП 15-12-11  2.2 км (</t>
  </si>
  <si>
    <t>ВЛ-0,4 кВ от КТП 24-7-21  1,708 км (М000</t>
  </si>
  <si>
    <t>ВЛ-0,4 кВ от КТП 24-12-8  0,36 км   (М00</t>
  </si>
  <si>
    <t>ВЛ-0,4кв от ТП 30-11-13 Чендек клуб 2,07</t>
  </si>
  <si>
    <t>ВЛ-0,4 кВ от КТП 15-6-18   0,35 км (М000</t>
  </si>
  <si>
    <t>ВЛ-0,4 кВ от ТП 15-14-15    0,225 км ,</t>
  </si>
  <si>
    <t>ВЛ-0,4кВ от ТП № 15-14-12, ф-1, протяжен</t>
  </si>
  <si>
    <t>ВЛ-0,4кв от КТП 15-3-7 Узнезя 6,9 км (М0</t>
  </si>
  <si>
    <t>ВЛ-0,4 кВ от ТП 37-14-17 ф-1, 0,118 км</t>
  </si>
  <si>
    <t>ВЛ-0,4кВ от КТП 37-5-10 ф.2,оп.1 протяж.</t>
  </si>
  <si>
    <t>ВЛ-0,4 кВ от ТП-37-14-22 ф.1  0,204 км.</t>
  </si>
  <si>
    <t>ВЛ-0,4кв 22-6-12   2,95км М000000348</t>
  </si>
  <si>
    <t>ВЛ-0.4кв от КТП 16-13-3   0,048км (М0000</t>
  </si>
  <si>
    <t>ВЛ-0.4 кв  от 18-3-2     0.11км (М000001</t>
  </si>
  <si>
    <t>ВЛ-0,4 кВ от ТП-37-20-8 ф.3 0,082 км</t>
  </si>
  <si>
    <t>ВЛ-0,4 кВ от КТП 15-7-10  0,7 км (М00000</t>
  </si>
  <si>
    <t>ВЛ-0,4 кВ от КТП 28-3-21 протяженность 1</t>
  </si>
  <si>
    <t>ВЛ-0,4кв от КТП 28-13-19 2,1км (М0000005</t>
  </si>
  <si>
    <t>ВЛ-0,4кв отКТП 28-13-25  3,47км (М000000</t>
  </si>
  <si>
    <t>ВЛ-0,4 кВ от КТП 28-8-9 протяженность 2,</t>
  </si>
  <si>
    <t>ВЛ-0,4кв от ТП 17-4-4, ф-1,  0,217 км  А</t>
  </si>
  <si>
    <t>ВЛ-0,4кв от КТП 22-9-7   4.35км (М000000</t>
  </si>
  <si>
    <t>ВЛ 0,4 кВ от КТП 15-2-11  0,5 км (М00000</t>
  </si>
  <si>
    <t>ВЛ - 0,4 кВ от КТП 15-12-13 М105001620-0</t>
  </si>
  <si>
    <t>ВЛ-0,4кВ от КТП 21-3-3  0,1км (М00000044</t>
  </si>
  <si>
    <t>ВЛ 0,4 кВ от КТП 15-14-11 Чемал ул Коль</t>
  </si>
  <si>
    <t>ВЛ-0,4 кВ ф.1 от ТП-37-4-4 М000000277</t>
  </si>
  <si>
    <t>ВЛ-0,4кВ от ТП-28-2-10  ф.1  0,328 км. К</t>
  </si>
  <si>
    <t>ВЛ-0,4кВ от ТП 5-9-3  0,326км   (Инв. №</t>
  </si>
  <si>
    <t>ВЛ-0,4кВ от КТП 28-2-27 протяженность 1,</t>
  </si>
  <si>
    <t>ВЛ-0,4кВ от ТП-28-2-2  ф.2   0,048 км Ер</t>
  </si>
  <si>
    <t>ВЛ-0,4кв от КТП 5-10-9  1,1км (М00000065</t>
  </si>
  <si>
    <t>ВЛ-0,4кВ от ТП-28-2-3  ф.1  0,124 км Пап</t>
  </si>
  <si>
    <t>ВЛ-0,4кв от КТП 28-3-3   2.2км (М0000005</t>
  </si>
  <si>
    <t>ВЛ-0,4кВ КТП 28-13-30, 50м : Кудрявцева</t>
  </si>
  <si>
    <t>ВЛ 0,4 от КТП 28-17-1 -1 1,2 км   М00000</t>
  </si>
  <si>
    <t>ВЛ-0,4кв от ТП 18-4-6 Тондошка 1,262км м</t>
  </si>
  <si>
    <t>ВЛ-0.4 кв от КТП 26-19-2 с.Курай  1,8 км</t>
  </si>
  <si>
    <t>ВЛ-04кв 28-14-2     1.37км    инв. № М00</t>
  </si>
  <si>
    <t>ВЛ-0.4кв 18-3-13     3,1 км     (Инв. №</t>
  </si>
  <si>
    <t>ВЛ-0,4 кВ от ТП 22-13-9  ф-1, 0,035 км</t>
  </si>
  <si>
    <t>ВЛ-0,4кв от КТП-15-3-19 1,718км от КТП-1</t>
  </si>
  <si>
    <t>ВЛ-0.4кв   24-6-14  3,092 км ж/б М000001</t>
  </si>
  <si>
    <t>ВЛ-0.4кв   24-7-31  1,323 км ж/б М000001</t>
  </si>
  <si>
    <t>ВЛ-0,4кв от ТП 25-12-9  1,214км М0000007</t>
  </si>
  <si>
    <t>ВЛ-0,4кВ от КТП 15-6-29 ф.2, оп.12 прот</t>
  </si>
  <si>
    <t>ВЛ-0,4кв от ТП 30-11-28 Н-Уймон зернот.1</t>
  </si>
  <si>
    <t>ВЛ-0,4кВ от КТП 28-2-25 ф.4,оп.1 протяж.</t>
  </si>
  <si>
    <t>ВЛ-0,4 кВ от КТП-10/0,4 кВ №27-5-19 ф-1</t>
  </si>
  <si>
    <t>ВЛ-0,4кВ  ТП 24-12-14 ф- 1. 0,035 км   И</t>
  </si>
  <si>
    <t>ВЛ-0,4кв от ТП 25-12-12  2,485км М000000</t>
  </si>
  <si>
    <t>ВЛ-0,4 кВ от КТП 24-12-4  2,156 км  М000</t>
  </si>
  <si>
    <t>66</t>
  </si>
  <si>
    <t>ВЛ-0,4 кВ от КТП 14-4-96 протяженность 1</t>
  </si>
  <si>
    <t>67</t>
  </si>
  <si>
    <t>ВЛ-0,4 кВ от КТП 14-4-82 протяженность 0</t>
  </si>
  <si>
    <t>68</t>
  </si>
  <si>
    <t>ВЛ-0,4 кВ от КТП 15-3-13  0,40 км  М0000</t>
  </si>
  <si>
    <t>69</t>
  </si>
  <si>
    <t>ВЛ-04 кВ от ТП 14-6-98 ф-1,  0,143 км Во</t>
  </si>
  <si>
    <t>70</t>
  </si>
  <si>
    <t>ВЛ-0,4кв от КТП 29-10-7 с.Юстик 2,34км</t>
  </si>
  <si>
    <t>71</t>
  </si>
  <si>
    <t>Вл-04кВ от ТП № 14-6-92  ф-1, 0,100 км</t>
  </si>
  <si>
    <t>72</t>
  </si>
  <si>
    <t>ВЛ-0,4 кВ от КТП 30-8-32 протяженность 1</t>
  </si>
  <si>
    <t>105</t>
  </si>
  <si>
    <t>ВЛ-0.4кв от КТП 14-9-1 с.Майма 3.44км</t>
  </si>
  <si>
    <t>131</t>
  </si>
  <si>
    <t>ВЛ-04 кВ от КТП 20-16-7 протяженность 0,</t>
  </si>
  <si>
    <t>138</t>
  </si>
  <si>
    <t>139</t>
  </si>
  <si>
    <t>ВЛ-0,4кв от КТП 14-14-2 (э/снабжение) 0,</t>
  </si>
  <si>
    <t>140</t>
  </si>
  <si>
    <t>ВЛ-0.4кв от КТП 1-8-22  Карасук     3.7к</t>
  </si>
  <si>
    <t>142</t>
  </si>
  <si>
    <t>ВЛ-0,4 кВ от ТП-14-7-32 ф.3    0,063 км</t>
  </si>
  <si>
    <t>143</t>
  </si>
  <si>
    <t>Стр.  ВЛ-0,4 кВ от ТП-3-8-57 ф.1    0,10</t>
  </si>
  <si>
    <t>144</t>
  </si>
  <si>
    <t>ВЛ-0,4 кВ  от ТП-8-7-23  ф-2, 0,04 км</t>
  </si>
  <si>
    <t>145</t>
  </si>
  <si>
    <t>ВЛ - 0,4 кВ от КТП 20-11-32 , протяженно</t>
  </si>
  <si>
    <t>146</t>
  </si>
  <si>
    <t>ВЛ-0.4 кВ от КТП №1-12-3 Бирюля 0.52км М</t>
  </si>
  <si>
    <t>147</t>
  </si>
  <si>
    <t>148</t>
  </si>
  <si>
    <t>149</t>
  </si>
  <si>
    <t>ВЛ-0,4 кВ от ТП 14-15-2, оп-4, ф-2,  0,3</t>
  </si>
  <si>
    <t>150</t>
  </si>
  <si>
    <t>ВЛ-0.4кв от КТП 1-8-13  с.К-Озек 1.62км</t>
  </si>
  <si>
    <t>151</t>
  </si>
  <si>
    <t>Вл-0,4кВ от ТП №1-8-38  ф-2,  0,095 км А</t>
  </si>
  <si>
    <t>152</t>
  </si>
  <si>
    <t>153</t>
  </si>
  <si>
    <t>ВЛ-0,4 кВ от КТП 14-15-1   0,06 км</t>
  </si>
  <si>
    <t>154</t>
  </si>
  <si>
    <t>ВЛ-0,4кВ от КТП № 20-4-19  0,095 км</t>
  </si>
  <si>
    <t>155</t>
  </si>
  <si>
    <t>ВЛ-0,4кв от КТП 20-15-8   4.527км</t>
  </si>
  <si>
    <t>156</t>
  </si>
  <si>
    <t>ВЛ-0,4 кВ от КМТП 100/10/0,4 20-4-59 0,</t>
  </si>
  <si>
    <t>157</t>
  </si>
  <si>
    <t>ВЛ-0.4кв от КТП 1-8-3  с.К-Озек 3.56км (</t>
  </si>
  <si>
    <t>158</t>
  </si>
  <si>
    <t>159</t>
  </si>
  <si>
    <t>160</t>
  </si>
  <si>
    <t>161</t>
  </si>
  <si>
    <t>162</t>
  </si>
  <si>
    <t>ВЛ-0,4кв от ТП 14-21-4, ф-1,  0,206 км</t>
  </si>
  <si>
    <t>163</t>
  </si>
  <si>
    <t>ВЛ-0,4кв от ТП 14-14-9, ф-1,  0,135 км</t>
  </si>
  <si>
    <t>164</t>
  </si>
  <si>
    <t>ВЛ-0,4 кВ от ТП-1-22-14 ф.3   0,06 км</t>
  </si>
  <si>
    <t>165</t>
  </si>
  <si>
    <t>ВЛ-0,4 кВ  от ТП-1-8-1 ф.2  0,105 км</t>
  </si>
  <si>
    <t>166</t>
  </si>
  <si>
    <t>167</t>
  </si>
  <si>
    <t>168</t>
  </si>
  <si>
    <t>ВЛ-0.4кв от КТП 1-12-20 У-Аспак  4.04км</t>
  </si>
  <si>
    <t>169</t>
  </si>
  <si>
    <t>ВЛ-0,4 кВ от КТП 1-22-17 протяженность1,</t>
  </si>
  <si>
    <t>170</t>
  </si>
  <si>
    <t>171</t>
  </si>
  <si>
    <t>ВЛ-0,4 кВ от  ТП  № 1-42-65  ф.1   0,04</t>
  </si>
  <si>
    <t>172</t>
  </si>
  <si>
    <t>ВЛ-0,4кв от ТП 14-21-23 ф.4   0,06 км</t>
  </si>
  <si>
    <t>173</t>
  </si>
  <si>
    <t>ВЛ-0,4 кВ  от ТП-1-22-14  ф.2  0,154 км</t>
  </si>
  <si>
    <t>174</t>
  </si>
  <si>
    <t>ВЛ-0,4 кВ от ТП 14-6-89   0,134 км</t>
  </si>
  <si>
    <t>175</t>
  </si>
  <si>
    <t>ВЛ-0,4 кВ от ТП 14-7-49  0,164 км</t>
  </si>
  <si>
    <t>176</t>
  </si>
  <si>
    <t>Стр. ВЛ-0,4 кВ от КТП 14-23-16, ф-1, 0,1</t>
  </si>
  <si>
    <t>177</t>
  </si>
  <si>
    <t>178</t>
  </si>
  <si>
    <t>ВЛ-0.4кв от КТП 20-4-8   1.36км (М000001</t>
  </si>
  <si>
    <t>179</t>
  </si>
  <si>
    <t>180</t>
  </si>
  <si>
    <t>ВЛ-0,4кВ от ТП 14-15-4  ф-1,   0,039 км:</t>
  </si>
  <si>
    <t>181</t>
  </si>
  <si>
    <t>182</t>
  </si>
  <si>
    <t>ВЛ-0.4кв 20-11-10   1.786км  Соузга М000</t>
  </si>
  <si>
    <t>183</t>
  </si>
  <si>
    <t>ВЛ-0,4 кВ от КМТП 100/10/0,4 20-4-59 0,8</t>
  </si>
  <si>
    <t>184</t>
  </si>
  <si>
    <t>185</t>
  </si>
  <si>
    <t>186</t>
  </si>
  <si>
    <t>187</t>
  </si>
  <si>
    <t>188</t>
  </si>
  <si>
    <t>ВЛ-0,4 от ТП № 3-8-59  ф-1.  0,461 км.</t>
  </si>
  <si>
    <t>189</t>
  </si>
  <si>
    <t>190</t>
  </si>
  <si>
    <t>ВЛ-0,4 кВ от КМТП 100/10/0,4 14-4-95 0,3</t>
  </si>
  <si>
    <t>191</t>
  </si>
  <si>
    <t>192</t>
  </si>
  <si>
    <t>ВЛ-0,4 кВ от КТП 14-23-15 ф.1 оп.№12 0,1</t>
  </si>
  <si>
    <t>193</t>
  </si>
  <si>
    <t>ВЛ-0,4кв от КТП 20-15-6  3.22км (М000000</t>
  </si>
  <si>
    <t>194</t>
  </si>
  <si>
    <t>ВЛ-0.4кв 20-11-14 5.396км    Соузга М000</t>
  </si>
  <si>
    <t>195</t>
  </si>
  <si>
    <t>ВЛ-0.4кв от КТП 14-9-7 В-Карагуж   0.56к</t>
  </si>
  <si>
    <t>196</t>
  </si>
  <si>
    <t>ВЛ-0.4 кв от КТП 14-4-83 Контора Подгорн</t>
  </si>
  <si>
    <t>197</t>
  </si>
  <si>
    <t>ВЛ-0,4кВ от ТП 1-8-14, ф-1, 1,075 км Зол</t>
  </si>
  <si>
    <t>198</t>
  </si>
  <si>
    <t>ВЛ-0.4 кв  от КТП 14-13-11 Строит. д/сад</t>
  </si>
  <si>
    <t>199</t>
  </si>
  <si>
    <t>ВЛ-0,4 кВ от ТП 14-23-11, ф-1, 0,024 км</t>
  </si>
  <si>
    <t>200</t>
  </si>
  <si>
    <t>ВЛ-0.4 кв от КТП-1-12-7  Бирюля   2.44км</t>
  </si>
  <si>
    <t>201</t>
  </si>
  <si>
    <t>ВЛ-0.4 кв от КТП 14-4-84 Зеленая   Подго</t>
  </si>
  <si>
    <t>202</t>
  </si>
  <si>
    <t>Рек. ВЛ-0.4кв от КТП 1-8-37   К-Озек 0.4</t>
  </si>
  <si>
    <t>203</t>
  </si>
  <si>
    <t>ВЛ 0,4 кВ от ТП 14-21-18, ф-1, 0,18 км:</t>
  </si>
  <si>
    <t>204</t>
  </si>
  <si>
    <t>205</t>
  </si>
  <si>
    <t>206</t>
  </si>
  <si>
    <t>207</t>
  </si>
  <si>
    <t>208</t>
  </si>
  <si>
    <t>1.3.1.3.2</t>
  </si>
  <si>
    <t>Стр. ВЛ 10 кВ 362кВт  Л-14-15  МВД по РА (дог.ТП №20.0400.555.18от 10.08.18г.)</t>
  </si>
  <si>
    <t>Строительство ВЛ 10 кВ Л-20-16 "Озерное",  системы оснежения Горно-Лыжного комплекса "Манжерок" (дог.20.0400.516.18 от 19.04.2018г. (380кВТ)</t>
  </si>
  <si>
    <t>ВЛ-10кв Л 16-13 Салаганда 10 км, М000001</t>
  </si>
  <si>
    <t>ВЛ-10кВ  Л 20-11 0,985км М105001840-00</t>
  </si>
  <si>
    <t>ВЛ-10кв  № 30-8  86,32км  М000001306  (Р</t>
  </si>
  <si>
    <t>ВЛ-10кв Л 22-9 Каспа 46,63км Инв. №М0000</t>
  </si>
  <si>
    <t>ВЛ-10 кв  11-4  2.8 км, с.Иогач Инв. №М0</t>
  </si>
  <si>
    <t>ВЛ-10 кв  № 18-4, 19,9км Турочак-Тондошк</t>
  </si>
  <si>
    <t>ВЛ-10 кв  12-3  =19.1км Инв. №М000001237</t>
  </si>
  <si>
    <t>ВЛ-10кв Л 21-3   13,96км  М000001338 (Ре</t>
  </si>
  <si>
    <t>ВЛ-10 кв Л-15-3 Чепош 44 км (на 01.07.92</t>
  </si>
  <si>
    <t>ВЛ-10кв Л-37-15 с.Жана-Аул 15,47км Инв.</t>
  </si>
  <si>
    <t>ВЛ-10 Л 20-4 У-Сема 21,51 км  М000001300</t>
  </si>
  <si>
    <t>ВЛ-10кв Л 27-5 Шаргайта  30,7км     М000</t>
  </si>
  <si>
    <t>ВЛ-10 кв Л-29-5     с.Сугаш    29,96  км</t>
  </si>
  <si>
    <t>ВЛ-10 кв №11-5 протяженность 4,358 км Ин</t>
  </si>
  <si>
    <t>ВЛ-10кв Л 21-5   49,471км  М000001340 (Р</t>
  </si>
  <si>
    <t>ВЛ-10кв Л-27-1 " Беш-Озек" 48,44 км (М00</t>
  </si>
  <si>
    <t>ВЛ-10кв Л 23-1 от РТП-Каярлык 110,566км</t>
  </si>
  <si>
    <t>ВЛ-10кв Л 25-12 Купчегень от П/ст Иня 49</t>
  </si>
  <si>
    <t>ВЛ-6 кв  Л-26-9 с.Акташ    3,0км  М00000</t>
  </si>
  <si>
    <t>ВЛ 10 кв Л 1-22 протячженность 5,198 км</t>
  </si>
  <si>
    <t>ВЛ-10 кв Л-15-6 Чемал 23,3 км Инв. №М000</t>
  </si>
  <si>
    <t>ВЛ-10кв Л 28-3РТП-Кырлык 55,62км Инв. №М</t>
  </si>
  <si>
    <t>ВЛ-10 кв 24-10      11 км  М000001258 (Р</t>
  </si>
  <si>
    <t>ВЛ-10 кВ Л 16-13 22,85 км М000001270</t>
  </si>
  <si>
    <t>ВЛ-10 кв   Л-26-19  с.Курай  2.3 км  М00</t>
  </si>
  <si>
    <t>ВЛ-10 кВ 12-5,  27,3 км Инв. №М000001255</t>
  </si>
  <si>
    <t>ВЛ-10кв ВЛ-16-6  Чоя-Ускуч 36.18 км  М00</t>
  </si>
  <si>
    <t>ВЛ-10 кВ 12-5,  27,3 км М000001255  (Рек</t>
  </si>
  <si>
    <t>ВЛ-10 кв Л 24-2   3,48 км  М000001283 (Р</t>
  </si>
  <si>
    <t>ВЛ 10 кВ Л-22-9 Каспа    Чендеков Алекса</t>
  </si>
  <si>
    <t>ВЛ-10кВ Л 15-17 опора 122 протяж. 0,07км</t>
  </si>
  <si>
    <t>ВЛ-10кВ Л 15-17 от оп.152/29 протяж. 0,4</t>
  </si>
  <si>
    <t>ВЛ-10 кв Л-37-21 п/ст К-Агач -РП 10,0км</t>
  </si>
  <si>
    <t>ВЛ-10 Л 23-13 Теньга-Озерное 13,37км М00</t>
  </si>
  <si>
    <t>ВЛ-10кв Л 28-3РТП-Кырлык 55,62км М000001</t>
  </si>
  <si>
    <t>ВЛ-10кв № 30-10  на Горбуново 89,6км  М0</t>
  </si>
  <si>
    <t>ВЛ-10 кв  14-25  6.3км  М000001239  (Рек</t>
  </si>
  <si>
    <t>ВЛ-10 кВ № 1-8, 13,42 км, с.Кызыл-Озек</t>
  </si>
  <si>
    <t>ВЛ-10кв Л 27-8 по с. Барагаш 21,78 км М0</t>
  </si>
  <si>
    <t>ВЛ-10кв Л 24-2   24,98км  М000001357 (Ре</t>
  </si>
  <si>
    <t>ВЛ 10 кВ Л-15-3 Чепош       Фалеев Алекс</t>
  </si>
  <si>
    <t>ВЛ-10 кв 24-1    10  км М000000013 (Реко</t>
  </si>
  <si>
    <t>ВЛ - 10 кВ Л-20-16    (Строительство)</t>
  </si>
  <si>
    <t>ВЛ-10кВ Л 20-16  М105002114-00  (Реконст</t>
  </si>
  <si>
    <t>ВЛ-10кв Л 15-12 Инв. №М105001625-00</t>
  </si>
  <si>
    <t>ВЛ-10кВ Л 6-17 с. Каракокша-Уймень 25,05</t>
  </si>
  <si>
    <t>ВЛ-10кв Л 28-12 ПС-Яконур 19,815км ( в 1</t>
  </si>
  <si>
    <t>ВЛ 10 кВ Л-28-12 Яконур    Талбаков Юрий</t>
  </si>
  <si>
    <t>ВЛ-10кв Л 28-6   14,71 км М000001369  (Р</t>
  </si>
  <si>
    <t>ВЛ-10 кВ №  1-7, 9.52км с.Алферово  М000</t>
  </si>
  <si>
    <t>ВЛ-10кв Л 23-7 от РТП до Туэкта-Карак.32</t>
  </si>
  <si>
    <t>ВЛ-10кв  Л-48-4 Черный Ануй-Каракол 30,5</t>
  </si>
  <si>
    <t>ВЛ-10кв  № 5-1 с-з Ябоганский 17,2км Инв</t>
  </si>
  <si>
    <t>ВЛ-10кВ Л 37-5   4,165км  М105001921-00</t>
  </si>
  <si>
    <t>ВЛ-10кв Л36-7 Саратан 20,49км  М00000139</t>
  </si>
  <si>
    <t>ВЛ-10 кв 24-1    10  км М000000013  (Рек</t>
  </si>
  <si>
    <t>ВЛ-10кВ Л 11-8 Инв. №М105002118-00</t>
  </si>
  <si>
    <t>ВЛ-10кв №18-5    22.8км   Каяшкан Инв. №</t>
  </si>
  <si>
    <t>ВЛ-10кв Л 36-8 Паспарта 20.69км  М000001</t>
  </si>
  <si>
    <t>ВЛ-10кв Л-37-20 с.Кокоря  16.6км М000001</t>
  </si>
  <si>
    <t>ВЛ-10КВ Л-26-18  Телевышка РРЦ 12,5км  М</t>
  </si>
  <si>
    <t>ВЛ-10кв Л37-5 с.Мухор-Тарахата-22,48км И</t>
  </si>
  <si>
    <t>ВЛ-10кв Л-37-20с. Кокоря 16,1км Инв. №М0</t>
  </si>
  <si>
    <t>ВЛ-10 кв  Л 21-1     2,15 км М000001248</t>
  </si>
  <si>
    <t>ВЛ-10кв Л-15-2  Эликмонар отпайка " Куюм</t>
  </si>
  <si>
    <t>ВЛ-10 кв Л-15-6 Чемал 23,3 км М000001287</t>
  </si>
  <si>
    <t>ВЛ-10 кВ № 1-8, 14,9 км, с. Кызыл-Озек И</t>
  </si>
  <si>
    <t>ВЛ-10 кв №18-8  6,1км Инв. №М000001267</t>
  </si>
  <si>
    <t>ВЛ-10кв Л-26-19 с.Курай 36,93км Инв. №М0</t>
  </si>
  <si>
    <t>ВЛ-10кв Л-26-21  с.Чибит 8,8км  М000001</t>
  </si>
  <si>
    <t>ВЛ-10 кв  Л 14-7     12.21 (Л-14-25) Инв</t>
  </si>
  <si>
    <t>ВЛ-10кВ Л-11-8 «Теплый стан»	ООО "Теплый</t>
  </si>
  <si>
    <t>ВЛ-10 кВ Л-3-9  М105002103-00  (Реконстр</t>
  </si>
  <si>
    <t>ВЛ-10кв Л-26-19 с.Курай 36,93км  М000001</t>
  </si>
  <si>
    <t>ВЛ-10кв Л 21-1 от Чергинской РТП 56,989к</t>
  </si>
  <si>
    <t>ВЛ-10 кВ  Л 14-6 протяженность 1,256 км</t>
  </si>
  <si>
    <t>ВЛ-10кВ Л 15-14 опора 26/18 протяж. 0,37</t>
  </si>
  <si>
    <t>ВЛ-10 кВ Л-3-8 М105002102-00 (Реконструк</t>
  </si>
  <si>
    <t>ВЛ-10кв ВЛ-16-6  Чоя-Ускуч 36.18 км Инв.</t>
  </si>
  <si>
    <t>ВЛ-10 кв № 15-9 Куюс 51 км, Л-15-10Толго</t>
  </si>
  <si>
    <t>Стр.ВЛ-0,4-10кВ «Башталинка»,ВЛЗ -10 кВ Л 30-9 протяженность 1,732км</t>
  </si>
  <si>
    <t xml:space="preserve">ТП микрорайона Покатайка 20.0400.1134.14,ВЛ-10кВ Л 22-10  6.49км М000001414     </t>
  </si>
  <si>
    <t>ООО "Баррион"дог.20.0400.1142.15 от 28.09.14г.,ВЛ-10 кВ Л-15-3   1,20 км М000003611</t>
  </si>
  <si>
    <t>ООО Баррион дог.20.0400.1114.15.от 28.09.15г.,ВЛ-10 кв № 15-9 Куюс 51 км, Л-15-10</t>
  </si>
  <si>
    <t>ВЛ-10кв  № 30-8  86,32км   М000001306  Т</t>
  </si>
  <si>
    <t>ВЛ-10кв № 30-11 Баштала-Курунда 60,29 км</t>
  </si>
  <si>
    <t>ВЛ-10  кв Л-29-5  10,09км М000000012   И</t>
  </si>
  <si>
    <t>ВЛ-10кв Л37-5 с.Мухор-Тарахата-22,48км</t>
  </si>
  <si>
    <t>ВЛ-10кВ  Л 20-11 0,985км  М105001840-00</t>
  </si>
  <si>
    <t>ВЛ-10 кВ № 30-9  протяженность 0,265 км</t>
  </si>
  <si>
    <t>ВЛ-10 кв     17-4  Верх-Бийск  9.91 км</t>
  </si>
  <si>
    <t>ВЛ-10 кв          37-11     15.9 км М000</t>
  </si>
  <si>
    <t>ВЛ-10 Л  20-4 "Усть-Сема"  7,455 км   М0</t>
  </si>
  <si>
    <t>ВЛ-10 кВ № 1-12, 36,48 км, с.Бирюля М000</t>
  </si>
  <si>
    <t>ВЛ-10кв Л 24-1  100,139 км (М000001354):</t>
  </si>
  <si>
    <t>ВЛ-10кв Л 25-5 Малая Иня 73,535км М00000</t>
  </si>
  <si>
    <t>ВЛ-10кв 24-12 0,22 км  М000001314  НАИНО</t>
  </si>
  <si>
    <t>ВЛ-10 кВ Л-15-3   1,20 км М000003611   И</t>
  </si>
  <si>
    <t>ВЛ-10кВ Л 6-17 с. Каракокша 28,53км  М10</t>
  </si>
  <si>
    <t>ВЛ-10 кв 24-1    10  км  М000000013  ИП</t>
  </si>
  <si>
    <t>ВЛ-10 кв  Л-37-15 "Ташанта"  26.5км  М00</t>
  </si>
  <si>
    <t>ВЛ-10кв Л 29-5 Талда-Сугаш  15,7 км  М00</t>
  </si>
  <si>
    <t>ВЛ-10кв Л 24-12   23,68 км  М000001355</t>
  </si>
  <si>
    <t>ВЛ-10кв Л37-15 с.Тебелер 25,63км (Реконс</t>
  </si>
  <si>
    <t>ВЛ-10кв Л-37-20 с.Кокоря  16.6км (Реконс</t>
  </si>
  <si>
    <t>ВЛ-10кв Л 23-7 от РТП до Туэкта-Карак.3</t>
  </si>
  <si>
    <t>ВЛ-10кв Л-26-19 с.Курай 36,93км (Реконст</t>
  </si>
  <si>
    <t>ВЛ-10кв 36-7 Саратан 13,5км (Реконструкц</t>
  </si>
  <si>
    <t>ВЛ-10кВ Л 15-7 отпайка Барантал 0,6км  М</t>
  </si>
  <si>
    <t>ВЛ-10 кв   24-7   11.74 км ж/б М00000123</t>
  </si>
  <si>
    <t>ВЛ-10 кв 24-10      11 км М000001258 (Ре</t>
  </si>
  <si>
    <t>ВЛ-10 кв  14-25  6.3км   М000001239</t>
  </si>
  <si>
    <t>ВЛ-10кв Л-37-4 п/ст К-Агач -РП-  15.0км</t>
  </si>
  <si>
    <t>ВЛ-10кв Л 28-7  ПС-Ябоган 53,41 км  (в 1</t>
  </si>
  <si>
    <t>ВЛ-10 кв          37-11     15.9 км (Рек</t>
  </si>
  <si>
    <t>ВЛЗ -10 кВ Л 30-11 протяженность 0,447км</t>
  </si>
  <si>
    <t>ВЛ-10кв Л 24-12   23,68 км М000001355 (Р</t>
  </si>
  <si>
    <t>ВЛ-10кв Л 24-1  100,139 км М000001354 (Р</t>
  </si>
  <si>
    <t>ВЛ-10 кВ Л-15-3   1,20 км  М000003611 (Р</t>
  </si>
  <si>
    <t>ВЛ-10кв Л 36-8  Паспарта 17,3км (Реконст</t>
  </si>
  <si>
    <t>ВЛ-10 кв  14-13  7.7км М000001238 (Рекон</t>
  </si>
  <si>
    <t>ВЛ-10кВ Л 15-7 отпайка Барантал 0,6км М1</t>
  </si>
  <si>
    <t>ВЛ-10кв № 30-10  на Горбуново 89,6км М00</t>
  </si>
  <si>
    <t>ВЛ-10кв Л 15-12 М105001625-00 (Реконстру</t>
  </si>
  <si>
    <t>ВЛ-10кв Л-26-21  с.Чибит 8,8км (Реконстр</t>
  </si>
  <si>
    <t>ВЛ-10кв Л 28-6   14,71 км М000001369</t>
  </si>
  <si>
    <t>ВЛ-10 кв 14-9   0,8км   В-Карагуж М00000</t>
  </si>
  <si>
    <t>ВЛ-10кв Л 28-13 ПС-Кайсын  19.6км М00000</t>
  </si>
  <si>
    <t>ВЛ-10 кВ Л-15-3   1,20 км М000003611  ОО</t>
  </si>
  <si>
    <t>ВЛ-10 кВ Л 37-15 Тобелер 0,224км. М10500</t>
  </si>
  <si>
    <t>ВЛ-10кВА  11-5  2.3км, с.Артыбаш  М00000</t>
  </si>
  <si>
    <t>ВЛ-10 кВ Л-15-3   1,20 км М000003611</t>
  </si>
  <si>
    <t>ВЛ-10кВ Л-15-14 Толгоек Инв. №М000001261</t>
  </si>
  <si>
    <t>ВЛ-10 кв          37-11     15.9 км  М00</t>
  </si>
  <si>
    <t>ВЛ-10кв Л-14-8  ХПП 2.5 км  М000001386</t>
  </si>
  <si>
    <t>ВЛ-10кв Л 15-12  М105001625-00    ИП ГКФ</t>
  </si>
  <si>
    <t>ВЛ-10кв Л 15-12  М105001625-00  ИП ШЕВАР</t>
  </si>
  <si>
    <t>ВЛ-10кв Л36-11 Кара-Кудюр 17.55км (Рекон</t>
  </si>
  <si>
    <t>ВЛ-10кв Л-28-20; Л-28-21 Усть-Канская СЭ (Строительство двухцепной ВЛЗ-10; 2.025 км; 2 ячейки КРУН; для обеспечения технологического присоединения Усть-Канской СЭС)</t>
  </si>
  <si>
    <t>ВЛ 10 кВ Л 24-12  М105001549-00 Заявител</t>
  </si>
  <si>
    <t>Рек. ВЛ -10 кВ Л-15-6 протяженность 0,46</t>
  </si>
  <si>
    <t>Вл-10 кВ 30-10 протяженность 0,422 км  М</t>
  </si>
  <si>
    <t>ВЛ-10кв  17-4 В-Бийск 19,74км М000001305</t>
  </si>
  <si>
    <t>ВЛ-10 кв  Л-5-9 (Ябоган)   0,696 км.</t>
  </si>
  <si>
    <t>ВЛ-10 кв37-14 4.1 км М000001230 , Чигажа</t>
  </si>
  <si>
    <t>ВЛ-10 кВ Л-37-15 (Тобелер)   0,224 к Кош</t>
  </si>
  <si>
    <t>ВЛ-10 кв 24-1    10  км М000000013  Крес</t>
  </si>
  <si>
    <t>ВЛ-10кв №30-3 У-Кокса Кайтанак 51, 2 км</t>
  </si>
  <si>
    <t>ВЛ-10кв Л 27-5 Шаргайта  30,7км М0000013</t>
  </si>
  <si>
    <t>ВЛ-10 кв Л 20-10  Соузга 19,22км (Строительство ВЛ-10-0.4кВ; 0.707км;  ООО"ТРК"в  Майминском районе Республики Алтай )</t>
  </si>
  <si>
    <t>ВЛ-10 кв Л 20-10  Соузга 19,22км (дис н (ДНП Чуйское (район с.Черемшанка)(Строительство ВЛ-10кВ; 0.658 км;  ДНП Чуйское в Майминском районе Республики Алтай ТП №20.0400.339.16)</t>
  </si>
  <si>
    <t>ВЛ-10 кВ № 1-8, 14,9 км, с. Кызыл-Озек</t>
  </si>
  <si>
    <t>1.3.1.3.3</t>
  </si>
  <si>
    <t>1.3.1.3.4</t>
  </si>
  <si>
    <t>1.3.1.3.5</t>
  </si>
  <si>
    <t>1.3.1.3.6</t>
  </si>
  <si>
    <t>1.3.1.4.3</t>
  </si>
  <si>
    <t>1.3.1.4.4</t>
  </si>
  <si>
    <t>1.3.1.4.5</t>
  </si>
  <si>
    <t>1.3.1.4.6</t>
  </si>
  <si>
    <t>1.3.2.1</t>
  </si>
  <si>
    <t>1.3.2.1.1</t>
  </si>
  <si>
    <t>1.3.2.1.2</t>
  </si>
  <si>
    <t>1.3.2.1.3</t>
  </si>
  <si>
    <t>1.3.2.1.4</t>
  </si>
  <si>
    <t>1.3.2.1.5</t>
  </si>
  <si>
    <t>1.3.2.1.6</t>
  </si>
  <si>
    <t>1.3.2.2</t>
  </si>
  <si>
    <t>1.3.2.2.1</t>
  </si>
  <si>
    <t>1.3.2.2.2</t>
  </si>
  <si>
    <t>1.3.2.2.3</t>
  </si>
  <si>
    <t>1.3.2.2.4</t>
  </si>
  <si>
    <t>1.3.2.2.5</t>
  </si>
  <si>
    <t>1.3.2.2.6</t>
  </si>
  <si>
    <t>1.3.2.3.3</t>
  </si>
  <si>
    <t>1.3.2.3.4</t>
  </si>
  <si>
    <t>1.3.2.3.5</t>
  </si>
  <si>
    <t>1.3.2.3.6</t>
  </si>
  <si>
    <t>1.3.2.4</t>
  </si>
  <si>
    <t>1.3.2.4.1</t>
  </si>
  <si>
    <t>1.3.2.4.2</t>
  </si>
  <si>
    <t>1.3.2.4.3</t>
  </si>
  <si>
    <t>1.3.2.4.4</t>
  </si>
  <si>
    <t>1.3.2.4.5</t>
  </si>
  <si>
    <t>1.3.2.4.6</t>
  </si>
  <si>
    <t>2.1.</t>
  </si>
  <si>
    <t xml:space="preserve">Способ прокладки кабельных линий-в траншеях </t>
  </si>
  <si>
    <t>2.1.1.</t>
  </si>
  <si>
    <t xml:space="preserve">Одножильные </t>
  </si>
  <si>
    <t>2.1.1.1.</t>
  </si>
  <si>
    <t>Кабели с резиновой и пластмассовой изоляцией</t>
  </si>
  <si>
    <t>2.1.1.1.1.</t>
  </si>
  <si>
    <t xml:space="preserve">Cечение провода  диапазон до 50 квадратных мм включительно </t>
  </si>
  <si>
    <t>2.1.1.1.2.</t>
  </si>
  <si>
    <t>2.1.1.1.3.</t>
  </si>
  <si>
    <t>2.1.1.1.4.</t>
  </si>
  <si>
    <t>Cечение провода   от 200 до 500 квадратных мм включительно</t>
  </si>
  <si>
    <t>2.1.1.1.5.</t>
  </si>
  <si>
    <t>2.1.1.1.6.</t>
  </si>
  <si>
    <t>2.1.1.2.</t>
  </si>
  <si>
    <t>Кабели с бумажной изоляцией</t>
  </si>
  <si>
    <t>2.1.1.2.1.</t>
  </si>
  <si>
    <t>2.1.1.2.2.</t>
  </si>
  <si>
    <t>2.1.1.2.3.</t>
  </si>
  <si>
    <t>2.1.1.2.4.</t>
  </si>
  <si>
    <t>2.1.1.2.5.</t>
  </si>
  <si>
    <t>2.1.1.2.6.</t>
  </si>
  <si>
    <t>2.1.2.</t>
  </si>
  <si>
    <t>Многожильные</t>
  </si>
  <si>
    <t>2.1.2.1.</t>
  </si>
  <si>
    <t>2.1.2.1.1.</t>
  </si>
  <si>
    <t>2.1.2.1.2.</t>
  </si>
  <si>
    <t>2.1.2.1.3.</t>
  </si>
  <si>
    <t>2.1.2.1.4.</t>
  </si>
  <si>
    <t>2.1.2.1.5.</t>
  </si>
  <si>
    <t>2.1.2.1.6.</t>
  </si>
  <si>
    <t>2.1.2.2.</t>
  </si>
  <si>
    <t>2.1.2.2.1.</t>
  </si>
  <si>
    <t>2.1.2.2.2.</t>
  </si>
  <si>
    <t>2.1.2.2.3.</t>
  </si>
  <si>
    <t>2.1.2.2.4.</t>
  </si>
  <si>
    <t>2.1.2.2.5.</t>
  </si>
  <si>
    <t>2.1.2.2.6.</t>
  </si>
  <si>
    <t>2.2.</t>
  </si>
  <si>
    <t>Способ прокладки кабельных линий-в блоках</t>
  </si>
  <si>
    <t>2.2.1.</t>
  </si>
  <si>
    <t>2.2.1.1.</t>
  </si>
  <si>
    <t>2.2.1.1.1.</t>
  </si>
  <si>
    <t>2.2.1.1.2.</t>
  </si>
  <si>
    <t>2.2.1.1.3.</t>
  </si>
  <si>
    <t>2.2.1.1.4.</t>
  </si>
  <si>
    <t>2.2.1.1.5.</t>
  </si>
  <si>
    <t>2.2.1.1.6.</t>
  </si>
  <si>
    <t>2.2.1.2.</t>
  </si>
  <si>
    <t>2.2.1.2.1.</t>
  </si>
  <si>
    <t>2.2.1.2.2.</t>
  </si>
  <si>
    <t>2.2.1.2.3.</t>
  </si>
  <si>
    <t>2.2.1.2.4.</t>
  </si>
  <si>
    <t>2.2.1.2.5.</t>
  </si>
  <si>
    <t>2.2.1.2.6.</t>
  </si>
  <si>
    <t>2.2.2.</t>
  </si>
  <si>
    <t>2.2.2.1.</t>
  </si>
  <si>
    <t>2.2.2.1.1.</t>
  </si>
  <si>
    <t>2.2.2.1.2.</t>
  </si>
  <si>
    <t>2.2.2.1.3.</t>
  </si>
  <si>
    <t>2.2.2.1.4.</t>
  </si>
  <si>
    <t>2.2.2.1.5.</t>
  </si>
  <si>
    <t>2.2.2.1.6.</t>
  </si>
  <si>
    <t>2.2.2.2.</t>
  </si>
  <si>
    <t>2.2.2.2.1.</t>
  </si>
  <si>
    <t>2.2.2.2.2.</t>
  </si>
  <si>
    <t>2.2.2.2.3.</t>
  </si>
  <si>
    <t>2.2.2.2.4.</t>
  </si>
  <si>
    <t>2.2.2.2.5.</t>
  </si>
  <si>
    <t>2.2.2.2.6.</t>
  </si>
  <si>
    <t>2.3.</t>
  </si>
  <si>
    <t>Способ прокладки кабельных линий-в каналах</t>
  </si>
  <si>
    <t>2.3.1.</t>
  </si>
  <si>
    <t>2.3.1.1.</t>
  </si>
  <si>
    <t>2.3.1.1.1.</t>
  </si>
  <si>
    <t>2.3.1.1.2.</t>
  </si>
  <si>
    <t>2.3.1.1.3.</t>
  </si>
  <si>
    <t>2.3.1.1.4.</t>
  </si>
  <si>
    <t>2.3.1.1.5.</t>
  </si>
  <si>
    <t>2.3.1.1.6.</t>
  </si>
  <si>
    <t>2.3.1.2.</t>
  </si>
  <si>
    <t>2.3.1.2.1.</t>
  </si>
  <si>
    <t>2.3.1.2.2.</t>
  </si>
  <si>
    <t>2.3.1.2.3.</t>
  </si>
  <si>
    <t>2.3.1.2.4.</t>
  </si>
  <si>
    <t>2.3.1.2.5.</t>
  </si>
  <si>
    <t>2.3.1.2.6.</t>
  </si>
  <si>
    <t>2.3.2.</t>
  </si>
  <si>
    <t>2.3.2.1.</t>
  </si>
  <si>
    <t>2.3.2.1.1.</t>
  </si>
  <si>
    <t>2.3.2.1.2.</t>
  </si>
  <si>
    <t>2.3.2.1.3.</t>
  </si>
  <si>
    <t>2.3.2.1.4.</t>
  </si>
  <si>
    <t>2.3.2.1.5.</t>
  </si>
  <si>
    <t>2.3.2.1.6.</t>
  </si>
  <si>
    <t>2.3.2.2.</t>
  </si>
  <si>
    <t>2.3.2.2.1.</t>
  </si>
  <si>
    <t>2.3.2.2.2.</t>
  </si>
  <si>
    <t>2.3.2.2.3.</t>
  </si>
  <si>
    <t>2.3.2.2.4.</t>
  </si>
  <si>
    <t>2.3.2.2.5.</t>
  </si>
  <si>
    <t>2.3.2.2.6.</t>
  </si>
  <si>
    <t>2.4.</t>
  </si>
  <si>
    <t>Способ прокладки кабельных линий-в туннелях и коллекторах</t>
  </si>
  <si>
    <t>2.4.1.</t>
  </si>
  <si>
    <t>2.4.1.1.</t>
  </si>
  <si>
    <t>2.4.1.1.1.</t>
  </si>
  <si>
    <t>2.4.1.1.2.</t>
  </si>
  <si>
    <t>2.4.1.1.3.</t>
  </si>
  <si>
    <t>2.4.1.1.4.</t>
  </si>
  <si>
    <t>2.4.1.1.5.</t>
  </si>
  <si>
    <t>2.4.1.1.6.</t>
  </si>
  <si>
    <t>2.4.1.2.</t>
  </si>
  <si>
    <t>2.4.1.2.1.</t>
  </si>
  <si>
    <t>2.4.1.2.2.</t>
  </si>
  <si>
    <t>2.4.1.2.3.</t>
  </si>
  <si>
    <t>2.4.1.2.4.</t>
  </si>
  <si>
    <t>2.4.1.2.5.</t>
  </si>
  <si>
    <t>2.4.1.2.6.</t>
  </si>
  <si>
    <t>2.4.2.</t>
  </si>
  <si>
    <t>2.4.2.1.</t>
  </si>
  <si>
    <t>2.4.2.1.1.</t>
  </si>
  <si>
    <t>2.4.2.1.2.</t>
  </si>
  <si>
    <t>2.4.2.1.3.</t>
  </si>
  <si>
    <t>2.4.2.1.4.</t>
  </si>
  <si>
    <t>2.4.2.1.5.</t>
  </si>
  <si>
    <t>2.4.2.1.6.</t>
  </si>
  <si>
    <t>2.4.2.2.</t>
  </si>
  <si>
    <t>2.4.2.2.1.</t>
  </si>
  <si>
    <t>2.4.2.2.2.</t>
  </si>
  <si>
    <t>2.4.2.2.3.</t>
  </si>
  <si>
    <t>2.4.2.2.4.</t>
  </si>
  <si>
    <t>2.4.2.2.5.</t>
  </si>
  <si>
    <t>2.4.2.2.6.</t>
  </si>
  <si>
    <t>2.5.</t>
  </si>
  <si>
    <t>Способ прокладки кабельных линий-в галлереях и эстакадах</t>
  </si>
  <si>
    <t>2.5.1.</t>
  </si>
  <si>
    <t>2.5.1.1.</t>
  </si>
  <si>
    <t>2.5.1.1.1.</t>
  </si>
  <si>
    <t>2.5.1.1.2.</t>
  </si>
  <si>
    <t>2.5.1.1.3.</t>
  </si>
  <si>
    <t>2.5.1.1.4.</t>
  </si>
  <si>
    <t>2.5.1.1.5.</t>
  </si>
  <si>
    <t>2.5.1.1.6.</t>
  </si>
  <si>
    <t>2.5.1.2.</t>
  </si>
  <si>
    <t>2.5.1.2.1.</t>
  </si>
  <si>
    <t>2.5.1.2.2.</t>
  </si>
  <si>
    <t>2.5.1.2.3.</t>
  </si>
  <si>
    <t>2.5.1.2.4.</t>
  </si>
  <si>
    <t>2.5.1.2.5.</t>
  </si>
  <si>
    <t>2.5.1.2.6.</t>
  </si>
  <si>
    <t>2.5.2.</t>
  </si>
  <si>
    <t>2.5.2.1.</t>
  </si>
  <si>
    <t>2.5.2.1.1.</t>
  </si>
  <si>
    <t>2.5.2.1.2.</t>
  </si>
  <si>
    <t>2.5.2.1.3.</t>
  </si>
  <si>
    <t>2.5.2.1.4.</t>
  </si>
  <si>
    <t>2.5.2.1.5.</t>
  </si>
  <si>
    <t>2.5.2.1.6.</t>
  </si>
  <si>
    <t>2.5.2.2.</t>
  </si>
  <si>
    <t>2.5.2.2.1.</t>
  </si>
  <si>
    <t>2.5.2.2.2.</t>
  </si>
  <si>
    <t>2.5.2.2.3.</t>
  </si>
  <si>
    <t>2.5.2.2.4.</t>
  </si>
  <si>
    <t>2.5.2.2.5.</t>
  </si>
  <si>
    <t>2.5.2.2.6.</t>
  </si>
  <si>
    <t>2.6.</t>
  </si>
  <si>
    <t>Способ прокладки кабельных линий-горизонтальное наклонное бурение</t>
  </si>
  <si>
    <t>2.6.1.</t>
  </si>
  <si>
    <t>2.6.1.1.</t>
  </si>
  <si>
    <t>2.6.1.1.1.</t>
  </si>
  <si>
    <t>2.6.1.1.2.</t>
  </si>
  <si>
    <t>2.6.1.1.3.</t>
  </si>
  <si>
    <t>2.6.1.1.4.</t>
  </si>
  <si>
    <t>2.6.1.1.5.</t>
  </si>
  <si>
    <t>2.6.1.1.6.</t>
  </si>
  <si>
    <t>2.6.1.2.</t>
  </si>
  <si>
    <t>2.6.1.2.1.</t>
  </si>
  <si>
    <t>2.6.1.2.2.</t>
  </si>
  <si>
    <t>2.6.1.2.3.</t>
  </si>
  <si>
    <t>2.6.1.2.4.</t>
  </si>
  <si>
    <t>2.6.1.2.5.</t>
  </si>
  <si>
    <t>2.6.1.2.6.</t>
  </si>
  <si>
    <t>2.6.2.</t>
  </si>
  <si>
    <t>2.6.2.1.</t>
  </si>
  <si>
    <t>2.6.2.1.1.</t>
  </si>
  <si>
    <t>2.6.2.1.2.</t>
  </si>
  <si>
    <t>2.6.2.1.3.</t>
  </si>
  <si>
    <t>2.6.2.1.4.</t>
  </si>
  <si>
    <t>2.6.2.1.5.</t>
  </si>
  <si>
    <t>2.6.2.1.6.</t>
  </si>
  <si>
    <t>2.6.2.2.</t>
  </si>
  <si>
    <t>2.6.2.2.1.</t>
  </si>
  <si>
    <t>2.6.2.2.2.</t>
  </si>
  <si>
    <t>2.6.2.2.3.</t>
  </si>
  <si>
    <t>2.6.2.2.4.</t>
  </si>
  <si>
    <t>2.6.2.2.5.</t>
  </si>
  <si>
    <t>2.6.2.2.6.</t>
  </si>
  <si>
    <t>3.1.</t>
  </si>
  <si>
    <t xml:space="preserve">Реклоузеры </t>
  </si>
  <si>
    <t>3.1.1.</t>
  </si>
  <si>
    <t xml:space="preserve">Номинальный ток до 100 А включительно </t>
  </si>
  <si>
    <t>3.1.2.</t>
  </si>
  <si>
    <t xml:space="preserve">Номинальный ток от 100 до 250 А включительно </t>
  </si>
  <si>
    <t>3.1.3.</t>
  </si>
  <si>
    <t xml:space="preserve">Номинальный ток  от 250 до 500 А включительно </t>
  </si>
  <si>
    <t>3.1.4.</t>
  </si>
  <si>
    <t xml:space="preserve">Номинальный ток от 500 А до 1 000 А включительно </t>
  </si>
  <si>
    <t>3.1.5.</t>
  </si>
  <si>
    <t xml:space="preserve">Номинальный ток  свыше 1 000 А </t>
  </si>
  <si>
    <t>3.2.</t>
  </si>
  <si>
    <t>Распределительные пункты (РП)</t>
  </si>
  <si>
    <t>3.2.1.</t>
  </si>
  <si>
    <t>3.2.2.</t>
  </si>
  <si>
    <t>3.2.3.</t>
  </si>
  <si>
    <t>3.2.4.</t>
  </si>
  <si>
    <t>3.2.5.</t>
  </si>
  <si>
    <t>3.3.</t>
  </si>
  <si>
    <t>Переключательные пункты (ПП)</t>
  </si>
  <si>
    <t>3.3.1.</t>
  </si>
  <si>
    <t>3.3.2.</t>
  </si>
  <si>
    <t>3.3.3.</t>
  </si>
  <si>
    <t>3.3.4.</t>
  </si>
  <si>
    <t>3.3.5.</t>
  </si>
  <si>
    <t>Строительство трансформаторных подстанций (ТП), за исключением распределительных трансформаторных подстанций (РТП), с уровнем напряжения до 35 кВ</t>
  </si>
  <si>
    <t>4.1.</t>
  </si>
  <si>
    <t>Трансформаторные подстанции (ТП), за исключением распределительных трансформаторных подстанций (РТП)</t>
  </si>
  <si>
    <t>4.1.1.</t>
  </si>
  <si>
    <t xml:space="preserve">Однотрансформаторные </t>
  </si>
  <si>
    <t>4.1.1.1.</t>
  </si>
  <si>
    <t xml:space="preserve">Трансформаторная мощность до 25 кВА включительно </t>
  </si>
  <si>
    <t>КТПС - 25 кВА -  27-1-18</t>
  </si>
  <si>
    <t>КТПС - 25 кВА -  27-8-7</t>
  </si>
  <si>
    <t>КТПС - 25 кВА - 27-8-8</t>
  </si>
  <si>
    <t>ТП - 20-16-12 (Строительство)   ФИЛИППОВ</t>
  </si>
  <si>
    <t>Стр. КТП № 24-1-58</t>
  </si>
  <si>
    <t>Комплектная трансформаторная подстанция</t>
  </si>
  <si>
    <t>ТП - 29-5-29 (Строительство)     КФХ БУТ</t>
  </si>
  <si>
    <t>ТП - 15-17-12 (Строительство)    КФХ ЕРЛ</t>
  </si>
  <si>
    <t>ТП – 21-3-8  (Строительство)  ООО "ОАЗИС</t>
  </si>
  <si>
    <t>Стр. КТП 28-12-7 Яконур   Талбаков Юрий</t>
  </si>
  <si>
    <t>КТПС - 25 кВА -  27-8-10</t>
  </si>
  <si>
    <t>ТП - 15-2-23 (Строительство)    ШАПОВАЛО</t>
  </si>
  <si>
    <t>ТП- 28-12-8 (Строительство)    УНУТОВА Ж</t>
  </si>
  <si>
    <t>ТП - 15-6-67 ИП ШАБУРАКОВА А А 20.0400.2</t>
  </si>
  <si>
    <t>КТПС - 25 кВА - 26-19-21 (Строительство)</t>
  </si>
  <si>
    <t>ТП - 29-5-27 (Строительство)    ТАГАНОВ</t>
  </si>
  <si>
    <t>КТПС - 25 кВА -  21-7-24</t>
  </si>
  <si>
    <t>ТП  30-11-29(Строительство) ГКФХ МАЙМАНО</t>
  </si>
  <si>
    <t>ВЛ 10 кВ Л-23-1 Ело     Шуранов Эрмен Се</t>
  </si>
  <si>
    <t>ТП - 15-3-119 (Строительство)     ЯРАСКИ</t>
  </si>
  <si>
    <t>КТПС - 25 кВА - 27-1-19</t>
  </si>
  <si>
    <t>ТП 30-10-44  (Строительство)    ООО "ЭКО</t>
  </si>
  <si>
    <t>КТПС - 25 кВА  27-5-9Тодошева</t>
  </si>
  <si>
    <t>ТП - 14-24-18 (Строительство)    БУЛУДЯН</t>
  </si>
  <si>
    <t>ТП - 20-4-15 (Строительство) ООО "МОСИНВ</t>
  </si>
  <si>
    <t>ТП -12-5-15 (Строительство)      ПОПОВ В</t>
  </si>
  <si>
    <t>ТП - 29-5-30 (Строительство)   ИП КФХ МА</t>
  </si>
  <si>
    <t>ТП - 15-13-21 (Строительство)   КФХ ПОЛО</t>
  </si>
  <si>
    <t>Стр. КТП № 15-12-29</t>
  </si>
  <si>
    <t>ТП - 1-12-38 (Строительство)   КФХ ПЕСТЕ</t>
  </si>
  <si>
    <t>ТП – 1-8-25 (Строительство)  ЧЕПУРНОВА С</t>
  </si>
  <si>
    <t>ТП - 24-10-7 (Строительство)   ЧАДИН АНА</t>
  </si>
  <si>
    <t>Стр. КТП № 22-9-18 Чендеков Александр Ив</t>
  </si>
  <si>
    <t>ТП- 23-1-54  (Строительство)    КЫПЧАКОВ</t>
  </si>
  <si>
    <t>ТП- 24-1-57  (Строительство)     КИНДИКО</t>
  </si>
  <si>
    <t>ТП - 24-10-8 (Строительство)   ИЛЬДИНА Г</t>
  </si>
  <si>
    <t>ТП – 1-23-5 (Строительство)   СЕЛЬСКОХОЗ</t>
  </si>
  <si>
    <t>ТП - 14-15-13  (Строительство)  ФКУ ИК-1</t>
  </si>
  <si>
    <t>ТП - 23-1-56 (Строительство)   ООО "ШАГЫ</t>
  </si>
  <si>
    <t>ТП - 25-12-30 (Строительство)   ЧУРУКОВ</t>
  </si>
  <si>
    <t>ТП – 36-7-9 (Строительство)    ТОЙДОНОВ</t>
  </si>
  <si>
    <t>ТП – 36-7-10 (Строительство)    КЕНЗИНА</t>
  </si>
  <si>
    <t>ТП – 36-8-12 (Строительство)    КРЕСТЬЯН</t>
  </si>
  <si>
    <t>Стр. КТП № 27-5-20  ЧИЛБАКОВ АЛЕКСЕЙ МИХ</t>
  </si>
  <si>
    <t>Стр. КТП № 27-1-29  МУНДУКИН АМАТ АНДРЕЕ</t>
  </si>
  <si>
    <t>Стр. КТП 27-7-21   Сылбаков Алексей Вале</t>
  </si>
  <si>
    <t>ТП 30-10-51 (Строительство)   КИРИЛЕНКО</t>
  </si>
  <si>
    <t>ТП – 15-6-68  (Строительство)  ОЙНОШЕВА</t>
  </si>
  <si>
    <t>ТП - 23-1-58 (Строительство)   ПИЯНТИН А</t>
  </si>
  <si>
    <t>ТП – 28-6-11 (Строительство)      ШОКШЛА</t>
  </si>
  <si>
    <t>ТП – 21-1-60 (Строительство)   ИП МЕХОВ</t>
  </si>
  <si>
    <t>ТП - 6-17-34 (Строительство)   ИП КАЗАЧЕ</t>
  </si>
  <si>
    <t>ТП - 6-17-33 (Строительство)   КИНДЕНОВ</t>
  </si>
  <si>
    <t>ТП – 21-1-55 (Строительство)   ИП ЧЕДОЕ</t>
  </si>
  <si>
    <t>ТП - 24-1-60 (Строительство)  ГКФХ ЧЕДУР</t>
  </si>
  <si>
    <t>ТП - 23-7-30 (Строительство)  ГКФХ ЧЕДУР</t>
  </si>
  <si>
    <t>КТПС - 25 кВА - 26-19-20 (Строительство)</t>
  </si>
  <si>
    <t>4.1.1.2.</t>
  </si>
  <si>
    <t xml:space="preserve">Трансформаторная мощность от 25 до 100 кВА включительно </t>
  </si>
  <si>
    <t>Строительство ВЛ-0,4-10кВ; 1.024км; в мкр.Покатайка в с.Шебалино Шебалинского района РА  (709кВт)(1000300963), Комплектная трансформаторная подстанция КТП *100кВА</t>
  </si>
  <si>
    <t>ТП – 15-3-117</t>
  </si>
  <si>
    <t>ТП 30-11-22   (Строительство) ИРОДОВ РОМ</t>
  </si>
  <si>
    <t>ТП-12-5-14 (Строительство)      ГЛАВА К</t>
  </si>
  <si>
    <t>ТП - 26-18-5 (Строительство)     АРБАНАК</t>
  </si>
  <si>
    <t>ТП – 28-6-9 (Строительство)     ТЕКТИЕВ</t>
  </si>
  <si>
    <t>ТП – 23-7-29 (Строительство)     ИП ЕЗЕН</t>
  </si>
  <si>
    <t>ТП - 1-23-19 (Строительство)     САНДИН</t>
  </si>
  <si>
    <t>ТП - 37-21-1 (Строительство)    КАМИТОВ</t>
  </si>
  <si>
    <t>ТП – 15-17-30 (Строительство)    ЗАХАРОВ</t>
  </si>
  <si>
    <t>ТП - 26-21-19 (Строительство)    ИДЫНОВА</t>
  </si>
  <si>
    <t>ТП - 37-5-34 (Строительство)   МКУ "СТРО</t>
  </si>
  <si>
    <t>ТП – 36-7-8 (Строительство)    КОЕТОВ ОЛ</t>
  </si>
  <si>
    <t>ТП – 14-25-17 (Строительство)  Гурьянов</t>
  </si>
  <si>
    <t>ТП - 21-5-7  (Строительство)   КАЙГОРОДО</t>
  </si>
  <si>
    <t>КТПС - 100 кВА – 26-9-8 (Строительство)</t>
  </si>
  <si>
    <t>ТП 16-6-9    (Строительство)   ГЛАВА КФХ</t>
  </si>
  <si>
    <t>ТП - 25-12-31 (Строительство)   ООО "КАР</t>
  </si>
  <si>
    <t>Комплект мачтовой трансформаторной подст</t>
  </si>
  <si>
    <t>Стр.ВЛ-0,4-10кВ «Башталинка»</t>
  </si>
  <si>
    <t>Строительство ВЛ 10 кВ СОШ в с. Турочак</t>
  </si>
  <si>
    <t>КТП 30-10-52  М000003880   Меркулова И.Г</t>
  </si>
  <si>
    <t>Комплектная трансформаторная подстанции (Строительство ВЛ-10-0.4кВ ;0.063МВА;  микрорайон "Аэродром" в Чемальском районе Республики Алтай дог.20.0400.1719.14от 29.12.14г.)</t>
  </si>
  <si>
    <t>Комплектная трансформаторная подстанции</t>
  </si>
  <si>
    <t>10/0.4</t>
  </si>
  <si>
    <t>4.1.1.3.</t>
  </si>
  <si>
    <t xml:space="preserve">Трансформаторная мощность от 100 до 250 кВА включительно </t>
  </si>
  <si>
    <t>Строительство ВЛ-0,4-10кВ; 1.024км; в мкр.Покатайка в с.Шебалино Шебалинского района РА  (709кВт)(1000300963) Комплектная трансформаторная подстанция КТП *160кВА</t>
  </si>
  <si>
    <t>ТП - 14-21-8  (Строительство)     КАНИЩЕ</t>
  </si>
  <si>
    <t>ТП - 3-8-5 (Строительство)      ООО "ТРЕ</t>
  </si>
  <si>
    <t>ТП – 14-25-21 (Строительство)    ОБЩЕСТВ</t>
  </si>
  <si>
    <t>10/0,5</t>
  </si>
  <si>
    <t>КТП 1-12-15 Сайдыс  быт М000001755     Б</t>
  </si>
  <si>
    <t>КТП 20-4-33 с.У-Муны  М000001894</t>
  </si>
  <si>
    <t>Комплектная трансформаторная подстанция (мкр.Чорос-Гуркина и Озерной дог. 20.0400.956.14 от 26.06.14г.)</t>
  </si>
  <si>
    <t>4.1.1.4.</t>
  </si>
  <si>
    <t xml:space="preserve">Трансформаторная мощность от 250 до 500 кВА </t>
  </si>
  <si>
    <t>Стр. ВЛ 10 кВ 362кВт  Л-14-15  МВД по РА (дог.ТП №20.0400.555.18от 10.08.18г.), ТП – 14-15-15  КТП 1*400кВА</t>
  </si>
  <si>
    <t>ТП – 15-3-121 (Строительство)   ИП ЕФИМЕ</t>
  </si>
  <si>
    <t>4.1.1.5.</t>
  </si>
  <si>
    <t xml:space="preserve">Трансформаторная мощность  от 500 до 900 кВА включительно </t>
  </si>
  <si>
    <t>4.1.1.6.</t>
  </si>
  <si>
    <t xml:space="preserve">Трансформаторная мощность  свыше 1000 кВА </t>
  </si>
  <si>
    <t>4.1.2.</t>
  </si>
  <si>
    <t>Двухтрансформаторные и более</t>
  </si>
  <si>
    <t>4.1.2.1.</t>
  </si>
  <si>
    <t>4.1.2.2.</t>
  </si>
  <si>
    <t>4.1.2.3.</t>
  </si>
  <si>
    <t>4.1.2.4.</t>
  </si>
  <si>
    <t>4.1.2.5.</t>
  </si>
  <si>
    <t>4.1.2.6.</t>
  </si>
  <si>
    <t>Строительство распределительных трансформаторных подстанций (РТП) с уровнем напряжения до 35 кВ</t>
  </si>
  <si>
    <t>5.1.</t>
  </si>
  <si>
    <t>5.1.1.</t>
  </si>
  <si>
    <t>5.1.1.1.</t>
  </si>
  <si>
    <t>5.1.1.2.</t>
  </si>
  <si>
    <t>Трансформаторная мощность от 25 до 100 кВА включительно</t>
  </si>
  <si>
    <t>5.1.1.3.</t>
  </si>
  <si>
    <t>5.1.1.4.</t>
  </si>
  <si>
    <t>5.1.1.5.</t>
  </si>
  <si>
    <t xml:space="preserve">Трансформаторная мощность от 500 до 900 кВА включительно </t>
  </si>
  <si>
    <t>5.1.1.6.</t>
  </si>
  <si>
    <t>5.1.2.</t>
  </si>
  <si>
    <t>5.1.2.1.</t>
  </si>
  <si>
    <t>5.1.2.2.</t>
  </si>
  <si>
    <t>5.1.2.3.</t>
  </si>
  <si>
    <t>5.1.2.4.</t>
  </si>
  <si>
    <t>5.1.2.5.</t>
  </si>
  <si>
    <t>5.1.2.6.</t>
  </si>
  <si>
    <t xml:space="preserve">ПС 35 кВ </t>
  </si>
  <si>
    <t xml:space="preserve"> ПС 110 кВ и выше</t>
  </si>
  <si>
    <t>Приложение № 2</t>
  </si>
  <si>
    <t>№</t>
  </si>
  <si>
    <t>Наименование мероприятия</t>
  </si>
  <si>
    <t>факт 2023 год</t>
  </si>
  <si>
    <t>факт 2022 год</t>
  </si>
  <si>
    <t>Информация для расчета стандартизированной ставки С1</t>
  </si>
  <si>
    <t>Расходы по каждому мероприятию, руб.</t>
  </si>
  <si>
    <t>Количество ТП, шт.</t>
  </si>
  <si>
    <t>Объем максимаьной мощности</t>
  </si>
  <si>
    <t>Подготовка и выдача ТУ</t>
  </si>
  <si>
    <t>Начальник Управления экономики и тарифообразования  филиала "Алтайэнерго"</t>
  </si>
  <si>
    <t>В.Н.Соловьёва</t>
  </si>
  <si>
    <t>2017
/2016</t>
  </si>
  <si>
    <t>2018
/2017</t>
  </si>
  <si>
    <t>2019
/2018</t>
  </si>
  <si>
    <t>2020
/2019</t>
  </si>
  <si>
    <t>индекс</t>
  </si>
  <si>
    <t>Приложение № 3</t>
  </si>
  <si>
    <t>тыс. руб.</t>
  </si>
  <si>
    <t>№ п/п</t>
  </si>
  <si>
    <t>Показатели</t>
  </si>
  <si>
    <t>Факт 2023</t>
  </si>
  <si>
    <t>Факт 2022</t>
  </si>
  <si>
    <t>Проверка выполнения ТУ</t>
  </si>
  <si>
    <t>для случаев технологического присоединения объектов Заявителей, указанных в пунктах 12(1), 13(2) -13(5) и 14 </t>
  </si>
  <si>
    <t>для случаев технологического присоединения объектов Заявителей, не предусмотренных С1.2.1</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</si>
  <si>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</si>
  <si>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</si>
  <si>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</si>
  <si>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</si>
  <si>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</si>
  <si>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</si>
  <si>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</si>
  <si>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</si>
  <si>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</si>
  <si>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</si>
  <si>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</si>
  <si>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</si>
  <si>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</si>
  <si>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</si>
  <si>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</si>
  <si>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</si>
  <si>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 работы и услуги непроизводственного характера, в том числе:</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</si>
  <si>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</si>
  <si>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</si>
  <si>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</si>
  <si>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</si>
  <si>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</si>
  <si>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</si>
  <si>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</si>
  <si>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</si>
  <si>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1.5.3.5.</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</si>
  <si>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</si>
  <si>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</si>
  <si>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</si>
  <si>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</si>
  <si>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</si>
  <si>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</si>
  <si>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</si>
  <si>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1.6.3.</t>
  </si>
  <si>
    <t>- прочие обоснованные расходы</t>
  </si>
  <si>
    <t>1.6.4.</t>
  </si>
  <si>
    <t>- денежные выплаты социального характера (по Коллективному договору)</t>
  </si>
  <si>
    <t>Начальник Управления капитального строительства</t>
  </si>
  <si>
    <t>Приложение № 5</t>
  </si>
  <si>
    <t>к стандартам раскрытия информации субъектами оптового и розничных рынков электрической энергии</t>
  </si>
  <si>
    <t>(в ред. Постановления Правительства РФ</t>
  </si>
  <si>
    <t>от 17.09.2015 № 987)</t>
  </si>
  <si>
    <t>ФАКТИЧЕСКИЕ СРЕДНИЕ ДАННЫЕ</t>
  </si>
  <si>
    <t>о присоединенных объемах максимальной мощности</t>
  </si>
  <si>
    <t>Наименование мероприятий</t>
  </si>
  <si>
    <t>Фактические расходы на строительство подстанций за 3 предыдущих года (тыс. рублей)</t>
  </si>
  <si>
    <t>Объем мощности, введенной в основные фонды за 3 предыдущих года (кВт)</t>
  </si>
  <si>
    <t>Строительство пунктов секционирования (распределенных пунктов)</t>
  </si>
  <si>
    <t>Строительство комплектных трансформаторных подстанций и распределительных трансформаторных подстанций с уровнем напряжения до 35 кВ</t>
  </si>
  <si>
    <t>Строительство центров питания и подстанций уровнем напряжения 35 кВ и выше</t>
  </si>
  <si>
    <t>Приложение № 6</t>
  </si>
  <si>
    <t>о длине линий электропередачи и об объемах максимальной</t>
  </si>
  <si>
    <t>мощности построенных объектов за 3 предыдущих года</t>
  </si>
  <si>
    <t>Расходы на строительство воздушных и кабельных линий электропередачи на i-м уровне напряжения, фактически построенных за последние 3 года (тыс. рублей)</t>
  </si>
  <si>
    <t>Длина воздушных и кабельных линий электропередачи на i-м уровне напряжения, фактически построенных за последние 3 года (км)</t>
  </si>
  <si>
    <t>Объем максимальной мощности, присоединенной путем строительства воздушных или кабельных линий за последние 3 года (кВт)</t>
  </si>
  <si>
    <t>Строительство кабельных линий электропередачи:</t>
  </si>
  <si>
    <t>0,4 кВ</t>
  </si>
  <si>
    <t>1 - 20 кВ</t>
  </si>
  <si>
    <t>35 кВ</t>
  </si>
  <si>
    <t>Строительство воздушных линий электропередачи:</t>
  </si>
  <si>
    <t>Форма № 2.18</t>
  </si>
  <si>
    <t>ТАРИФНОЕ МЕНЮ ПО ТЕХНОЛОГИЧЕСКОМУ ПРИСОЕДИНЕНИЮ</t>
  </si>
  <si>
    <t>Филиал ПАО "Россети Сибирь" - "Горно-Алтайские электрические сети"</t>
  </si>
  <si>
    <t>на 2024 год</t>
  </si>
  <si>
    <t>без НДС</t>
  </si>
  <si>
    <t>Дата и № принятия тарифного решения, дата публикации, источник публикации</t>
  </si>
  <si>
    <t>Категория присоединения</t>
  </si>
  <si>
    <t>Ед. изм.</t>
  </si>
  <si>
    <t>Ставка платы, руб.</t>
  </si>
  <si>
    <t>Диапазон мощности, кВт</t>
  </si>
  <si>
    <t>Уровень напряжения в точке присоединения, кВ</t>
  </si>
  <si>
    <t>с 01.01.2024 по 30.06.2024</t>
  </si>
  <si>
    <t>с 01.07.2024 по 31.12.2024</t>
  </si>
  <si>
    <t>Приказ от 01.12.2023 № 51/13 опубликовано 04.12.2023 на сайте: 
http://publication.pravo.gov.ru/document/0401202312040022</t>
  </si>
  <si>
    <t xml:space="preserve">Льготная ставка за 1 кВт запрашиваемой максимальной мощности при технологическом присоединении объектов микрогенерации (за исключением случаев подачи заявки Заявителем - юридическим лицом или индивидуальным предпринимателем в целях одновременного присоединения энергопринимающих устройств и объектов микрогенерации), в том числе при одновременном технологическом присоединении энергопринимающих устройств Заявителей - физических лиц, максимальная мощность которых не превышает 15 кВт включительно (с учетом ранее присоединенных в данной точке присоединения энергопринимающих устройств), и объектов микрогенерации, а также энергопринимающих устройств заявителей - физических лиц, максимальная мощность которых не превышает 15 кВт включительно (с  учетом ранее присоединенных в данной точке присоединения энергопринимающих устройств), за исключением случаев, указанных в подпункте 2 приложения 1 к решению, устанавливаемая в отношении всей совокупности мероприятий по технологическому присоединению, при присоединении энергопринимающих устройств и (или) объектов микрогенерации по третьей категории надежности к объектам электросетевого хозяйства сетевой организации на уровне напряжения 0,4 кВ и ниже, при условии, что расстояние от границ участка заявителя до ближайшего объекта электрической сети необходимого заявителю класса напряжения, в которую подана заявка, составляет не более 300 метров в городах и поселках городского типа и не более 500 метров в сельской местности (P несоц.)
</t>
  </si>
  <si>
    <t>руб./кВт</t>
  </si>
  <si>
    <t>Льготная ставка за 1 кВт заправшиваемой максимальной мощности при технологическом присоединении энергопринимающих устройств Заявителей - физических лиц, максимальная мощность которых не превышает 15 кВт включительно (с учетом ранее присоединенных в данной точке присоединения энергопринимающих устройств), владеющих объектами, отнесенными к третьей категории надежности (по одному источнику электроснабжения), при условии, что расстояние от границ участка Заявителя до объектов электросетевого хозяйства на уровне напряжения 0,4 кВ и ниже необходимого Заявителю класса напряжения сетевой организации, в которую подана заявка, составляет не более 300 метров в городах и поселках городского типа и не более 500 метров в сельской местности, объектов микрогенерации, в том числе за одновременное технологическое присоединение энергопринимающих устройств и объектов микрогенерации, при заключении договора лицом, предусмотренным абзацами одиннадцатым-девятнидцатым пункта 17 Правил технологического присоединения (Р соц.)</t>
  </si>
  <si>
    <t xml:space="preserve">С1 Стандартизированные тарифные ставки, ставки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 за единицу максимальной мощности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  </t>
  </si>
  <si>
    <t>С1 Стандартизированная тарифная ставка на покрытие расходов на ТП энергопринимающих устройств потребителей электрической энергии, объектов электросетевого хозяйства, принадлежащих сетевым организациям и иным лицам, на подготовку и выдачу сетевой организацией технических условий Заявителю и проверку сетевой организацией выполнения технических условий заявителем:</t>
  </si>
  <si>
    <t>руб. за одно присоединение</t>
  </si>
  <si>
    <t>Заявителям, указанным в абзаце 6 пункта 24 МУ</t>
  </si>
  <si>
    <t>Заявителям, указанным в абзаце 7 пункта 24 МУ</t>
  </si>
  <si>
    <t>С1.1 Стандартизированная тарифная ставка на покрытие расходов сетевой организации на подготовку и выдачу сетевой организацией технических условий заявителю</t>
  </si>
  <si>
    <t>С1.2.1 Стандартизированная тарифная ставка на покрытие расходов на выдачу уведомления об обеспечении сетевой организацией возможности присоединения к электрическим сетям Заявителям, указанным в абзаце шестом пункта 24 Методических указаний по определению размера платы за технологическое присоединение к электрическим сетям</t>
  </si>
  <si>
    <t>-</t>
  </si>
  <si>
    <t>С 1.2.2 Стандартизированная тарифная ставка на покрытие расходов на проверку выполнения технических условий Заявителями, указанными в абзаце седьмом пункта 24 Методических указаний по определению размера платы за технологическое присоединение к электрическим сетям</t>
  </si>
  <si>
    <t>С2 Стандартизированная тарифная ставка на покрытие расходов сетевой организации на строительство воздушных линий электропередачи на i-м уровне напряжения в расчете на 1 км линий</t>
  </si>
  <si>
    <t>ВЛ на деревянных опорах изолированным сталеалюминиевым проводом сечением до 50 мм2 включительно одноцепные</t>
  </si>
  <si>
    <t>0,4 кВ и ниже</t>
  </si>
  <si>
    <t>руб./км</t>
  </si>
  <si>
    <t>ВЛ на деревянных опорах изолированным алюминиевым проводом сечением до 50 мм2 включительно одноцепные</t>
  </si>
  <si>
    <t>ВЛ на железобетонных опорах изолированным сталеалюминиевым проводом сечением до 50 мм2 включительно одноцепные</t>
  </si>
  <si>
    <t>ВЛ на железобетонных опорах изолированным алюминиевым проводом сечением до 50 мм2 включительно одноцепные</t>
  </si>
  <si>
    <t>ВЛ на железобетонных опорах изолированным алюминиевым проводом сечением от 50 до 100 мм2 включительно одноцепные</t>
  </si>
  <si>
    <t>1-20 кВ</t>
  </si>
  <si>
    <t>ВЛ на железобетонных опорах неизолированным алюминиевым проводом сечением от 50 до 100 мм2 включительно одноцепные</t>
  </si>
  <si>
    <t>ВЛ на металлических опорах, за исключением многогранных, неизолированным сталеалюминиевым проводом сечением от 50 до 100 мм2 включительно одноцепные</t>
  </si>
  <si>
    <t>27,6-60 кВ</t>
  </si>
  <si>
    <t>110 кВ и выше
(не город)</t>
  </si>
  <si>
    <t>C3 Стандартизированная тарифная ставка на покрытие расходов сетевой организации на строительство кабельных линий электропередачи на i-м уровне напряжения в расчете на 1 км линий</t>
  </si>
  <si>
    <t>КЛ в траншеях одножильные с резиновой или пластмассовой изоляцией сечением провода от 100 до 200 мм2 включительно с одним кабелем в траншее</t>
  </si>
  <si>
    <t>КЛ в траншеях одножильные с резиновой или пластмассовой изоляцией сечением провода от 100 до 200 мм2 включительно с двумя кабелями в траншее</t>
  </si>
  <si>
    <t>КЛ в траншеях многожильные с резиновой или пластмассовой изоляцией сечением провода от 100 до 200 мм2 включительно с одним кабелем в траншее</t>
  </si>
  <si>
    <t>КЛ в траншеях одножильные с резиновой или пластмассовой изоляцией сечением провода от 200 до 250 мм2 включительно с двумя кабелями в траншее</t>
  </si>
  <si>
    <t>1-10 кВ</t>
  </si>
  <si>
    <t>С4 Стандартизированная тарифная ставка на покрытие расходов сетевой организации на строительство пунктов секционирования на i-м уровне напряжении</t>
  </si>
  <si>
    <t>Распределительные пункты (РП), за исключением комплектных распределительных устройств наружной установки (КРН, КРУН), номинальным током от 500 до 1000 А включительно с количеством ячеек до 5 включительно</t>
  </si>
  <si>
    <t>руб./шт.</t>
  </si>
  <si>
    <t>С5 Стандартизированная тарифная ставка на покрытие расходов сетевой организации на строительство трансформаторных подстанций (ТП), за исключением распределительных трансформаторных подстанций (РТП), с уровнем напряжения до 35 кВ</t>
  </si>
  <si>
    <t>Однотрансформаторные подстанции (за исключением РТП) мощностью до 25 кВА включительно шкафного или киоскового типа</t>
  </si>
  <si>
    <t>6/0,4 кВ</t>
  </si>
  <si>
    <t>Однотрансформаторные подстанции (за исключением РТП) мощностью от 25 до 100 кВА включительно столбового/мачтового типа</t>
  </si>
  <si>
    <t>Однотрансформаторные подстанции (за исключением РТП) мощностью от 25 до 100 кВА включительно шкафного или киоскового типа</t>
  </si>
  <si>
    <t>Однотрансформаторные подстанции (за исключением РТП) мощностью от 100 до 250 кВА включительно шкафного или киоскового типа</t>
  </si>
  <si>
    <t>Однотрансформаторные подстанции (за исключением РТП) мощностью от 400 до 630 кВА включительно шкафного или киоскового типа</t>
  </si>
  <si>
    <t>Однотрансформаторные подстанции (за исключением РТП) мощностью до 25 кВА включительно столбового/мачтового типа</t>
  </si>
  <si>
    <t>10/0,4 кВ</t>
  </si>
  <si>
    <t>Однотрансформаторные подстанции (за исключением РТП) мощностью от 100 до 250 кВА включительно столбового/мачтового типа</t>
  </si>
  <si>
    <t>Однотрансформаторные подстанции (за исключением РТП) мощностью от 250 до 400 кВА включительно шкафного или киоскового типа</t>
  </si>
  <si>
    <t>Двухтрансформаторные и более подстанции (за исключением РТП) мощностью от 100 до 250 кВА включительно шкафного или киоскового типа</t>
  </si>
  <si>
    <t>Двухтрансформаторные и более подстанции (за исключением РТП) мощностью от 250 до 400 кВА включительно шкафного или киоскового типа</t>
  </si>
  <si>
    <t>Двухтрансформаторные и более подстанции (за исключением РТП) мощностью от 400 до 630 кВА включительно шкафного или киоскового типа</t>
  </si>
  <si>
    <t>Двухтрансформаторные и более подстанции (за исключением РТП) мощностью от 2000 кВА до 2500 кВа включительно шкафного или киоскового типа</t>
  </si>
  <si>
    <t>С6 Стандартизированная тарифная ставка на покрытие расходов сетевой организации на строительство распределительных трансформаторных подстанций (РТП)</t>
  </si>
  <si>
    <t>С7 Стандартизированная тарифная ставка на покрытие расходов сетевой организации на строительство трансформаторных подстанций (ТП), за исключением распределительных трансформаторных подстанций (РТП)</t>
  </si>
  <si>
    <t>С8 Стандартизированная тарифная ставка на покрытие расходов сетевой организации на установку пунктов коммерческого учета</t>
  </si>
  <si>
    <t>средства коммерческого учета электрической энергии (мощности) однофазные прямого включения</t>
  </si>
  <si>
    <t>руб. за точку учета</t>
  </si>
  <si>
    <t>средства коммерческого учета электрической энергии (мощности) трёхфазные прямого включения без ТТ</t>
  </si>
  <si>
    <t>средства коммерческого учета электрической энергии (мощности) трёхфазные прямого включения с ТТ</t>
  </si>
  <si>
    <t>средства коммерческого учета электрической энергии (мощности) трёхфазные полукосвенного включения без ТТ</t>
  </si>
  <si>
    <t>средства коммерческого учета электрической энергии (мощности) трёхфазные полукосвенного включения с ТТ</t>
  </si>
  <si>
    <t xml:space="preserve">средства коммерческого учета электрической энергии (мощности) трёхфазные косвенного включения </t>
  </si>
  <si>
    <t>35кВ</t>
  </si>
  <si>
    <t>110кВ и выше</t>
  </si>
  <si>
    <t>Стандартизированные тарифные ставки на строительство объектов электросетевого хозяйства в целях технологического присоединения к электрическим сетям ПО "ГАЭС"  филиала ПАО "Россети Сибирь" - "Алтайэнерго" на 2023 год</t>
  </si>
  <si>
    <t>№ п.п.</t>
  </si>
  <si>
    <t>Наименование</t>
  </si>
  <si>
    <t>Уровень напряжения</t>
  </si>
  <si>
    <t>Стандартизированная тарифная ставка, руб., с НДС</t>
  </si>
  <si>
    <t xml:space="preserve">Стандартизированные тарифные ставки на покрытие расходов сетевой организации на строительство по установке интеллектуальных приборов коммерческого учета электроэнергии </t>
  </si>
  <si>
    <t>Строительство:</t>
  </si>
  <si>
    <t>Установка  интелектуального прибора коммерческогоучета электроэнергии  (Прибор учета однофазный У)</t>
  </si>
  <si>
    <t>0,23 кВ</t>
  </si>
  <si>
    <t>руб./шт</t>
  </si>
  <si>
    <t>Установка  интелектуального прибора коммерческогоучета электроэнергии  ( Прибор учета трехфазный )</t>
  </si>
  <si>
    <t>Установка  интелектуального прибора коммерческогоучета электроэнергии  (Прибор учета трехфазный с ТТ )</t>
  </si>
  <si>
    <t>Установка  интелектуального прибора коммерческогоучета электроэнергии  (Прибор учета трехфазный для РП (СП, ТП, РТП), РУ 6-20 кВ )</t>
  </si>
  <si>
    <t>6-20 кВ</t>
  </si>
  <si>
    <t>Установка  интелектуального прибора коммерческогоучета электроэнергии  ( ПКУ с ТТ и ТН, 6-20 кВ )</t>
  </si>
  <si>
    <t>Установка  интелектуального прибора коммерческогоучета электроэнергии  (ПКУ с ТТ и ТН, 35 кВ )</t>
  </si>
  <si>
    <t>Установка  интелектуального прибора коммерческогоучета электроэнергии  (ПКУ с ТТ и ТН, 110 кВ )</t>
  </si>
  <si>
    <t>110кВ</t>
  </si>
  <si>
    <t>С.А.Бессонов</t>
  </si>
  <si>
    <t xml:space="preserve"> </t>
  </si>
  <si>
    <t>2.3</t>
  </si>
  <si>
    <t>2.3.1</t>
  </si>
  <si>
    <t>2.3.1.4</t>
  </si>
  <si>
    <t>2.3.1.4.1</t>
  </si>
  <si>
    <t>2.3.1.4.1.1</t>
  </si>
  <si>
    <t>0,4кВ и ниже</t>
  </si>
  <si>
    <t>ВЛ-0,4 кВ, Сакун М.Ю. Чемальский р-н,с.Э</t>
  </si>
  <si>
    <t>ВЛ-0,4 кВ ф.2 от ТП-15-3-18 ПАО ВЫМПЕЛ-К</t>
  </si>
  <si>
    <t>ВЛ-0,4 кВ, ПАО "ВЫМПЕЛКОМ", Республика А</t>
  </si>
  <si>
    <t>ВЛ-0,4 кВ, Бегенов А.К., Республика Алта</t>
  </si>
  <si>
    <t>ВЛ 0,4 кВ Байзинов Максат Байболатович К</t>
  </si>
  <si>
    <t>ВЛ-0,4 кВ, Стайпек А.А., Республика Алта</t>
  </si>
  <si>
    <t>Стр. ВЛ-0,4 кВ от ТП №16-13-10 Торлопов</t>
  </si>
  <si>
    <t>ВЛ-0,4кВ от ТП №11-8-2 Гончаров АО</t>
  </si>
  <si>
    <t>ВЛ-0,4 кВ, ФГБ Науки ФИЦ «Единая геофизи</t>
  </si>
  <si>
    <t>ВЛ-0,4 кВ, Тишков А.Ю., садовый дом, Рес</t>
  </si>
  <si>
    <t>Стр. ВЛ 0,4кВ № 11-8-8 Туймешева,Старико</t>
  </si>
  <si>
    <t>ВЛ 0,4 кВ  Шадрин Александр Павлович Шеб</t>
  </si>
  <si>
    <t>Стр. ВЛ-0,4 кВ от ТП № 12-3-6 Данилов Ро</t>
  </si>
  <si>
    <t>Стр. ВЛ-0,4 кВ от ТП №12-5-14 Ширяев,Раф</t>
  </si>
  <si>
    <t>Стр. ВЛ-0,4 кВ от ТП №11-8-12 Сафронова</t>
  </si>
  <si>
    <t>ВЛ-0,4 кВ, Шапоренко А.В., Республика Ал</t>
  </si>
  <si>
    <t>ВЛ-0,4 кВ ф.3 от ТП-30-3-3 Булатов Юрий</t>
  </si>
  <si>
    <t>ВЛ-0,4 кВ ф.2 от ТП-30-9-52 Табаева Мила</t>
  </si>
  <si>
    <t>ВЛ-0,4 кВ, ПАО "Ростелеком", базовая ста</t>
  </si>
  <si>
    <t>Стр. ВЛ 0,4кВ №11-8-9 Осипова Анна Ивано</t>
  </si>
  <si>
    <t>ВЛ-0,4 кВ, Чепрасов В.И., Республика Алт</t>
  </si>
  <si>
    <t>ВЛ-0,4 кВ (Рек-ция) КФХ БАБИТОВ ВАЛЕРИЙ</t>
  </si>
  <si>
    <t>ВЛ-0,4кВ от ТП № 28-3-49 Куртугашев Конс</t>
  </si>
  <si>
    <t>Стр. ВЛ-0,4 кВ от ТП № 30-10-71 Резвых О</t>
  </si>
  <si>
    <t>Стр. ВЛ-0,4 кВ от ТП № 28-6-23 Тектиев Э</t>
  </si>
  <si>
    <t>ВЛ-0,4 кВ ф.1 от ТП-30-10-1 ПАО "РОСТЕЛЕ</t>
  </si>
  <si>
    <t>Стр.ВЛ-0,4 кВ от ТП 16-13-38 Горшков АВ</t>
  </si>
  <si>
    <t>ВЛ-0,4 кВ, Шатина С.А., Республика Алтай</t>
  </si>
  <si>
    <t>ВЛ-0,4 кВ, Жуков В.В.  малоэтажная жилая</t>
  </si>
  <si>
    <t>ВЛ-0,4 кВ, Складнюк С.В., Республика Алт</t>
  </si>
  <si>
    <t>ВЛ-0,4 кВ, Зубакина Н.Н., Республика Алт</t>
  </si>
  <si>
    <t>Стр. ВЛ-0,4кВ от ТП №11-10-4 Павличенко</t>
  </si>
  <si>
    <t>Стр.ВЛ-0,4 кВ от ТП 16-13-38 Таушканов</t>
  </si>
  <si>
    <t>ВЛ-0,4 кВ, Еремеева Е.А., Республика Алт</t>
  </si>
  <si>
    <t>Стр. ВЛ-0,4кВ от ТП №15-12-2 Фокин,Тудре</t>
  </si>
  <si>
    <t>ВЛ-0,4 кВ ф.1 от ТП 30-10-75 Рябов+3 зая</t>
  </si>
  <si>
    <t>ВЛ-0,4 кВ, Пичугин З.В., Республика Алта</t>
  </si>
  <si>
    <t>ВЛ-0,4 кВ, Дьяконов К.И., Республика Алт</t>
  </si>
  <si>
    <t>ВЛ-0,4 кВ, КФХ Тыдыков В.М., Республика</t>
  </si>
  <si>
    <t>ВЛ-0,4 кВ, Кеденова Э.Р., Республика Алт</t>
  </si>
  <si>
    <t>ВЛ-0,4 кВ ф.1 от ТП-1-8-28 Казанцева Нат</t>
  </si>
  <si>
    <t>ВЛ-0,4 кВ, Рыбников Д.А., Республика Алт</t>
  </si>
  <si>
    <t>Стр.ВЛ-0,4 кВ от ТП 17-4-17 Малахов</t>
  </si>
  <si>
    <t>ВЛ-0,4 кВ, Печерский Д.В., Республика Ал</t>
  </si>
  <si>
    <t>Стр. ВЛ-0,4кВ от ТП №17-4-17 Суртаева,Ма</t>
  </si>
  <si>
    <t>ВЛ-0,4 кВ Администрация Муниципального о</t>
  </si>
  <si>
    <t>ВЛ 0,4 кВ, Мышьяков А.А., Республика Алт</t>
  </si>
  <si>
    <t>ВЛ-0,4 кВ, ИП Щекин В.М., Республика Алт</t>
  </si>
  <si>
    <t>ВЛ-0,4 кВ, Каранова З.К., Республика Алт</t>
  </si>
  <si>
    <t>ВЛ-0,4 кВ, Шонхоров А.А., Республика Алт</t>
  </si>
  <si>
    <t>ВЛ 0,4 кВ Федеральное казенное учреждени</t>
  </si>
  <si>
    <t>Стр. ВЛ-0,4 кВ от ТП № 5-1-15 Чалчиков К</t>
  </si>
  <si>
    <t>ВЛ-0,4 кВ от ТП-22-12-22 Туткушаков Вале</t>
  </si>
  <si>
    <t>ВЛ-0,4 кВ, Рязанов И.В., Республика Алта</t>
  </si>
  <si>
    <t>Стр. ВЛ - 0,4кВ от ТП № 15-12-31 Михеев</t>
  </si>
  <si>
    <t>ВЛ-0,4 кВ, Смольников Р.Ю., Республика А</t>
  </si>
  <si>
    <t>Стр. ВЛ-0,4 кВ ф.2 от КТП № 28-6-22 до о</t>
  </si>
  <si>
    <t>ВЛ-0,4 кВ, ИП Метреева Т.А., Республика</t>
  </si>
  <si>
    <t>ВЛ-0,4 кВ ф.4 от ТП-11-13-1 Кобенов Степ</t>
  </si>
  <si>
    <t>ВЛ-0,4кВ Головин Виталий Леонидович с. Т</t>
  </si>
  <si>
    <t>ВЛ-0,4 кВ, Желтухин Л.Ю., Республика Алт</t>
  </si>
  <si>
    <t>ВЛ-0,4 кВ ф.1 от ТП-24-1-5 ИП ГКФХ Ороев</t>
  </si>
  <si>
    <t>ВЛ-0,4 кВ  от ТП-26-9-8 ф.3 от оп. №14 д</t>
  </si>
  <si>
    <t>ВЛ-0,4 кВ ф.1 от ТП-30-9-44 Битешев Эрки</t>
  </si>
  <si>
    <t>ВЛ-0,4 кВ ф.1 от ТП-24-1-6 Каратаев Алек</t>
  </si>
  <si>
    <t>ВЛ-0,4 кВ ф2 от ТП-37-5-13  МКОУ "КОШ-АГ</t>
  </si>
  <si>
    <t>ВЛ-0,4 кВ ф.1 от ТП-30-9-47 Зырянов Игор</t>
  </si>
  <si>
    <t>ВЛ 0,4 кВ ф.1 от ТП-30-3-7 Лукьянова Вал</t>
  </si>
  <si>
    <t>ВЛ 0,4 кВ ф.1 от ТП-23-1-11 ООО Сибирь К</t>
  </si>
  <si>
    <t>ВЛ-0,4 кВ ф.1 от ТП-30-9-56 Шуклина Ален</t>
  </si>
  <si>
    <t>ВЛ-0,4 кВ ф.1 от ТП-30-5-5 КАЗАНЦЕВ АРТЕ</t>
  </si>
  <si>
    <t>ВЛ-0,4 кВ ф.1 от ТП-25-12-36 Баранов Иго</t>
  </si>
  <si>
    <t>ВЛ-0,4 кВ ф.1 от ТП-24-12-9 Чинина Амина</t>
  </si>
  <si>
    <t>ВЛ-0,4 кВ ф.3 от ТП-24-12-4 Погребняк Ан</t>
  </si>
  <si>
    <t>ВЛ 0,4 кВ ф.2 от ТП-26-9-8 Какиев Кайрат</t>
  </si>
  <si>
    <t>ВЛ-0,4 кВ от ТП-25-12-32 Чийбунова Ирина</t>
  </si>
  <si>
    <t>ВЛ-0,4 кВ ф.1 от ТП-24-1- 73 Дибаков Эрм</t>
  </si>
  <si>
    <t>ВЛ 0,4 кВ ф.1 от ТП-37-5-34 Джаркинбаева</t>
  </si>
  <si>
    <t>ВЛ-0,4кВ от ТП-30-10-13 ф.1 от оп.№10 до</t>
  </si>
  <si>
    <t>ВЛ-0,4 кВ ф.2 от ТП-30-9-57 Давыдова Люд</t>
  </si>
  <si>
    <t>ВЛ-0,4 кВ ф.1 от ТП-25-5-27 КФХ БАБИТОВ</t>
  </si>
  <si>
    <t>ВЛ-0,4 кВ ф.2 от ТП-30-5-11 Муханова Мад</t>
  </si>
  <si>
    <t>ВЛ-0,4 кВ ф.2 от ТП-30-9-38 Звонов Роман</t>
  </si>
  <si>
    <t>ВЛ-0,4 кВ от ТП-24-2-28 ф.1 от оп. №1 до</t>
  </si>
  <si>
    <t>ВЛ 0,4 кВ Лебедев Александр Витальевич р</t>
  </si>
  <si>
    <t>Стр. ВЛ-0,4 кВ ф.1 от ТП-1-12-11 Лесных</t>
  </si>
  <si>
    <t>ВЛ-0,4 кВ ф.1 от ТП-20-11-45 Куимов Серг</t>
  </si>
  <si>
    <t>ВЛ-0,4 кВ ф.1 от ТП-14-15-50 АМО Майминс</t>
  </si>
  <si>
    <t>ВЛ 0,4 кВ  Ф.2 от  ТП-14-25-17    КАЗАНЦ</t>
  </si>
  <si>
    <t>ВЛ-0,4 кВ, Топоренко Д.А., Республика Ал</t>
  </si>
  <si>
    <t>ВЛ-0,4 кВ, Шефер Е.В., Паженцев Б.Е., Кы</t>
  </si>
  <si>
    <t>ВЛ-0,4 кВ ф.1 от ТП-1-12-43</t>
  </si>
  <si>
    <t>ВЛ-0,4 кВ ф.1 от ТП-1-8-13 Кошкаров Иван</t>
  </si>
  <si>
    <t>ВЛ-0,4 кВ ф.3 от ТП-20-11-9 Волынкина Ан</t>
  </si>
  <si>
    <t>ВЛ-0,4 кВ, Шумаров Ш.В., Республика Алта</t>
  </si>
  <si>
    <t>Стр.0,4 кВ от ТП 11-10-25 Кирчей М.Н.</t>
  </si>
  <si>
    <t>ВЛ-0,4 кВ, Сыев У.А., Республика Алтай,</t>
  </si>
  <si>
    <t>ВЛ-0,4 кВ, Цайтлер М.А., Республика Алта</t>
  </si>
  <si>
    <t>ВЛ-0,4 кВ, Суздалева В.В., Республика Ал</t>
  </si>
  <si>
    <t>Стр.0,4 кВ от ТП 15-17-83 Гречушников БВ</t>
  </si>
  <si>
    <t>Стр.0,4 кВ от ТП 15-3-124 Бочарова ИВ</t>
  </si>
  <si>
    <t>Стр.0,4 кВ от ТП 30-9-37 ООО Коксалестор</t>
  </si>
  <si>
    <t>ВЛ-0,4 кВ, Боровских А.М., Республика Ал</t>
  </si>
  <si>
    <t>Стр.0,4 кВ от ТП 14-15-66 Самтаев И.А.</t>
  </si>
  <si>
    <t>ВЛ-0,4 кВ ф.1 от ТП-14-7-39    ВОРОНИН</t>
  </si>
  <si>
    <t>ВЛ-0,4 кВ Кожентаев Пархат Тохтарович с.</t>
  </si>
  <si>
    <t>ВЛ-0,4 кВ, Букачаков В.М., Республика Ал</t>
  </si>
  <si>
    <t>ВЛ 0,4 кВ Тижина Маргарита Салкындаевна</t>
  </si>
  <si>
    <t>ВЛ 0,4 кВ Кеденова Лариса Якшилаевна Уст</t>
  </si>
  <si>
    <t>ВЛ 0,4 кВ Дюсембаев Азамат Гайдарович Ус</t>
  </si>
  <si>
    <t>ВЛ 0,4 кВ Казанцев Иван Николаевич Усть-</t>
  </si>
  <si>
    <t>ВЛ 0,4 кВ Баянкин Игорь Деренович р-н Ус</t>
  </si>
  <si>
    <t>ВЛ-0,4 кВ ф.1 от ТП-11-10-23 Игнатенко Я</t>
  </si>
  <si>
    <t>ВЛ-0,4 кВ ф.1 от ТП-23-7-1 КУ РА РУАД Го</t>
  </si>
  <si>
    <t>ВЛ-0,4 кВ ф.1 от ТП-24-7-27 Кокулева Тол</t>
  </si>
  <si>
    <t>ВЛ-0,4 кВ, Экибашев С.В., автомойка, Рес</t>
  </si>
  <si>
    <t>ВЛ-0,4 кВ ф.1 от ТП-11-10-27, Здоренко Д</t>
  </si>
  <si>
    <t>ВЛ-0,4 кВ, ПАО "Ростелеком", антенно-мач</t>
  </si>
  <si>
    <t>ВЛ-0,4 кВ, Олейников В.Ю., Республика Ал</t>
  </si>
  <si>
    <t>ВЛ-0,4 кВ ф.1 от ТП-11-4-2 "ТЕЛЕЦКОЕ ОБЩ</t>
  </si>
  <si>
    <t>Стр.0,4 кВ от ТП 15-12-26 Штанаков,Васин</t>
  </si>
  <si>
    <t>ВЛ-0,4 кВ, ИП Климов Б.О., Республика Ал</t>
  </si>
  <si>
    <t>ВЛ-0,4 кВ, Коршунова Е.Б., Республика Ал</t>
  </si>
  <si>
    <t>ВЛ-0,4 кВ, Гуляева-Сельцовская Е.П., Рес</t>
  </si>
  <si>
    <t>ВЛ-0,4 кВ, Тимофеева Е.В., Республика Ал</t>
  </si>
  <si>
    <t>ВЛ-0,4 кВ, Кадникова А.В., Республика Ал</t>
  </si>
  <si>
    <t>ВЛ-0,4 кВ, Ачапова О.Ю., Республика Алта</t>
  </si>
  <si>
    <t>ВЛ-0,4 кВ, Кыдыкова А.Я., Республика Алт</t>
  </si>
  <si>
    <t>ВЛ-0,4 кВ, Пахоль Н.Р., Республика Алтай</t>
  </si>
  <si>
    <t>ВЛ 0,4 кВ Местная религиозная организаци</t>
  </si>
  <si>
    <t>ВЛ 0,4 кВ Глава крестьянского (фермерско</t>
  </si>
  <si>
    <t>ВЛ-0,4 кВ, Шаброва М.П., Республика Алта</t>
  </si>
  <si>
    <t>Стр.0,4 кВ от ТП 5-1-17 Татин ВК</t>
  </si>
  <si>
    <t>Стр.0,4 кВ от ТП 48-3-34 Суракова О.П.</t>
  </si>
  <si>
    <t>Стр.0,4 кВ от ТП 26-19-33 Параева ЕИ+3за</t>
  </si>
  <si>
    <t>Стр.0,4 кВ от ТП 15-7-   Тырышкина +2зая</t>
  </si>
  <si>
    <t>ВЛ-0,4 кВ ф.1 от ТП-28-8-10 Итпалина С</t>
  </si>
  <si>
    <t>ВЛ-0,4 кВ 14-6-85 Ф.2 Кончева АА</t>
  </si>
  <si>
    <t>ВЛ-0,4 кВ кВ,  Черданцев И. А., Республи</t>
  </si>
  <si>
    <t>Стр.0,4 кВ от ТП 26-21-27 Таханов АФ+2 з</t>
  </si>
  <si>
    <t>Стр.0,4 кВ от ТП 26-19-7 Малчанов Мерген</t>
  </si>
  <si>
    <t>ВЛ-0,4 кВ, Байбосунова Н.К., Республика</t>
  </si>
  <si>
    <t>ВЛ-0,4 кВ, Глебов М.В., Республика Алтай</t>
  </si>
  <si>
    <t>ВЛ-0,4 кВ, Коромякин А.Б., Республика Ал</t>
  </si>
  <si>
    <t>Стр. ВЛ-0,4 кВ от ТП 15-3-143 Чаузов А.Е</t>
  </si>
  <si>
    <t>Стр.0,4 кВ от ТП 26-19-7 Малчанов Аржан</t>
  </si>
  <si>
    <t>ВЛ-0,4 кВ ф.1 от ТП 26-21-19 Кука В.В.</t>
  </si>
  <si>
    <t>ВЛ-0,4 кВ ф.1 от ТП-30-8-4 Езендеев Айв</t>
  </si>
  <si>
    <t>ВЛ-0,4 кВ ф.2 от ТП-30-9-31 Чижик Денис</t>
  </si>
  <si>
    <t>Стр. ВЛ-0,4 кВ от ТП 37-15-38 Меркульев</t>
  </si>
  <si>
    <t>Стр.0,4 кВ от ТП 15-3-141 Пикуль ЛВ+2 за</t>
  </si>
  <si>
    <t>Стр.0,4 кВ от ТП 15-12-142 Фрикер ГЭ</t>
  </si>
  <si>
    <t>ВЛ 0,4 кВ Индивидуальный Предприниматель</t>
  </si>
  <si>
    <t>ВЛ-0,4 кВ ф.1 от ТП 48-4-19 Маташева О.А</t>
  </si>
  <si>
    <t>Стр.0,4 кВ от ТП 28-3-56 Бахрамбаева</t>
  </si>
  <si>
    <t>Стр.0,4 кВ от ТП 15-3-144 Шишов Ю.М.</t>
  </si>
  <si>
    <t>ВЛ 0,4 кВ Абенова Ризагуль Леонидовна Ак</t>
  </si>
  <si>
    <t>ВЛ-0,4 кВ, Зайнудинова И.К., Республика</t>
  </si>
  <si>
    <t>Стр.0,4 кВ от ТП 11-8-13 Базылев А.С. Ре</t>
  </si>
  <si>
    <t>ВЛ 0,4 кВ Петин+4 заявите Турочакский р-</t>
  </si>
  <si>
    <t>Стр.0,4 кВ от ТП 25-12-38 Бахтушкин КВ</t>
  </si>
  <si>
    <t>Стр.0,4 кВ от ТП 25-12-39 Бабаев АА</t>
  </si>
  <si>
    <t>Стр. ВЛ-0,4 кВ от ТП 23-1-75 Мухортов ПВ</t>
  </si>
  <si>
    <t>1-20кВ</t>
  </si>
  <si>
    <t>ВЛ-10 кВ, ПАО "Вымпелком", Республика Ал</t>
  </si>
  <si>
    <t>ВЛ-10 кВ Л-37-5  Байзинов Максат Байбола</t>
  </si>
  <si>
    <t>ВЛ-10 кВ, Шапоренко А.В., Республика Алт</t>
  </si>
  <si>
    <t>ВЛ-10 кВ Л-1-12 Бирюля, Тишков А.Ю., сад</t>
  </si>
  <si>
    <t>ВЛ 10 кВ Л-12-3 Данилов Р.Л., Худоногов</t>
  </si>
  <si>
    <t>Стр. ВЛ-10кВ 11-3 Сафронова Светлана Але</t>
  </si>
  <si>
    <t>Стр. ВЛ 10кВ № 11-8 Осипова</t>
  </si>
  <si>
    <t>ВЛ-10 кВ Л-28-3 Кырлык Куртугашев Конста</t>
  </si>
  <si>
    <t>ВЛ 10 кВ Л-28-13 Усть-Кумир Абышев Аржан</t>
  </si>
  <si>
    <t>ВЛ-10кв Л 30-10 Царьков + 4 заявителя</t>
  </si>
  <si>
    <t>ВЛ-10 кВ, Мышьяков А.А., Республика Алта</t>
  </si>
  <si>
    <t>ВЛ-10 кВ Л-14-15 ФКУ УпрдорАлтай  Р-256</t>
  </si>
  <si>
    <t>ВЛ-10 кВ, Каранова З.К., Республика Алта</t>
  </si>
  <si>
    <t>ВЛ-10 кВ, Шонхоров А.А., Республика Алта</t>
  </si>
  <si>
    <t>ВЛ-10 кВ, Мандышканов И.М., Республика А</t>
  </si>
  <si>
    <t>ВЛ 10 кВ Л 17-4 Суртаева,Матюшина</t>
  </si>
  <si>
    <t>ВЛ 10 кВ Л-16-13 Таушканов</t>
  </si>
  <si>
    <t>ВЛ 10 кВ Едоков Момый Павлович, Онгудайс</t>
  </si>
  <si>
    <t>ВЛ 10 кВ Л-22-6 Уланкин НЯ,Черуков НМ</t>
  </si>
  <si>
    <t>ВЛ-10 кВ Л-15-3 Лепешев Евгений Владимир</t>
  </si>
  <si>
    <t>ВЛ 10 кВ Л-29-8 Карагай  Казанцев Геннад</t>
  </si>
  <si>
    <t>ВЛ-10 кВ, Сафарова А.Р., Республика Алта</t>
  </si>
  <si>
    <t>ВЛ-10кВ Чукеев Досжан Алкамович Кош-Агач</t>
  </si>
  <si>
    <t>ВЛ-10кВ Л-15-17  Часовских Екатерина Пет</t>
  </si>
  <si>
    <t>ВЛ-10 кВ, Шумаров Ш.В., Республика Алтай</t>
  </si>
  <si>
    <t>ВЛ-10кВ Журавлев Максим Владимирович Май</t>
  </si>
  <si>
    <t>ВЛ 10 кВ  Кыдатова Людмила Афанасьевна,</t>
  </si>
  <si>
    <t>ВЛ-10 кВ, Сыев У.А., Республика Алтай, О</t>
  </si>
  <si>
    <t>ВЛ-10 кВ, Цайтлер М.А., Республика Алтай</t>
  </si>
  <si>
    <t>Стр. ВЛ-10кВ Л-30-8 ФГБУН НЦБМТ ФМБА РОС</t>
  </si>
  <si>
    <t>ВЛ-10 кВ Л 15-3 Бочарова ИВ</t>
  </si>
  <si>
    <t>ВЛ-10 кВ 15-17 Гречушников БВ</t>
  </si>
  <si>
    <t>ВЛ-10 кВ Л 28-7 Боровских АМ</t>
  </si>
  <si>
    <t>ВЛ-10 кВ, Тимофеева Е.В., Республика Алт</t>
  </si>
  <si>
    <t>ВЛ-10 кВ, Таханов А.Ф., Республика Алтай</t>
  </si>
  <si>
    <t>ВЛ-10 кВ, Копылова Ю.В., Республика Алта</t>
  </si>
  <si>
    <t>Стр. ВЛ 10 кВ Л 23-1 Мухортов ПВ</t>
  </si>
  <si>
    <t>ВЛ-10 кВ, Шишов Ю.М., Республика Алтай,</t>
  </si>
  <si>
    <t>ВЛ-10 кВ Л-15-13  Коромякин,Соенова</t>
  </si>
  <si>
    <t>ВЛ-10 кВ, Байбосунова Н.К., Республика А</t>
  </si>
  <si>
    <t>ВЛ-10 кВ Л-26-19 Курай, Параева Е.И., ма</t>
  </si>
  <si>
    <t>ВЛ-10 кВ, Фрикер Г.Э., Республика Алтай,</t>
  </si>
  <si>
    <t>ВЛ-10 кВ, Пикуль Л.В., Республика Алтай,</t>
  </si>
  <si>
    <t>Стр. ВЛ 10 кВ Л 25-12 Бабаев</t>
  </si>
  <si>
    <t>ВЛ-10 кВ, Кука В.В., Республика Алтай, У</t>
  </si>
  <si>
    <t>ВЛ-10 кВ Л 16-12 Табакаева, Молодых</t>
  </si>
  <si>
    <t>ВЛ-10 кВ 11-8 Базылев СВ +2 заявителя</t>
  </si>
  <si>
    <t>ВЛ-10 кВ, Меркульев А.В., Республика Алт</t>
  </si>
  <si>
    <t>2.3.1.4.2</t>
  </si>
  <si>
    <t>2.3.1.4.2.1</t>
  </si>
  <si>
    <t>ВЛ-0,4 кВ ф.1 от ТП-37-5-18, Едильбаева</t>
  </si>
  <si>
    <t>ВЛ 0,4 кВ Сафин Динар Рашидович</t>
  </si>
  <si>
    <t>ВЛ-0,4 кВ, Минакова Е.В., Республика Алт</t>
  </si>
  <si>
    <t>ВЛ 0,4 кВ Тен Константин Юрьевич Элекмон</t>
  </si>
  <si>
    <t>Стр. ВЛ 0,4кВ № 20-15-2 ИП Гришаев Юрий</t>
  </si>
  <si>
    <t>Стр.ВЛ-0,4 кВ от ТП 14-15-7 Какина,Хамит</t>
  </si>
  <si>
    <t>ВЛ-0,4 кВ, Курчатов Н.Н., Республика Алт</t>
  </si>
  <si>
    <t>ВЛ-0,4 кВ, Мандышканов И.М., Республика</t>
  </si>
  <si>
    <t>ВЛ-0,4 кВ от ТП-17-4-9  ф-1</t>
  </si>
  <si>
    <t>ВЛ-0,4 кВ, Сафарова А.Р., Республика Алт</t>
  </si>
  <si>
    <t>ВЛ-0,4 кВ, Головин А.С., Республика Алта</t>
  </si>
  <si>
    <t>ВЛ 0,4 кВ Басова Елена Германовна Чемаль</t>
  </si>
  <si>
    <t>ВЛ-0,4 кВ ф.2 от ТП-26-9-8 Макаревич Евг</t>
  </si>
  <si>
    <t>Стр. ВЛ 0,4 кВ Пашнина Галина Александро</t>
  </si>
  <si>
    <t>ВЛ-0,4 кВ, Шукюров Г.Т., Республика Алта</t>
  </si>
  <si>
    <t>ВЛ-10 кВ, ООО "Теплый стан", туристическ</t>
  </si>
  <si>
    <t>ВЛ 10 кВ ИП Кургузиков В. В. (Кузнецов В</t>
  </si>
  <si>
    <t>ВЛ-10 кВ, ЭКОЛОГИЧЕСКИЙ ФОНД "КАБАРГА",</t>
  </si>
  <si>
    <t>ВЛ-10 кВ, ИП Метреева Т.А., Республика А</t>
  </si>
  <si>
    <t>ВЛ-10 кВ, ООО УК "Индустриальный парк "</t>
  </si>
  <si>
    <t>ВЛ-10 кВ 30-9, ООО "КОКСАЛЕСТОРГ"</t>
  </si>
  <si>
    <t>ВЛ 10 кВ Л-14-15  Самтаев Иван Адучинови</t>
  </si>
  <si>
    <t>2.3.2</t>
  </si>
  <si>
    <t>2.3.2.3</t>
  </si>
  <si>
    <t>2.3.2.3.1</t>
  </si>
  <si>
    <t>2.3.2.3.1.1</t>
  </si>
  <si>
    <t>ВЛ-10кВ Л-29-8 от оп.№251/67 до оп.№251/</t>
  </si>
  <si>
    <t>ВЛ 10 кВ Л-28-6  Тектиев Эмиль Байрамови</t>
  </si>
  <si>
    <t>ВЛ-10кВ Л-5-1  Чалчиков Константин Анато</t>
  </si>
  <si>
    <t>ВЛ-10кВ Л-28-3  Мызин Амаду Владимирович</t>
  </si>
  <si>
    <t>ВЛ 10 кВ Л-24-2 «Каракол» Байрымова Радм</t>
  </si>
  <si>
    <t>ВЛ 10 кВ Л-48-3 «Верх-Ануй» Дюсембаев Аз</t>
  </si>
  <si>
    <t>ВЛ 10 кВ Л-48-3 Верх Ануй  Казанцев Иван</t>
  </si>
  <si>
    <t>ВЛ 10 кВ Л 5-1 Нонуков Н.Н. Усть-Канский</t>
  </si>
  <si>
    <t>ВЛ-10 кВ 25-12 Бахтушкин К.В. Республика</t>
  </si>
  <si>
    <t>Стр. ВЛ 10 кВ Л 15-7 Тырышкина ТП + 2 за</t>
  </si>
  <si>
    <t>ВЛ-10 кВ Л-30-10  Чернов Владислав Матве</t>
  </si>
  <si>
    <t>ВЛ-10 кВ 25-12 Шкарин ВА</t>
  </si>
  <si>
    <t>2.3.2.3.2</t>
  </si>
  <si>
    <t>2.3.2.3.2.1</t>
  </si>
  <si>
    <t>3.1</t>
  </si>
  <si>
    <t>3.1.2</t>
  </si>
  <si>
    <t>3.1.2.1</t>
  </si>
  <si>
    <t>3.1.2.1.2</t>
  </si>
  <si>
    <t>3.1.2.1.2.1</t>
  </si>
  <si>
    <t>Количество кабелей в траншее, канале, туннеле или коллекторе, на галерее или эстакаде, труб в скважине (две (n=1)</t>
  </si>
  <si>
    <t>1-10кВ</t>
  </si>
  <si>
    <t>КЛ-10 кВ, ООО УК "Индустриальный парк "А</t>
  </si>
  <si>
    <t>4.j</t>
  </si>
  <si>
    <t>4.j.k</t>
  </si>
  <si>
    <t>4.j.k.l</t>
  </si>
  <si>
    <t>5.2</t>
  </si>
  <si>
    <t>5.2.1</t>
  </si>
  <si>
    <t>5.2.1.1</t>
  </si>
  <si>
    <t>10/0,4кВ</t>
  </si>
  <si>
    <t>5.2.1.1.1</t>
  </si>
  <si>
    <t>КТП-10\0,4 кВ, ПАО "Вымпелком", Республи</t>
  </si>
  <si>
    <t>КТП-10\0,4 кВ, Бегенов А.К., Республика</t>
  </si>
  <si>
    <t>КТП-10/0,4 кВ Байзинов Максат Байболатов</t>
  </si>
  <si>
    <t>КТП 21-1-79 Индивидуальный предпринимате</t>
  </si>
  <si>
    <t>Стр. СТП 11-8-12 Сафронова Светлана Алек</t>
  </si>
  <si>
    <t>КТП 25 кВА Крестьянское (фермерское) хоз</t>
  </si>
  <si>
    <t>Стр. СТП № 11-8-9 осипова Анна Ивановна</t>
  </si>
  <si>
    <t>Стр. СТП 28-6-23 Тектиев Эмиль Байрамови</t>
  </si>
  <si>
    <t>Стр. СТП 29-8-24 Битешев ИВ</t>
  </si>
  <si>
    <t>Стр. СТП 24-7-43 Шатина Солунай Аркадьев</t>
  </si>
  <si>
    <t>КТП-10\0,4 кВ, Мышьяков А.А., Республика</t>
  </si>
  <si>
    <t>КТП-10\0,4 кВ, ИП Щекин В.М., Республика</t>
  </si>
  <si>
    <t>КТП-10\0,4 кВ, Каранова З.К., Республика</t>
  </si>
  <si>
    <t>КТП-10\0,4 кВ, Шонхоров А.А., Республика</t>
  </si>
  <si>
    <t>КТП-10/0,4 кВ Федеральное казенное учреж</t>
  </si>
  <si>
    <t>Стр. СТП 5-1-15 Чалчиков Константин Анат</t>
  </si>
  <si>
    <t>Стр. КТП № 23-1-70  МАКЫШЕВ АЙДАР НИКОЛА</t>
  </si>
  <si>
    <t>СТП № 22-6-16  УЛАНКИН НИКОЛАЙ ЯЛБАЕВИЧ</t>
  </si>
  <si>
    <t>КТП-10\0,4 кВ, ИП Метреева Т.А., Республ</t>
  </si>
  <si>
    <t>Стр. КТП № 24-2-28  ГКФХ КЫБЫЕВ Э.М. 20.</t>
  </si>
  <si>
    <t>КТП-10/0,4 кВ Лебедев Александр Витальев</t>
  </si>
  <si>
    <t>КТП-10\0,4 кВ, Боровских А.М., Республик</t>
  </si>
  <si>
    <t>Стр. ТП 10/0,4 кВ Токов Николай Дыбылови</t>
  </si>
  <si>
    <t>Стр. СТП-15-3-9 ИП Павлова ИВ</t>
  </si>
  <si>
    <t>КТП-10/0,4 кВ Тижина Маргарита Салкындае</t>
  </si>
  <si>
    <t>КТП-10/0,4 кВ Кеденова Лариса Якшилаевна</t>
  </si>
  <si>
    <t>КТП-10/0,4 кВ Дюсембаев Азамат Гайдарови</t>
  </si>
  <si>
    <t>КТП-10/0,4 кВ Казанцев Иван Николаевич У</t>
  </si>
  <si>
    <t>КТП-10/0,4 кВ Баянкин Игорь Деренович р-</t>
  </si>
  <si>
    <t>КТП-10/0,4 кВ, Тимофеева Е.В., Республик</t>
  </si>
  <si>
    <t>КТП-10\0,4 кВ, Кадникова А.В., Республик</t>
  </si>
  <si>
    <t>КТП-10\0,4 кВ, Кыдыкова А.Я., Республика</t>
  </si>
  <si>
    <t>КТП-10/0,4 кВ Глава крестьянского (ферме</t>
  </si>
  <si>
    <t>КТП-10\0,4 кВ, Иванова Н.П., хозяйственн</t>
  </si>
  <si>
    <t>Стр.СТП № 28-3-57 Бахрамбаева РТ</t>
  </si>
  <si>
    <t>Стр. СТП 15-3-142 Фрикер ГЭ</t>
  </si>
  <si>
    <t>Стр. СТП 48-4-19 Маташева О.А.</t>
  </si>
  <si>
    <t>Стр. СТП 5-1-17 Нонуков НН</t>
  </si>
  <si>
    <t>Стр.СТП № 25-12-37 Шкарин ВА</t>
  </si>
  <si>
    <t>Стр.СТП № 24-2-30 ИП Шалтачева</t>
  </si>
  <si>
    <t>Стр. СТП 15-3-144 Шишов Ю.М.</t>
  </si>
  <si>
    <t>Стр.СТП № 25-12-38 Бахтушкин КВ</t>
  </si>
  <si>
    <t>Стр.СТП № 30-10-75 Чернов ВМ</t>
  </si>
  <si>
    <t>Стр. СТП 25-12-39 Бабаев АА</t>
  </si>
  <si>
    <t>Стр. СТП 23-1-75 Мухортов Петр Викторови</t>
  </si>
  <si>
    <t>5.2.1.2</t>
  </si>
  <si>
    <t>5.2.1.2.1</t>
  </si>
  <si>
    <t>КТП-10\0,4 кВ, Шапоренко А.В., Республик</t>
  </si>
  <si>
    <t>Стр. СТП 12-3-6 Данилов, Худоногов</t>
  </si>
  <si>
    <t>Стр. СТП 14-15-7 Какина+3 заявителя</t>
  </si>
  <si>
    <t>Стр. КТП 30-10-75 Рябов + 3 заявителя</t>
  </si>
  <si>
    <t>Стр. СТП 17-4-17 Суртаева,Матюшина</t>
  </si>
  <si>
    <t>КТП-10/0,4 кВ Файзулин Артут Альфритович</t>
  </si>
  <si>
    <t>Стр. СТП 16-13-38 Таушканов,Таушканова</t>
  </si>
  <si>
    <t>КТП-10\0,4 кВ, Смольников Р.Ю., Республи</t>
  </si>
  <si>
    <t>Стр. СТП 28-6-22 Торбогошева, Елеков</t>
  </si>
  <si>
    <t>КТП-10/0,4 кВ Желтухин Лев Юрьевич, Туро</t>
  </si>
  <si>
    <t>КТП-10\0,4 кВ, Байбосунова Н.К., Республ</t>
  </si>
  <si>
    <t>Стр. СТП 26-19-33 Параева ЕИ+3 заявителя</t>
  </si>
  <si>
    <t>Стр.СТП № 26-21-26 Кука ВВ</t>
  </si>
  <si>
    <t>Стр. СТП 26-21-27 Таханов АФ + 2 заявите</t>
  </si>
  <si>
    <t>Стр.СТП № 16-12-2 Табакаева,Молодых</t>
  </si>
  <si>
    <t>Стр. СТП № 11-8-13 Базылев А.С. Республи</t>
  </si>
  <si>
    <t>Стр. СТП 37-15-38 Меркульев АВ</t>
  </si>
  <si>
    <t>5.2.1.3</t>
  </si>
  <si>
    <t>5.2.1.3.1</t>
  </si>
  <si>
    <t>5.2.1.3.2</t>
  </si>
  <si>
    <t>КТП 10/0,4кВ №1-8-56, мощностью 0,250МВА</t>
  </si>
  <si>
    <t>КТП 10/0,4кВ №1-8-57, мощностью 0,250МВА</t>
  </si>
  <si>
    <t>КТП 10/0,4 кВ Степанова Надежда Александ</t>
  </si>
  <si>
    <t>Стр. СТП 15-12-36   Зябрин + 3 заявителя</t>
  </si>
  <si>
    <t>Стр. КТП № 21-1-65  ИП ПРОХОРОВ П В</t>
  </si>
  <si>
    <t>КТП-10/0,4 кВ, Сафарова А.Р., Республика</t>
  </si>
  <si>
    <t>КТП-10/0,4 кВ Приступа Вита Владимировна</t>
  </si>
  <si>
    <t>Стр. КТП № 20-11-67</t>
  </si>
  <si>
    <t>5.2.1.4</t>
  </si>
  <si>
    <t>5.2.1.4.2</t>
  </si>
  <si>
    <t>5.2.1.5</t>
  </si>
  <si>
    <t>5.2.1.5.2</t>
  </si>
  <si>
    <t>КТП 10/0,4 кВ Некоммерческий Фонд содейс</t>
  </si>
  <si>
    <t>110/10кВ</t>
  </si>
  <si>
    <t>7.2.3.1</t>
  </si>
  <si>
    <t>ПС 110 кВ Озерная (2х16МВА), договор ТП</t>
  </si>
  <si>
    <t>8.</t>
  </si>
  <si>
    <t>8.1</t>
  </si>
  <si>
    <t>8.1.1</t>
  </si>
  <si>
    <t>ПУ 1 ф Едильбаева Раухат Толебековна, Ко</t>
  </si>
  <si>
    <t>ПУ 1 ф Шадрин Александр Павлович Шебалин</t>
  </si>
  <si>
    <t>ПУ 1Ф Чемальский район, Аносинское сельс</t>
  </si>
  <si>
    <t>ПУ 1 ф Терехин Николай Михайлович Маймин</t>
  </si>
  <si>
    <t>ПУ 1 ф Сандыпов Константин Александрович</t>
  </si>
  <si>
    <t>ПУ 1 ф Эдокова Алла Борисовна Майминский</t>
  </si>
  <si>
    <t>ПУ 1 ф Колычев Илья Дмитриевич Маймински</t>
  </si>
  <si>
    <t>ПУ 1 ф Николаев Афанасий Алексеевич Майм</t>
  </si>
  <si>
    <t>ПУ 1 ф Лаптева Татьяна Алексеевна р-н Ма</t>
  </si>
  <si>
    <t>ПУ 1 ф Маркеева Кристина Сергеевна Майми</t>
  </si>
  <si>
    <t>ПУ 1 ф Клепиков Михаил Леонидович Маймин</t>
  </si>
  <si>
    <t>ПУ 1 ф Кудрявцев Андрей Афонасьевич Майм</t>
  </si>
  <si>
    <t>ПУ 1 ф Глотов Александр Васильевич Майми</t>
  </si>
  <si>
    <t>ПУ 1 ф Корчуганова Маргарита Владимировн</t>
  </si>
  <si>
    <t>ПУ 1 ф Зуев Михаил Сергеевич Майминский</t>
  </si>
  <si>
    <t>ПУ 1 ф Усольцева Надежда Владимировна р-</t>
  </si>
  <si>
    <t>ПУ 1 ф Чунжеков Игорь Владимирович р-н М</t>
  </si>
  <si>
    <t>ПУ 1 ф Нестеренко Юрий Сергеевич Майминс</t>
  </si>
  <si>
    <t>ПУ 1 ф Матин Айдар Андреевич Майминский</t>
  </si>
  <si>
    <t>ПУ 1 ф Губанова Татьяна Хакимуллаевна Ма</t>
  </si>
  <si>
    <t>ПУ 1 ф Французов Павел Геннадьевич Майми</t>
  </si>
  <si>
    <t>ПУ 1 ф Витовцева Нина Васильевна Майминс</t>
  </si>
  <si>
    <t>ПУ 1 ф Сухарева Ольга Константиновна Чем</t>
  </si>
  <si>
    <t>ПУ 1 ф Зубакина Нина Николаевна Чепошско</t>
  </si>
  <si>
    <t>ПУ 1 ф БАБИЧ СВЕТЛАНА НИКОЛАЕВНА ЧЕМАЛЬС</t>
  </si>
  <si>
    <t>ПУ 1ф. ИРТЫШЕВ АРЖАН ЕГОРОВИЧ 649496, РЕ</t>
  </si>
  <si>
    <t>ПУ 1ф. Кошева Оксана Ивановна 649481, РЕ</t>
  </si>
  <si>
    <t>ПУ 1 ф. ВЛ-0,4 кВ ф.1 от ТП-30-11-22 СЕЛ</t>
  </si>
  <si>
    <t>ПУ 1 ф. ВЛ-0,4 кВ ф.1 от ТП-30-8-22 ЕМЕЛ</t>
  </si>
  <si>
    <t>ПУ 1ф. ЧАБАН ПАВЕЛ АЛЕКСАНДРОВИЧ 649495,</t>
  </si>
  <si>
    <t>ПУ 1ф. Масловская Нина Владимировна 6494</t>
  </si>
  <si>
    <t>ПУ 1ф. ВЛ-0,4 КВ Ф.2 ОТ ТП-37-5-37 Альпе</t>
  </si>
  <si>
    <t>ПУ 1 ф Бухтуева Тамара Ивановна, Чемальс</t>
  </si>
  <si>
    <t>ПУ 1 ф Лощенова Ирина Юрьевна Усть-Кокси</t>
  </si>
  <si>
    <t>ПУ 1 ф Бочкарев Александр Алексеевич Уст</t>
  </si>
  <si>
    <t>ПУ 1 ф Басманов Сергей Сергеевич р-н Кош</t>
  </si>
  <si>
    <t>ПУ 1 ф Бегенов Бекжан Манарбекович р-н У</t>
  </si>
  <si>
    <t>ПУ 1 ф Мекинова Алтынай Алексеевна Улага</t>
  </si>
  <si>
    <t>ПУ 1 ф Публичное акционерное общество "М</t>
  </si>
  <si>
    <t>ПУ 1 ф Самашев Есболат Советканович Кош-</t>
  </si>
  <si>
    <t>ПУ 1 ф Тельденова Эркелей Александровна</t>
  </si>
  <si>
    <t>ПУ 1 ф Тадышев Юрий Николаевич р-н Улага</t>
  </si>
  <si>
    <t>ПУ 1 ф Табаева Милана Васильевна Усть-Ко</t>
  </si>
  <si>
    <t>ПУ 1 ф Щеников Вячеслав Сергеевич кадаст</t>
  </si>
  <si>
    <t>ПУ 1 ф Карбаницкий Александр Алексеевич</t>
  </si>
  <si>
    <t>ПУ 1 ф Черепанов Андрей Михайлович Усть-</t>
  </si>
  <si>
    <t>ПУ 1 ф Русских Евгений Николаевич Усть-К</t>
  </si>
  <si>
    <t>ПУ 1 ф Согонокова Елена Васильевна Усть-</t>
  </si>
  <si>
    <t>ПУ 1 ф Шефер Евгений Владимирович Туроча</t>
  </si>
  <si>
    <t>ПУ 1 ф Тижина Маргарита Салкындаевна Уст</t>
  </si>
  <si>
    <t>ПУ 1 ф Сельская администрация Кызыл-Озек</t>
  </si>
  <si>
    <t>ПУ 1 ф Трапеева Анастасия Юрьевна Туроча</t>
  </si>
  <si>
    <t>ПУ 1 ф Данилов Роман Лерникович Турочакс</t>
  </si>
  <si>
    <t>ПУ 1 ф Дружилова Ирина Геннадьевна, р-н</t>
  </si>
  <si>
    <t>ПУ 1 ф Бочкарёв Игорь Дмитриевич Майминс</t>
  </si>
  <si>
    <t>ПУ 1 ф Черткова Татьяна Николаевна кадас</t>
  </si>
  <si>
    <t>ПУ 1 ф Мезенев Иван Валерьевич Турочакск</t>
  </si>
  <si>
    <t>ПУ 1 ф Слепышев Игорь Игоревич Турочакск</t>
  </si>
  <si>
    <t>ПУ 1 ф Романова Надежда Ефимовна Турочак</t>
  </si>
  <si>
    <t>ПУ 1 ф Татарникова Татьяна Дмитриевна Чо</t>
  </si>
  <si>
    <t>ПУ 1 ф Грибов Роман Валерьевич Чойский,</t>
  </si>
  <si>
    <t>ПУ 1 ф Аргучинская Алена Александровна М</t>
  </si>
  <si>
    <t>ПУ 1 ф Бушанова Екатерина Михайловна Май</t>
  </si>
  <si>
    <t>ПУ 1 ф Дайбова Лилия Александровна&lt;(&gt;,&lt;)</t>
  </si>
  <si>
    <t>ПУ 1 ф Рыбников Дмитрий Александрович Ту</t>
  </si>
  <si>
    <t>ПУ 1 ф Горшков Андрей Валерьевич Чойский</t>
  </si>
  <si>
    <t>ПУ 1 ф Максутов Шафкай Мухамеджанович Ма</t>
  </si>
  <si>
    <t>ПУ 1 ф Мальцев Геннадий Владимирович Май</t>
  </si>
  <si>
    <t>ПУ 1 ф Бессонова Наталья Григорьевна Май</t>
  </si>
  <si>
    <t>ПУ 1 ф Акционерное общество "Первая Баше</t>
  </si>
  <si>
    <t>ПУ 1 ф Кыргызов Сергей Васильевич Респуб</t>
  </si>
  <si>
    <t>ПУ 1 ф Зубарева Эльвира Александровна Ма</t>
  </si>
  <si>
    <t>ПУ 1 ф Ветлуцкий Денис Николаевич Туроча</t>
  </si>
  <si>
    <t>ПУ 1 ф Котонова Светлана Ивановна кадаст</t>
  </si>
  <si>
    <t>ПУ 1 ф Мышлаков Аржан Владиславович Онгу</t>
  </si>
  <si>
    <t>ПУ 1 ф Тадышев Николай Николаевич Онгуда</t>
  </si>
  <si>
    <t>ПУ 1 ф Местная православная религиозная</t>
  </si>
  <si>
    <t>ПУ 1 ф Балабаев Аманбек Александрович ка</t>
  </si>
  <si>
    <t>ПУ 1 ф Байрышева Савелла Михайловна када</t>
  </si>
  <si>
    <t>ПУ 1 ф Администрация района (Аймака) Мун</t>
  </si>
  <si>
    <t>ПУ 1 ф Байрышева Анна Курбаевна, Усть-Ка</t>
  </si>
  <si>
    <t>ПУ 1 ф Кыдыкова Антонида Яковлевна Онгуд</t>
  </si>
  <si>
    <t>ПУ 1 ф Шокшиланова Людмила Табаровна Рес</t>
  </si>
  <si>
    <t>ПУ 1 ф Махалина Аида Николаевна Республи</t>
  </si>
  <si>
    <t>ПУ 1 ф Дядярова Аржана Ивановна Усть-Кан</t>
  </si>
  <si>
    <t>ПУ 1 ф Сельская администрация Белоануйск</t>
  </si>
  <si>
    <t>ПУ 1 ф Колкутова Раиса Михайловна емельн</t>
  </si>
  <si>
    <t>ПУ 1 ф Чумак Александр Сергеевич земельн</t>
  </si>
  <si>
    <t>8.2</t>
  </si>
  <si>
    <t>8.2.1</t>
  </si>
  <si>
    <t>ПУ 3 ф Добрынин Александр Викторович Тур</t>
  </si>
  <si>
    <t>ПУ 3 ф Меркелов Степан Александрович Тур</t>
  </si>
  <si>
    <t>ПУ 3 ф Тулин Евгений Николаевич, кадастр</t>
  </si>
  <si>
    <t>ПУ 3 ф Соломатин Игорь Евгеньевич муници</t>
  </si>
  <si>
    <t>ПУ 3 ф Князева Ольга Николаевна Турочакс</t>
  </si>
  <si>
    <t>ПУ 3 ф Гусев Константин Юрьевич Турочакс</t>
  </si>
  <si>
    <t>ПУ 3 ф Крылатова Алена Алексеевна Туроча</t>
  </si>
  <si>
    <t>ПУ 3 ф Цуприкова Надежда Николаевна Туро</t>
  </si>
  <si>
    <t>ПУ 3 ф Стальченко Марина Николаевна Туро</t>
  </si>
  <si>
    <t>ПУ 3 ф Бертрам Екатерина Николаевна Чойс</t>
  </si>
  <si>
    <t>ПУ 3 ф Публичное акционерное общество "В</t>
  </si>
  <si>
    <t>ПУ 3ф ВЛ-0,4 кВ ф.1 от ТП-15-12-11 Чепур</t>
  </si>
  <si>
    <t>ПУ 3 ф Зяблицкая Наталья Владимировна р-</t>
  </si>
  <si>
    <t>ПУ 3 ф Желтухин Лев Юрьевич Турочакский</t>
  </si>
  <si>
    <t>ПУ 3 ф Саналова Дергелей Федоровна, Усть</t>
  </si>
  <si>
    <t>ПУ 3 ф Богданов Денис Викторович земельн</t>
  </si>
  <si>
    <t>ПУ 3 ф Горелова Татьяна Викторовна с. Уз</t>
  </si>
  <si>
    <t>ПУ 3 ф Попов Александр Сергеевич земельн</t>
  </si>
  <si>
    <t>ПУ 3 ф Вахрушин Виталий Алексеевич земел</t>
  </si>
  <si>
    <t>ПУ 3 ф Азаркова Екатерина Юрьевна земель</t>
  </si>
  <si>
    <t>ПУ 3 ф Казанцева Елена Владимировна земе</t>
  </si>
  <si>
    <t>ПУ 3 ф Семенов Сергей Викторович земельн</t>
  </si>
  <si>
    <t>ПУ 3 ф Азарков Максим Николаевич земельн</t>
  </si>
  <si>
    <t>ПУ 3 ф Гривинский Александр Петрович зем</t>
  </si>
  <si>
    <t>ПУ 3 ф Голубева Мария Сергеевна земельно</t>
  </si>
  <si>
    <t>ПУ 3 ф Волков Юрий Ольгердович земельног</t>
  </si>
  <si>
    <t>ПУ 3 ф Чумерин Дмитрий Валерьевич земель</t>
  </si>
  <si>
    <t>ПУ 3 ф Корнев Дмитрий Иванович земельног</t>
  </si>
  <si>
    <t>ПУ 3 ф Скулкин Роман Геннадьевич земельн</t>
  </si>
  <si>
    <t>ПУ 3 ф Боронина Елена Александровна земе</t>
  </si>
  <si>
    <t>ПУ 3 ф Князева Ольга Олеговна земельного</t>
  </si>
  <si>
    <t>ПУ 3 ф Карманова Марина Петровна земельн</t>
  </si>
  <si>
    <t>ПУ 3 ф Ларионов Дмитрий Викторович земел</t>
  </si>
  <si>
    <t>ПУ 3 ф Коркина Анжелика Юрьевна земельно</t>
  </si>
  <si>
    <t>ПУ 3 ф Рубе Татьяна Владимировна земельн</t>
  </si>
  <si>
    <t>ПУ 3 ф Харитонова Анастасия Владимировна</t>
  </si>
  <si>
    <t>ПУ 3 ф Рахманина Яна Валерьевна земельно</t>
  </si>
  <si>
    <t>ПУ 3 ф Никитин Алексей Антонович земельн</t>
  </si>
  <si>
    <t>ПУ 3 ф Курбангалеев Данил Камильевич зем</t>
  </si>
  <si>
    <t>ПУ 3 ф Захаров Сергей Иванович с. Узнезя</t>
  </si>
  <si>
    <t>ПУ 3 ф Федоров Вадим Витальевич с. Узнея</t>
  </si>
  <si>
    <t>ПУ 3 ф Долгов Кирилл Сергеевич с. Узнезя</t>
  </si>
  <si>
    <t>ПУ 3 ф Захарова Екатерина Сергеевна с. У</t>
  </si>
  <si>
    <t>ПУ 3 ф Виленко Максим Иванович с. Узнезя</t>
  </si>
  <si>
    <t>ПУ 3 ф Букреев Вениамин Александрович с.</t>
  </si>
  <si>
    <t>ПУ 3 ф Виленко Ольга Александровна с. Уз</t>
  </si>
  <si>
    <t>ПУ 3 ф Константинов Андрей Владимирович</t>
  </si>
  <si>
    <t>ПУ 3 ф Стародубцева Анна Михайловна с. У</t>
  </si>
  <si>
    <t>ПУ 3 ф Руденок Екатерина Юрьевна с.Узнез</t>
  </si>
  <si>
    <t>ПУ 3 ф Жуков Вячеслав Васильевич Турочак</t>
  </si>
  <si>
    <t>ПУ 3 ф Гребёнкин Александр Геннадьевич р</t>
  </si>
  <si>
    <t>ПУ 3 ф Лебедев Александр Владимирович Ту</t>
  </si>
  <si>
    <t>ПУ 3 ф Леонгард Николай Витальевич Туроч</t>
  </si>
  <si>
    <t>ПУ 3 ф Базылев Александр Сергеевич кадас</t>
  </si>
  <si>
    <t>ПУ 3 ф Кыдатова Людмила Афанасьевна</t>
  </si>
  <si>
    <t>ПУ 3 ф Паженцев Борис Евгеньевич Турочак</t>
  </si>
  <si>
    <t>ПУ 3 ф Кыдатова Людмила Афанасьевна Туро</t>
  </si>
  <si>
    <t>ПУ 3 ф Кожентаев Пархат Тохтарович Усть-</t>
  </si>
  <si>
    <t>ПУ 3 ф Тагызова Лариса Сергеевна Турочак</t>
  </si>
  <si>
    <t>ПУ 3 ф Казанцева Виктория Викторовна Тур</t>
  </si>
  <si>
    <t>ПУ 3 ф Мещеряков Евгений Николаевич Туро</t>
  </si>
  <si>
    <t>ПУ 3 ф Матюшина Елена Николаевна Турочак</t>
  </si>
  <si>
    <t>ПУ 3 ф Кирчей Максим Николаевич, Турочак</t>
  </si>
  <si>
    <t>ПУ 3 ф ПУБЛИЧНОЕ АКЦИОНЕРНОЕ ОБЩЕСТВО "Р</t>
  </si>
  <si>
    <t>ПУ 3 ф Акчалова Арина Валерьевна, Кош-Аг</t>
  </si>
  <si>
    <t>ПУ 3 ф Мандышканов Иван Михайлович Кош-А</t>
  </si>
  <si>
    <t>ПУ 3 ф Будко Анна Валерьевна Турочакский</t>
  </si>
  <si>
    <t>ПУ 3 ф Мирасова Светлана Александровна Т</t>
  </si>
  <si>
    <t>ПУ 3 ф Проваторов Михаил Витальевич Туро</t>
  </si>
  <si>
    <t>ПУ 3 ф Лошкин Павел Валентинович Турочак</t>
  </si>
  <si>
    <t>ПУ 3 ф Байзинов Максат Байболатович Кош-</t>
  </si>
  <si>
    <t>ПУ 3 ф Суртаева Светлана Егоровна Туроча</t>
  </si>
  <si>
    <t>ПУ 3 ф Кеденов Денис Борисович Республик</t>
  </si>
  <si>
    <t>ПУ 3 ф Корнюхин Павел Андреевич р-н Майм</t>
  </si>
  <si>
    <t>ПУ 3 ф Ситарь Алена Юрьевна р-н Майминск</t>
  </si>
  <si>
    <t>ПУ 3 ф Тишков Алексей Юрьевич Майминский</t>
  </si>
  <si>
    <t>ПУ 3 ф Шонхоров Алексей Александрович Ко</t>
  </si>
  <si>
    <t>ПУ 3 ф Поздеев Виктор Павлович Турочакск</t>
  </si>
  <si>
    <t>ПУ 3 ф Базылев Сергей Васильевич Турочак</t>
  </si>
  <si>
    <t>ПУ 3 ф Ойношев Солумай Эркеменович Респу</t>
  </si>
  <si>
    <t>ПУ 3 ф Каранова Зира Кумаркановна Кош-Аг</t>
  </si>
  <si>
    <t>ПУ 3 ф Гасс Сергей Иванович Турочакский</t>
  </si>
  <si>
    <t>ПУ 3 ф Пономарева Елена Хаитовна Чойский</t>
  </si>
  <si>
    <t>ПУ 3 ф Индивидуальный предприниматель Ме</t>
  </si>
  <si>
    <t>ПУ 3 ф Матина Галина Владимировна Респуб</t>
  </si>
  <si>
    <t>ПУ 3 ф Лебединская Татьяна Михайловна Че</t>
  </si>
  <si>
    <t>ПУ 3 ф Покошева Антонина Романовна Чемал</t>
  </si>
  <si>
    <t>ПУ 3 ф Сулукова Лиана Витальевна Чемальс</t>
  </si>
  <si>
    <t>ПУ 3 ф Васильченко Александр Алексеевич</t>
  </si>
  <si>
    <t>ПУ 3 ф Уваров Алексей Александрович Чема</t>
  </si>
  <si>
    <t>ПУ 3 ф Кеденова Лариса Якшилаевна Усть-К</t>
  </si>
  <si>
    <t>ПУ 3 ф ФКУ УПРДОР "АЛТАЙ" Республика Алт</t>
  </si>
  <si>
    <t>ПУ 3 ф Мартенс Любовь Николаевна Турочак</t>
  </si>
  <si>
    <t>ПУ 3 ф Булавкина Наталия Игоревна Туроча</t>
  </si>
  <si>
    <t>ПУ 3 ф Ситников Роман Владимирович Респу</t>
  </si>
  <si>
    <t>ПУ 3 ф Башарова Майнур Валеевна Чойский</t>
  </si>
  <si>
    <t>ПУ 3 ф Бегенов Ардак Куларканович Кош-Аг</t>
  </si>
  <si>
    <t>ПУ 3 ф Сафронова Светлана Александровна</t>
  </si>
  <si>
    <t>ПУ 3 ф Швецова Наталья Викторовна Туроча</t>
  </si>
  <si>
    <t>ПУ 3 ф Хижняк Евгений Александрович Респ</t>
  </si>
  <si>
    <t>ПУ 3 ф Худоногов Дмитрий Геннадьевич Тур</t>
  </si>
  <si>
    <t>ПУ 3 ф Меламед Яков Николаевич Турочакск</t>
  </si>
  <si>
    <t>ПУ 3 ф Карманова Зинаида Еченовна муници</t>
  </si>
  <si>
    <t>ПУ 3 ф КУ РА РУАД "Горно-Алтайавтодор" Р</t>
  </si>
  <si>
    <t>ПУ 3 ф Часовских Екатерина Петровна Чема</t>
  </si>
  <si>
    <t>ПУ 3 ф Ярцев Станислав Викторович Аносин</t>
  </si>
  <si>
    <t>ПУ 3 ф Перфилов Сергей Сергеевич Аносинс</t>
  </si>
  <si>
    <t>ПУ 3 ф Голоюхова Кристина Артаковна Чема</t>
  </si>
  <si>
    <t>ПУ 3 ф Приступа Вита Владимировна Чемаль</t>
  </si>
  <si>
    <t>ПУ 3 ф Басова Елена Германовна Чемальски</t>
  </si>
  <si>
    <t>ПУ 3Ф Республика Алтай, Чемальский район</t>
  </si>
  <si>
    <t>ПУ 3Ф Чемальский муниципальный район, Ан</t>
  </si>
  <si>
    <t>ПУ 3Ф Республика Алтай, кадастровый номе</t>
  </si>
  <si>
    <t>ПУ 3 ф Волошкин Александр Леонидович Чем</t>
  </si>
  <si>
    <t>ПУ 3 ф Индивидуальный предприниматель Ал</t>
  </si>
  <si>
    <t>ПУ 3 ф Фоминский Александр Викторович Ма</t>
  </si>
  <si>
    <t>ПУ 3 ф Дернова Юлия Борисовна Майминский</t>
  </si>
  <si>
    <t>ПУ 3 ф Налимова Мария Владимировна р-н М</t>
  </si>
  <si>
    <t>ПУ 3 ф Казазаев Сергей Иванович, Майминс</t>
  </si>
  <si>
    <t>ПУ 3 ф Саламов Евгений Сергеевич муницип</t>
  </si>
  <si>
    <t>ПУ 3 ф Мазурова Ольга Владимировна Туроч</t>
  </si>
  <si>
    <t>ПУ 3 ф Борисов Николай Александрович мун</t>
  </si>
  <si>
    <t>ПУ 3 ф Индивидуальный предприниматель То</t>
  </si>
  <si>
    <t>ПУ 3 ф Фурсова Ольга Борисовна р-н Усть-</t>
  </si>
  <si>
    <t>ПУ 3 ф Шолохова Лариса Владимировна Усть</t>
  </si>
  <si>
    <t>ПУ 3 ф Шерстюк Нина Сергеевна, р-н. Туро</t>
  </si>
  <si>
    <t>ПУ 3 ф Токсанова Аимжан Макабатовна р-н</t>
  </si>
  <si>
    <t>ПУ 3 ф Талашов Максим Васильевич р-н. Ул</t>
  </si>
  <si>
    <t>ПУ 3 ф Шаброва Мария Петровна Турочакски</t>
  </si>
  <si>
    <t>ПУ 3 ф Седов Денис Валерьевич Турочакски</t>
  </si>
  <si>
    <t>ПУ 3 ф Табылкинова Эльвира Артуровна Май</t>
  </si>
  <si>
    <t>ПУ 3 ф Тимофеева Елена Владимировна Чема</t>
  </si>
  <si>
    <t>ПУ 3 ф Канарин Михаил Иванович РЕСПУБЛИК</t>
  </si>
  <si>
    <t>ПУ 3 ф Мундукин Радий Николаевич Республ</t>
  </si>
  <si>
    <t>ПУ 3 ф Малкова Елена Юрьевна Республика</t>
  </si>
  <si>
    <t>ПУ 3 ф Минеева Ирина Александровна муниц</t>
  </si>
  <si>
    <t>ПУ 3 ф Иртакова Айжана Андреевна Республ</t>
  </si>
  <si>
    <t>ПУ 3 ф Енчинова Клара Петровна Республик</t>
  </si>
  <si>
    <t>ПУ 3 ф Букачаков Вадим МИТРОФАНОВИЧ Респ</t>
  </si>
  <si>
    <t>ПУ 3 ф Ветошкина Анастасия Геннадиевна Т</t>
  </si>
  <si>
    <t>ПУ 3 ф Головина Ольга Ивановна Усть-Канс</t>
  </si>
  <si>
    <t>ПУ 3 ф Мышьяков Александр Александрович</t>
  </si>
  <si>
    <t>ПУ 3 ф Какуркина Вера Константиновна Май</t>
  </si>
  <si>
    <t>ПУ 3 ф Антонова Дарья Дмитриевна Майминс</t>
  </si>
  <si>
    <t>ПУ 3 ф Казенное учреждение Республики Ал</t>
  </si>
  <si>
    <t>ПУ 3 ф Дударев Гурий Владимирович Маймин</t>
  </si>
  <si>
    <t>ПУ 3 ф Момот Ксения Андреевна, Маймински</t>
  </si>
  <si>
    <t>ПУ 3 ф Битуганова Гулимжан Элегеновна Ма</t>
  </si>
  <si>
    <t>ПУ 3 ф АНО "Управление спортивными объек</t>
  </si>
  <si>
    <t>ПУ 3 ф Киндиков Денис Эркинович Майминск</t>
  </si>
  <si>
    <t>ПУ 3 ф Мерюшев Кулер Валерьевич Республи</t>
  </si>
  <si>
    <t>ПУ 3 ф Дюсембаев Азамат Гайдарович Респу</t>
  </si>
  <si>
    <t>ПУ 3 ф Коваленко Елена Александровна Май</t>
  </si>
  <si>
    <t>ПУ 3 ф Свиридов Дмитрий Леонидович Майми</t>
  </si>
  <si>
    <t>ПУ 3 ф Манеев Роман Александрович муници</t>
  </si>
  <si>
    <t>ПУ 3ф Кадникова Антонина Васильевна Респ</t>
  </si>
  <si>
    <t>ПУ 3 ф ООО "Т2 МОБАЙЛ" Майминский район&lt;</t>
  </si>
  <si>
    <t>ПУ 3 ф Каширский Владимир Иванович Туроч</t>
  </si>
  <si>
    <t>ПУ 3 ф Индивидуальный предприниматель Щё</t>
  </si>
  <si>
    <t>ПУ 3 ф Тектиев Аркадий Семенович Республ</t>
  </si>
  <si>
    <t>ПУ 3 ф Енчинов Мерген Иванович Усть-Канс</t>
  </si>
  <si>
    <t>ПУ 3 ф ЩЕГЛОВА Жанна Николаевна Майминск</t>
  </si>
  <si>
    <t>ПУ 3 ф Сельскохозяйственный перерабатыва</t>
  </si>
  <si>
    <t>ПУ 3 ф Чичкаков Андрей Владимирович Усть</t>
  </si>
  <si>
    <t>ПУ 3 ф Тюхтенева Солунай Олеговна Онгуда</t>
  </si>
  <si>
    <t>ПУ 3 ф Кузнецова Зинаида Васильевна Майм</t>
  </si>
  <si>
    <t>ПУ 3ф ВЛ-0,4 кВ Боярских Валентина Викто</t>
  </si>
  <si>
    <t>ПУ 3 ф Огнёва Лариса Адольфовна р-н Майм</t>
  </si>
  <si>
    <t>ПУ 3 ф Сафронова Ольга Петровна муниципа</t>
  </si>
  <si>
    <t>ПУ 3 ф Доронин Василий Владимирович, мун</t>
  </si>
  <si>
    <t>ПУ 3 ф Казанцев Александр Сергеевич Майм</t>
  </si>
  <si>
    <t>ПУ 3 ф Делдошпоева Айана Андреевна Майми</t>
  </si>
  <si>
    <t>ПУ 3 ф Кудиева Лариса Ивановна Маймински</t>
  </si>
  <si>
    <t>ПУ 3 ф Мигунова Катерина Дмитриевна Майм</t>
  </si>
  <si>
    <t>ПУ 3 ф Федотов Максим Федорович Район Ма</t>
  </si>
  <si>
    <t>ПУ 3 ф Синюков Вячеслав Борисович р-н Ма</t>
  </si>
  <si>
    <t>ПУ 3 ф Свиридов Павел Александрович Райо</t>
  </si>
  <si>
    <t>ПУ 3 ф Костонян Сафик Раздановна Майминс</t>
  </si>
  <si>
    <t>ПУ 3 ф Моцарев Андрей Юрьевич Майминский</t>
  </si>
  <si>
    <t>ПУ 3 ф Бачурин Алексей Алексеевич Маймин</t>
  </si>
  <si>
    <t>ПУ 3 ф Фролова Екатерина Евгеньевна Майм</t>
  </si>
  <si>
    <t>ПУ 3 ф Драб Оксана Степанова муниципальн</t>
  </si>
  <si>
    <t>ПУ 3 ф Гончар Максим Валентинович Маймин</t>
  </si>
  <si>
    <t>ПУ 3 ф Исаев Олег Анатольевич муниципаль</t>
  </si>
  <si>
    <t>ПУ 3 ф Мальцева Юлия Евгеньевна Манжерок</t>
  </si>
  <si>
    <t>ПУ 3 ф Жилина Любовь Александровна Майми</t>
  </si>
  <si>
    <t>ПУ 3ф ВЛ-0,4 кВ Лосев Иван Васильевич ка</t>
  </si>
  <si>
    <t>ПУ 3 ф Имансакипов Мурат Чогуанович Майм</t>
  </si>
  <si>
    <t>ПУ 3 ф Фефелов Алексей Владимирович Майм</t>
  </si>
  <si>
    <t>ПУ 3 ф Индивидуальный предприниматель Пь</t>
  </si>
  <si>
    <t>ПУ 3 ф Жукова Татьяна Михайловна Майминс</t>
  </si>
  <si>
    <t>ПУ 3ф ВЛ-0,4 кВ Иванова Елена Юрьевна Че</t>
  </si>
  <si>
    <t>ПУ 3 ф СМОЛЬНИКОВ РОМАН ЮРЬЕВИЧ ЧЕМАЛЬСК</t>
  </si>
  <si>
    <t>ПУ 3 ф ЯБЛОНЦЕВА ЕКАТЕРИНА ПАВЛОВНАЧЕМАЛ</t>
  </si>
  <si>
    <t>ПУ 3 ф ЯБЛОНЦЕВ ЕВГЕНИЙ ВАСИЛЬЕВИЧ ,,ЧЕМ</t>
  </si>
  <si>
    <t>ПУ 3 ф Червонова Екатерина Олеговна ЧЕМА</t>
  </si>
  <si>
    <t>ПУ 3 ф Мандина Зинаида Николаевна ЧЕМАЛЬ</t>
  </si>
  <si>
    <t>ПУ 3 ф Корчагин Константин Викторович ЧЕ</t>
  </si>
  <si>
    <t>ПУ 3 ф Боровских Алексей Михайлович Усть</t>
  </si>
  <si>
    <t>ПУ 3 ф Гостяев Дмитрий Викторович, р-н М</t>
  </si>
  <si>
    <t>ПУ 3 ф Аилдашев Геннадий Казакпаевич Май</t>
  </si>
  <si>
    <t>ПУ 3 ф Чичинова Оксана Геннадьевна Майми</t>
  </si>
  <si>
    <t>ПУ 3 ф Даниленко Наталия Алексеевна Райо</t>
  </si>
  <si>
    <t>ПУ 3 ф Фомина Дина Асхатовна муниципальн</t>
  </si>
  <si>
    <t>ПУ 3 ф Карулов Бинолдо Уятович Маймински</t>
  </si>
  <si>
    <t>ПУ 3 ф Кольцов Федор Борисович Маймински</t>
  </si>
  <si>
    <t>ПУ 3 ф Огнев Евгений Анатольевич р-н Май</t>
  </si>
  <si>
    <t>ПУ 3 ф Лубягина Лилия Федоровна Майминск</t>
  </si>
  <si>
    <t>ПУ 3 ф Егорова Елена Михайловна Майминск</t>
  </si>
  <si>
    <t>ПУ 3 ф Гуляев Александр Анатольевич Майм</t>
  </si>
  <si>
    <t>ПУ 3 ф Ощепков Андрей Сергеевич р-н Майм</t>
  </si>
  <si>
    <t>ПУ 3 ф Тандыбаев Салават Петрович Маймин</t>
  </si>
  <si>
    <t>ПУ 3 ф Корнева Светлана Юрьевна Майминск</t>
  </si>
  <si>
    <t>ПУ 3 ф Анчибаева Виктория Валерьевна р-н</t>
  </si>
  <si>
    <t>ПУ 3 ф Клепикова Наталья Валерьевна Усть</t>
  </si>
  <si>
    <t>ПУ 3 ф Керексибесов Эркеш Германович Май</t>
  </si>
  <si>
    <t>ПУ 3 ф Смирнова Яна Сергеевна муниципаль</t>
  </si>
  <si>
    <t>ПУ 3 ф Складнюк Светлана Викторовна Усть</t>
  </si>
  <si>
    <t>ПУ 3 ф Казанцева Екатерина Сергеевна р-н</t>
  </si>
  <si>
    <t>ПУ 3 ф Кайгородов Сергей Николаевич Майм</t>
  </si>
  <si>
    <t>ПУ 3 ф Федеральное казенное учреждение "</t>
  </si>
  <si>
    <t>ПУ 3 ф Ионов Евгений Владимирович Усть-К</t>
  </si>
  <si>
    <t>ПУ 3 ф Иртаков Адис Юрьевич, муниципальн</t>
  </si>
  <si>
    <t>ПУ 3 ф Радьков Виктор Николаевич Майминс</t>
  </si>
  <si>
    <t>ПУ 3 ф Осадчева Елена Сергеевна Майминск</t>
  </si>
  <si>
    <t>ПУ 3 ф Процко Елена Анатольевна Майминск</t>
  </si>
  <si>
    <t>ПУ 3 ф Горшков Денис Владимирович, р-н М</t>
  </si>
  <si>
    <t>ПУ 3 ф Мухтаров Дильшат &lt;-&gt; Майминский р</t>
  </si>
  <si>
    <t>ПУ 3 ф Нагибин Виталий Юрьевич кадастров</t>
  </si>
  <si>
    <t>ПУ 3 ф Бахрамаев Карчага Сергеевич Майми</t>
  </si>
  <si>
    <t>ПУ 3 ф БУЛУДЯН ХОРЕН ХАЧАТУРОВИЧ Майминс</t>
  </si>
  <si>
    <t>ПУ 3 ф Асканакова Аруна Сергеевна Маймин</t>
  </si>
  <si>
    <t>ПУ 3 ф Ломако Ирина Александровна Маймин</t>
  </si>
  <si>
    <t>ПУ 3 ф Асканаков Моисей Леонидович кадас</t>
  </si>
  <si>
    <t>ПУ 3 ф Кыдатова Ирина Васильевна Майминс</t>
  </si>
  <si>
    <t>ПУ 3 ф Вилисова Оксана Андреевна Майминс</t>
  </si>
  <si>
    <t>ПУ 3 ф Зеленцова Анастасия Александровна</t>
  </si>
  <si>
    <t>ПУ 3 ф Барсуков Денис Фёдорович Усть-Кок</t>
  </si>
  <si>
    <t>ПУ 3 ф ООО СК "ТЕКС" р-н Майминский садо</t>
  </si>
  <si>
    <t>ПУ 3 ф Крапивин Михаил Викторович Маймин</t>
  </si>
  <si>
    <t>ПУ 3 ф Николаев Василий Григорьевич Респ</t>
  </si>
  <si>
    <t>ПУ 3 ф Тамилина Ольга Константиновна Рес</t>
  </si>
  <si>
    <t>ПУ 3 ф Аксинин Виктор Николаевич Республ</t>
  </si>
  <si>
    <t>ПУ 3 ф Бокчиев Эрмен Николаевич Республи</t>
  </si>
  <si>
    <t>ПУ 3 ф Чучина Сурайа Сергеевна Республик</t>
  </si>
  <si>
    <t>ПУ 3 ф Лазарева Вера Борисовна Республик</t>
  </si>
  <si>
    <t>ПУ 3 ф Торгашов Дмитрий Александрович Ре</t>
  </si>
  <si>
    <t>ПУ 3 ф Кучеренков Владимир Петрович р-н</t>
  </si>
  <si>
    <t>ПУ 3 ф Колтышев Дмитрий Эдуардович Онгуд</t>
  </si>
  <si>
    <t>ПУ 3 ф Бондаренко Павел Александрович Ма</t>
  </si>
  <si>
    <t>ПУ 3 ф Бердников Андрей Александрович му</t>
  </si>
  <si>
    <t>ПУ 3 ф Кадыев Илья Дмитриевич Республика</t>
  </si>
  <si>
    <t>ПУ 3 ф Имамадиев Эдуард Батаевич Республ</t>
  </si>
  <si>
    <t>ПУ 3 ф Аллахвердиева Светлана Григорьевн</t>
  </si>
  <si>
    <t>ПУ 3 ф Матакова Сайана Байрамовна Маймин</t>
  </si>
  <si>
    <t>ПУ 3 ф Задонцева Алмагуль Олеговна Майми</t>
  </si>
  <si>
    <t>ПУ 3 ф Москалев Виктор Николаевич Маймин</t>
  </si>
  <si>
    <t>ПУ 3 ф Грицук Милана Александровна Майми</t>
  </si>
  <si>
    <t>ПУ 3 ф Туйменекова Дареджан Геннадьевна</t>
  </si>
  <si>
    <t>ПУ 3 ф Самашева Акерке Аянбековна Маймин</t>
  </si>
  <si>
    <t>ПУ 3 ф Сафронов Сергей Алексеевич муници</t>
  </si>
  <si>
    <t>ПУ 3 ф Калугин Сергей Александрович Майм</t>
  </si>
  <si>
    <t>ПУ 3 ф Потагашев Радион Данилович Маймин</t>
  </si>
  <si>
    <t>ПУ 3 ф Клепикова Анастасия Генадьевна Ма</t>
  </si>
  <si>
    <t>ПУ 3 ф Суртаев Сергей Геннадьевич р-н Ма</t>
  </si>
  <si>
    <t>ПУ 3 ф Яковлева Людмила Николаевна Майми</t>
  </si>
  <si>
    <t>ПУ 3 ф Лазурная Яна Сергеевна Усть-Кокси</t>
  </si>
  <si>
    <t>ПУ 3 ф Казанцева Зинаида Илларионовна Ма</t>
  </si>
  <si>
    <t>ПУ 3 ф Несмачных Вадим Владимирович муни</t>
  </si>
  <si>
    <t>ПУ 3 ф Филатов Александр Владимирович Ту</t>
  </si>
  <si>
    <t>ПУ 3 ф Игенбаев Аманбол Курманович Майми</t>
  </si>
  <si>
    <t>ПУ 3 ф Тондоева Вера Ялбагаевна кадастро</t>
  </si>
  <si>
    <t>ПУ 3 ф Рыбак Алексей Степанович Усть-Кок</t>
  </si>
  <si>
    <t>ПУ 3 ф Момот Елена Михайловна Усть-Кокси</t>
  </si>
  <si>
    <t>ПУ 3 ф Самылкин Константин Геннадьевич к</t>
  </si>
  <si>
    <t>ПУ 3 ф Тадыев Рустам Николаевич Онгудайс</t>
  </si>
  <si>
    <t>ПУ 3 ф Тепукова Арусу Юрьевна Онгудайски</t>
  </si>
  <si>
    <t>8.2.2</t>
  </si>
  <si>
    <t>ПУ 3ф ВЛ-0,4 кВ ф.1 от ТП-15-17-25 Голов</t>
  </si>
  <si>
    <t>ПУ 3 ф Павличенко Ольга Алексеевна Туроч</t>
  </si>
  <si>
    <t>ПУ 3 ф Мошарова Людмила Борисовна Туроча</t>
  </si>
  <si>
    <t>ПУ 3 ф Белов Владимир Борисович кадастро</t>
  </si>
  <si>
    <t>ПУ 3 ф Кеденова Эльвира Романовна Усть-К</t>
  </si>
  <si>
    <t>ПУ 3 ф Саркисова Ирина Саркисовна Маймин</t>
  </si>
  <si>
    <t>ПУ 3 ф Саркисова Ирина Саркисовна, Майми</t>
  </si>
  <si>
    <t>ПУ 3 ф Курчатов Николай Николаевич Майми</t>
  </si>
  <si>
    <t>8.2.3</t>
  </si>
  <si>
    <t>ПКУ 10 кВ Белякова Анна Владимировна Шеб</t>
  </si>
  <si>
    <t>ПКУ-10 кВ, Литопур Н.И., Республика Алта</t>
  </si>
  <si>
    <t>ПКУ-10кВ Фефелов Максим Валентинович Чем</t>
  </si>
  <si>
    <t>ПКУ-10 кВ Мекинов Айдар Пантелеевич Улаг</t>
  </si>
  <si>
    <t>ПКУ 10 кВ Общество с ограниченной ответс</t>
  </si>
  <si>
    <t>ПКУ 10 кВ Боев Евгений Александрович Чем</t>
  </si>
  <si>
    <t>Монтаж ПКУ, договор №20.0400.3351.22 в Ч</t>
  </si>
  <si>
    <t>ПКУ-10 кВ, ООО УК "Индустриальный парк "</t>
  </si>
  <si>
    <t>ПКУ 10 кВ Абраменков Павел Дмитриевич Ту</t>
  </si>
  <si>
    <t>ПКУ-10 кВ Толбин Сергей Филипович Усть-К</t>
  </si>
  <si>
    <t>ПКУ 10 кВ ООО "Торговая сеть Аникс" Усть</t>
  </si>
  <si>
    <t>ПКУ 10 кВ Федеральное государственное бю</t>
  </si>
  <si>
    <t>Приложение 5</t>
  </si>
  <si>
    <t>факт 2024 год</t>
  </si>
  <si>
    <t>Факт 2024</t>
  </si>
  <si>
    <t xml:space="preserve">                                      Сведения о строительстве линий электропередачи при технологическом присоединении энергопринимающих устройств максимальной мощностью менее 8 900 кВт и на уровне напряжения ниже 35 кВ ПО "ГАЭС" Филиала ПАО "Россети Сибирь" - "Алтайэнерго" на территории Республики Алтай</t>
  </si>
  <si>
    <t>Приложение №1
к Методическим указаниям по определению размера платы за технологическое присоединение к электрическим сетям</t>
  </si>
  <si>
    <t>раскрытие на сайте согласно п.28 ПП РФ №24 от 21.01.2004</t>
  </si>
  <si>
    <t>Выдача сетевой организацией уведомления об обеспечении сетевой организацией возможности присоединения к электрическим сетям Заявителям, указанным в абзаце шестом пункта 24 Методических указаний по определению размера платы за технологическое присоединение к электрическим сетям</t>
  </si>
  <si>
    <t>Проверка сетевой организацией выполнения технических условий Заявителями, указанными в абзаце седьмом пункта 24 Методических указаний по определению размера платы за технологическое присоединение к электрическим сетям</t>
  </si>
  <si>
    <t>Подготовка и выдача сетевой организацией технических условий Заявителю</t>
  </si>
  <si>
    <t>Проверка сетевой организацией выполнения технических условий Заявителем</t>
  </si>
  <si>
    <t>(раскрытие на сайте согласно п.28 ПП РФ №24 от 21.01.2004)</t>
  </si>
  <si>
    <t>на 2025 год</t>
  </si>
  <si>
    <t>с 01.01.2025 по 30.06.2025</t>
  </si>
  <si>
    <t>с 01.07.2025 по 31.12.2025</t>
  </si>
  <si>
    <t>Приказ от 29.11.2024 № П-07-01/0379 опубликовано 03.12.2024 на сайте: 
http://publication.pravo.gov.ru/document/0401202412030001</t>
  </si>
  <si>
    <t>С1 Стандартизированные тарифные ставки, ставки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t>
  </si>
  <si>
    <t>ВЛ на железобетонных опорах неизолированным сталеалюминиевым проводом сечением до 50 мм2 включительно одноцепные</t>
  </si>
  <si>
    <t>C3 Стандартизированная тарифная ставка на покрытие расходов сетевой организацией на строительство кабельных линий электропередачи на i-м уровне напряжения в расчете на 1 км линий</t>
  </si>
  <si>
    <t>КЛ в траншеях многожильные с резиновой или пластмассовой изоляцией сечением провода от 100 до 200 мм2 включительно с двумя кабелем в траншее</t>
  </si>
  <si>
    <t>С5 Стандартизированная тарифная ставка на покрытие расходов сетевой организацией на строительство трансформаторных подстанций (ТП), за исключением распределительных трансформаторных подстанций (РТП), с уровнем напряжения до 35 кВ</t>
  </si>
  <si>
    <t>С8 Стандартизированная тарифная ставка на покрытие расходов сетевой организации на обеспечение средствами коммерческого учета электрической энергии (мощности)</t>
  </si>
  <si>
    <t>С1.1</t>
  </si>
  <si>
    <t>С1.2.1</t>
  </si>
  <si>
    <t>С1.2.2</t>
  </si>
  <si>
    <t>Республика Алтай</t>
  </si>
  <si>
    <t>Расходы на 1 ТП, руб.</t>
  </si>
  <si>
    <t>Расходы на строительство введенных в эксплуатацию  объектов электросетевого хозяйства на территории Республики Алтай  для целей технологического присоединения в соответствии с первичной документацией ПО "ГАЭС"
филиала ПАО "Россети Сибирь" - "Алтайэнерго" за 2022-2024 год</t>
  </si>
  <si>
    <t>Расходы ПО "ГАЭС" филиала ПАО "Россети Сибирь" - "Алтайэнерго" на выполнение мероприятий по технологическому присоединению, предусмотренным подпунктами  «а» и «в» пункта 16 Методических  указаний, за 2022-2024 год</t>
  </si>
  <si>
    <t>Расчет фактических расходов ПО "ГАЭС" филиала ПАО "Россети Сибирь" - "Алтайэнерго" на выполнение мероприятий по технологическому присоединению, предусмотренных подпунктами  «а» и «в» пункта  16 Методических указаний, за 2022-2024 гг.(выполняется  отдельно по мероприятиям,  предусмотренным подпунктами  «а» и «в» пункта  16 Методических указаний)</t>
  </si>
  <si>
    <t>за 3 предыдущих года по каждому мероприятию
ПО "ГАЭС" филиала ПАО "Россети Сибирь" - "Алтайэнерго"</t>
  </si>
  <si>
    <t>по каждому мероприятию
ПО "ГАЭС" филиала ПАО "Россети Сибирь" - "Алтайэнерго"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</si>
</sst>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0">
    <numFmt numFmtId="164" formatCode="_-* #,##0.00\ _₽_-;\-* #,##0.00\ _₽_-;_-* &quot;-&quot;??\ _₽_-;_-@_-"/>
    <numFmt numFmtId="165" formatCode="_-* #\ ##0.00\ _₽_-;\-* #\ ##0.00\ _₽_-;_-* &quot;-&quot;??\ _₽_-;_-@_-"/>
    <numFmt numFmtId="166" formatCode="_-* #\ ##0.00[$€-1]_-;\-* #\ ##0.00[$€-1]_-;_-* &quot;-&quot;??[$€-1]_-"/>
    <numFmt numFmtId="167" formatCode="#\ ##0"/>
    <numFmt numFmtId="168" formatCode="_-[$$-1009]* #\ ##0.00_-;\-[$$-1009]* #\ ##0.00_-;_-[$$-1009]* &quot;-&quot;??_-;_-@_-"/>
    <numFmt numFmtId="169" formatCode="0.0%"/>
    <numFmt numFmtId="170" formatCode="0.0%_);\(0.0%\)"/>
    <numFmt numFmtId="171" formatCode="#\ ##0.00"/>
    <numFmt numFmtId="172" formatCode="#\ ##0.0_);\(#\ ##0.0\)"/>
    <numFmt numFmtId="173" formatCode="\t0.00%"/>
    <numFmt numFmtId="174" formatCode="#\ ##0.00;\-#\ ##0.00"/>
    <numFmt numFmtId="175" formatCode="#\ ##0_);[Red]\(#\ ##0\)"/>
    <numFmt numFmtId="176" formatCode="#\ ##0;[Red]\-#\ ##0"/>
    <numFmt numFmtId="177" formatCode="#\ ##0.0_);[Red]\(#\ ##0.0\)"/>
    <numFmt numFmtId="178" formatCode="\t#\ ??/??"/>
    <numFmt numFmtId="179" formatCode="[Magenta]\ &quot;Ошибка&quot;;[Magenta]\ &quot;Ошибка&quot;;[Blue]\ &quot;OK&quot;"/>
    <numFmt numFmtId="180" formatCode="_-* #\ ##0.00&quot;р.&quot;_-;\-* #\ ##0.00&quot;р.&quot;_-;_-* &quot;-&quot;??&quot;р.&quot;_-;_-@_-"/>
    <numFmt numFmtId="181" formatCode="&quot;£&quot;\ #\ ##0_);[Red]\(&quot;£&quot;\ #\ ##0\)"/>
    <numFmt numFmtId="182" formatCode="\¥\ #\ ##0_);[Red]\(\¥\ #\ ##0\)"/>
    <numFmt numFmtId="183" formatCode="0.00;0;"/>
    <numFmt numFmtId="184" formatCode="0.0"/>
    <numFmt numFmtId="185" formatCode="#\ ##0.0;\(#\ ##0.0\)"/>
    <numFmt numFmtId="186" formatCode="#\ ##0.00;\(#\ ##0.00\)"/>
    <numFmt numFmtId="187" formatCode="_(&quot;$&quot;* #\ ##0_);_(&quot;$&quot;* \(#\ ##0\);_(&quot;$&quot;* &quot;-&quot;_);_(@_)"/>
    <numFmt numFmtId="188" formatCode="_(&quot;$&quot;* #\ ##0.00_);_(&quot;$&quot;* \(#\ ##0.00\);_(&quot;$&quot;* &quot;-&quot;??_);_(@_)"/>
    <numFmt numFmtId="189" formatCode="###\ ##\ ##"/>
    <numFmt numFmtId="190" formatCode="0_);\(0\)"/>
    <numFmt numFmtId="191" formatCode="_(* #\ ##0_);_(* \(#\ ##0\);_(* &quot;-&quot;??_);_(@_)"/>
    <numFmt numFmtId="192" formatCode="#\ ##0;[Red]#\ ##0"/>
    <numFmt numFmtId="193" formatCode="&quot;\&quot;#\ ##0;[Red]\-&quot;\&quot;#\ ##0"/>
    <numFmt numFmtId="194" formatCode="General_)"/>
    <numFmt numFmtId="195" formatCode="_-* #\ ##0&quot;đ.&quot;_-;\-* #\ ##0&quot;đ.&quot;_-;_-* &quot;-&quot;&quot;đ.&quot;_-;_-@_-"/>
    <numFmt numFmtId="196" formatCode="_-* #\ ##0.00&quot;đ.&quot;_-;\-* #\ ##0.00&quot;đ.&quot;_-;_-* &quot;-&quot;??&quot;đ.&quot;_-;_-@_-"/>
    <numFmt numFmtId="197" formatCode="0.0_)"/>
    <numFmt numFmtId="198" formatCode="&quot;£&quot;#\ ##0_);\(&quot;£&quot;#\ ##0\)"/>
    <numFmt numFmtId="199" formatCode="_(* #\ ##0_);_(* \(#\ ##0\);_(* &quot;-&quot;_);_(@_)"/>
    <numFmt numFmtId="200" formatCode="0.0000000"/>
    <numFmt numFmtId="201" formatCode="0.000"/>
    <numFmt numFmtId="202" formatCode="0.000000000"/>
    <numFmt numFmtId="203" formatCode="0.0000000000"/>
    <numFmt numFmtId="204" formatCode="0.00000000000"/>
    <numFmt numFmtId="205" formatCode="&quot;$&quot;#\ ##0_);\(&quot;$&quot;#\ ##0\)"/>
    <numFmt numFmtId="206" formatCode="_-* #\ ##0_$_-;\-* #\ ##0_$_-;_-* &quot;-&quot;_$_-;_-@_-"/>
    <numFmt numFmtId="207" formatCode="#\ ##0.00_);\(#\ ##0.00\);@_)"/>
    <numFmt numFmtId="208" formatCode="#\ ##0.000_);\(#\ ##0.000\);@_)"/>
    <numFmt numFmtId="209" formatCode="_-* #\ ##0.00_р_._-;\-* #\ ##0.00_р_._-;_-* &quot;-&quot;??_р_._-;_-@_-"/>
    <numFmt numFmtId="210" formatCode="_(* #\ ##0.00_);_(* \(#\ ##0.00\);_(* &quot;-&quot;??_);_(@_)"/>
    <numFmt numFmtId="211" formatCode="#\ ##0.0;[Red]\(#\ ##0.0\)"/>
    <numFmt numFmtId="212" formatCode="#\ ##0;[Red]\(#\ ##0\)"/>
    <numFmt numFmtId="213" formatCode="* \(#\ ##0\);* #\ ##0_);&quot;-&quot;??_);@"/>
    <numFmt numFmtId="214" formatCode="0.00_);\(0.00\);0.00"/>
    <numFmt numFmtId="215" formatCode="&quot;$&quot;#\ ##0_);[Red]\(&quot;$&quot;#\ ##0\)"/>
    <numFmt numFmtId="216" formatCode="_(* #\ ##0.00_);[Red]_(* \(#\ ##0.00\);_(* &quot;-&quot;??_);_(@_)"/>
    <numFmt numFmtId="217" formatCode="_(&quot;$&quot;* #\ ##0.00_);_(&quot;$&quot;* \(#\ ##0.00\);@_)"/>
    <numFmt numFmtId="218" formatCode="_(&quot;$&quot;* #\ ##0.000_);_(&quot;$&quot;* \(#\ ##0.000\);@_)"/>
    <numFmt numFmtId="219" formatCode="_-* #\ ##0.00&quot;$&quot;_-;\-* #\ ##0.00&quot;$&quot;_-;_-* &quot;-&quot;??&quot;$&quot;_-;_-@_-"/>
    <numFmt numFmtId="220" formatCode="&quot;$&quot;#\ ##0\ ;\(&quot;$&quot;#\ ##0\)"/>
    <numFmt numFmtId="221" formatCode="dd\.mm\.yyyy"/>
    <numFmt numFmtId="222" formatCode="dd\ mmm\ yyyy"/>
    <numFmt numFmtId="223" formatCode="mmm\.yy"/>
    <numFmt numFmtId="224" formatCode="m/d/yy\ h:mm"/>
    <numFmt numFmtId="225" formatCode="* #\ ##0_);* \(#\ ##0\);&quot;-&quot;??_);@"/>
    <numFmt numFmtId="226" formatCode="&quot;XXXXXX-XXX&quot;"/>
    <numFmt numFmtId="227" formatCode="_-* #\ ##0_-;\-* #\ ##0_-;_-* &quot;-&quot;_-;_-@_-"/>
    <numFmt numFmtId="228" formatCode="ddd\ dd\ mmm"/>
    <numFmt numFmtId="229" formatCode="&quot;$&quot;#\ ##0.0;[Red]\(&quot;$&quot;#\ ##0.0\)"/>
    <numFmt numFmtId="230" formatCode="0.0\x"/>
    <numFmt numFmtId="231" formatCode="[$-419]General"/>
    <numFmt numFmtId="232" formatCode="_-* #\ ##0\ _F_B_-;\-* #\ ##0\ _F_B_-;_-* &quot;-&quot;\ _F_B_-;_-@_-"/>
    <numFmt numFmtId="233" formatCode="_-* #\ ##0.00\ _F_B_-;\-* #\ ##0.00\ _F_B_-;_-* &quot;-&quot;??\ _F_B_-;_-@_-"/>
    <numFmt numFmtId="234" formatCode="#\ ##0;\(#\ ##0\);\-_)"/>
    <numFmt numFmtId="235" formatCode="#\ ##0.0_);\(#\ ##0.0\);\-_)"/>
    <numFmt numFmtId="236" formatCode="#\ ##0.00_);\(#\ ##0.00\);\-_)"/>
    <numFmt numFmtId="237" formatCode="#\ ##0;\-#\ ##0"/>
    <numFmt numFmtId="238" formatCode="0\ \ \ \ \ "/>
    <numFmt numFmtId="239" formatCode="#\ ##0_);[Blue]\(#\ ##0\)"/>
    <numFmt numFmtId="240" formatCode="&quot;₽&quot;"/>
    <numFmt numFmtId="241" formatCode="0.00_);\(0.00\);0.00_)"/>
    <numFmt numFmtId="242" formatCode="#\ ##0.0"/>
    <numFmt numFmtId="243" formatCode="#\ ##0.00_ ;[Red]\(#\ ##0.00&quot;) &quot;"/>
    <numFmt numFmtId="244" formatCode="_-* #\ ##0_-;_-* #\ ##0\-;_-* &quot;-&quot;_-;_-@_-"/>
    <numFmt numFmtId="245" formatCode="_-* #\ ##0.00_-;_-* #\ ##0.00\-;_-* &quot;-&quot;??_-;_-@_-"/>
    <numFmt numFmtId="246" formatCode="_-* #\ ##0\ _$_-;\-* #\ ##0\ _$_-;_-* &quot;-&quot;\ _$_-;_-@_-"/>
    <numFmt numFmtId="247" formatCode="_-* #\ ##0.00\ _$_-;\-* #\ ##0.00\ _$_-;_-* &quot;-&quot;??\ _$_-;_-@_-"/>
    <numFmt numFmtId="248" formatCode="#\ ##0__\ \ \ \ "/>
    <numFmt numFmtId="249" formatCode="_-* #\ ##0\ &quot;$&quot;_-;\-* #\ ##0\ &quot;$&quot;_-;_-* &quot;-&quot;\ &quot;$&quot;_-;_-@_-"/>
    <numFmt numFmtId="250" formatCode="_-* #\ ##0.00\ &quot;$&quot;_-;\-* #\ ##0.00\ &quot;$&quot;_-;_-* &quot;-&quot;??\ &quot;$&quot;_-;_-@_-"/>
    <numFmt numFmtId="251" formatCode="_(* #\ ##0.000_);[Red]_(* \(#\ ##0.000\);_(* &quot;-&quot;??_);_(@_)"/>
    <numFmt numFmtId="252" formatCode="&quot;$&quot;#\ ##0.0_);\(&quot;$&quot;#\ ##0.0\)"/>
    <numFmt numFmtId="253" formatCode="0.00\x"/>
    <numFmt numFmtId="254" formatCode="#\ ##0.00_)\x;\(#\ ##0.00\)\x;@_)"/>
    <numFmt numFmtId="255" formatCode="#\ ##0.000_)\x;\(#\ ##0.000\)\x;@_)"/>
    <numFmt numFmtId="256" formatCode="0.0&quot;x&quot;;&quot;nm&quot;;\-_x"/>
    <numFmt numFmtId="257" formatCode="0.00&quot;x&quot;;&quot;nm&quot;;\-_x"/>
    <numFmt numFmtId="258" formatCode="#\ ##0.000"/>
    <numFmt numFmtId="259" formatCode="#\ ##0_);\(#\ ##0\);&quot;-  &quot;"/>
    <numFmt numFmtId="260" formatCode="#\ ##0.0_);\(#\ ##0.0\);&quot;-  &quot;"/>
    <numFmt numFmtId="261" formatCode="#\ ##0.00\ ;\(#\ ##0.00\)"/>
    <numFmt numFmtId="262" formatCode="#\ ##0_);[Red]\(#\ ##0\);&quot;-----&quot;"/>
    <numFmt numFmtId="263" formatCode="#\ ##0.00_);[Red]\(#\ ##0.00\);&quot;-----&quot;"/>
    <numFmt numFmtId="264" formatCode="_-* #\ ##0_đ_._-;\-* #\ ##0_đ_._-;_-* &quot;-&quot;_đ_._-;_-@_-"/>
    <numFmt numFmtId="265" formatCode="_-* #\ ##0.00_đ_._-;\-* #\ ##0.00_đ_._-;_-* &quot;-&quot;??_đ_._-;_-@_-"/>
    <numFmt numFmtId="266" formatCode="#\ ##0.00;[Red]\-#\ ##0.00"/>
    <numFmt numFmtId="267" formatCode="_-* #\ ##0\ &quot;FB&quot;_-;\-* #\ ##0\ &quot;FB&quot;_-;_-* &quot;-&quot;\ &quot;FB&quot;_-;_-@_-"/>
    <numFmt numFmtId="268" formatCode="_-* #\ ##0.00\ &quot;FB&quot;_-;\-* #\ ##0.00\ &quot;FB&quot;_-;_-* &quot;-&quot;??\ &quot;FB&quot;_-;_-@_-"/>
    <numFmt numFmtId="269" formatCode="0.0000000000000"/>
    <numFmt numFmtId="270" formatCode="#\ ##0.000_)%;\(#\ ##0.000\)%;@_)"/>
    <numFmt numFmtId="271" formatCode="0.0%_);\(0.0%\);&quot;-  &quot;"/>
    <numFmt numFmtId="272" formatCode="0.0%_);\(0.0%\);\-_%_)"/>
    <numFmt numFmtId="273" formatCode="0%_);\(0%\);\-_%_)"/>
    <numFmt numFmtId="274" formatCode="0.00%_);\(0.00%\);\-_%_)"/>
    <numFmt numFmtId="275" formatCode="##0&quot;bp&quot;_);\(##0&quot;bp&quot;\);\-_b_p_)"/>
    <numFmt numFmtId="276" formatCode="#\ ##0______;;&quot;------------      &quot;"/>
    <numFmt numFmtId="277" formatCode="0.00;\-0.00;0.00"/>
    <numFmt numFmtId="278" formatCode="0.00\x;\-0.00\x;0.00\x"/>
    <numFmt numFmtId="279" formatCode="##0.00000"/>
    <numFmt numFmtId="280" formatCode="_(* #\ ##0.000_);_(* \(#\ ##0.000\);_(* &quot;-&quot;???_);_(@_)"/>
    <numFmt numFmtId="281" formatCode="mmm\ dd\,\ yyyy"/>
    <numFmt numFmtId="282" formatCode="mmm\-yyyy"/>
    <numFmt numFmtId="283" formatCode="yyyy"/>
    <numFmt numFmtId="284" formatCode="#\ ##0.00&quot;р.&quot;;[Red]\-#\ ##0.00&quot;р.&quot;"/>
    <numFmt numFmtId="285" formatCode=";;;\ \ \ @"/>
    <numFmt numFmtId="286" formatCode=";;;\ \ \ \ \ @"/>
    <numFmt numFmtId="287" formatCode=";;;\ \ \ \ \ \ @"/>
    <numFmt numFmtId="288" formatCode="0.000000"/>
    <numFmt numFmtId="289" formatCode="&quot;£&quot;#\ ##0"/>
    <numFmt numFmtId="290" formatCode="_-&quot;F&quot;\ * #\ ##0_-;_-&quot;F&quot;\ * #\ ##0\-;_-&quot;F&quot;\ * &quot;-&quot;_-;_-@_-"/>
    <numFmt numFmtId="291" formatCode="_-&quot;F&quot;\ * #\ ##0.00_-;_-&quot;F&quot;\ * #\ ##0.00\-;_-&quot;F&quot;\ * &quot;-&quot;??_-;_-@_-"/>
    <numFmt numFmtId="292" formatCode="_-* #\ ##0_?_._-;\-* #\ ##0_?_._-;_-* &quot;-&quot;_?_._-;_-@_-"/>
    <numFmt numFmtId="293" formatCode="_-* #\ ##0.00&quot;?.&quot;_-;\-* #\ ##0.00&quot;?.&quot;_-;_-* &quot;-&quot;??&quot;?.&quot;_-;_-@_-"/>
    <numFmt numFmtId="294" formatCode="&quot;$&quot;#\ ##0.00_);[Red]\(&quot;$&quot;#\ ##0.00\)"/>
    <numFmt numFmtId="295" formatCode="&quot;$&quot;#\ ##0.0000_);[Red]\(&quot;$&quot;#\ ##0.0000\)"/>
    <numFmt numFmtId="296" formatCode="_(&quot;$&quot;* #\ ##0.0_);_(&quot;$&quot;* \(#\ ##0.0\);_(&quot;$&quot;* &quot;-&quot;??_);_(@_)"/>
    <numFmt numFmtId="297" formatCode="yyyy&quot;A&quot;"/>
    <numFmt numFmtId="298" formatCode="yyyy&quot;E&quot;"/>
    <numFmt numFmtId="299" formatCode="\¥#\ ##0_);\(\¥#\ ##0\)"/>
    <numFmt numFmtId="300" formatCode="#\ ##0&quot;в&quot;"/>
    <numFmt numFmtId="301" formatCode="_-* #\ ##0_р_._-;\-* #\ ##0_р_._-;_-* &quot;-&quot;_р_._-;_-@_-"/>
    <numFmt numFmtId="302" formatCode="#\ ##0_ ;[Red]\-#\ ##0\ "/>
    <numFmt numFmtId="303" formatCode="##\ ##0.000"/>
    <numFmt numFmtId="304" formatCode="#\ ##0&quot;р.&quot;"/>
    <numFmt numFmtId="305" formatCode="_-* #\ ##0\ _р_._-;\-* #\ ##0\ _р_._-;_-* &quot;-&quot;\ _р_._-;_-@_-"/>
    <numFmt numFmtId="306" formatCode="_-* #\ ##0.00_р_._-;\-* #\ ##0.00_р_._-;_-* \-??_р_._-;_-@_-"/>
    <numFmt numFmtId="307" formatCode="_-* #\ ##0.00\ _р_._-;\-* #\ ##0.00\ _р_._-;_-* &quot;-&quot;??\ _р_._-;_-@_-"/>
    <numFmt numFmtId="308" formatCode="#\ ##0.00_ "/>
    <numFmt numFmtId="309" formatCode="0.0000"/>
    <numFmt numFmtId="310" formatCode="#\ ##0.00000"/>
    <numFmt numFmtId="311" formatCode="#,##0.000000"/>
    <numFmt numFmtId="312" formatCode="#,##0.000"/>
    <numFmt numFmtId="313" formatCode="#,##0.0"/>
  </numFmts>
  <fonts count="31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Times New Roman"/>
      <family val="1"/>
      <charset val="204"/>
    </font>
    <font>
      <sz val="11"/>
      <name val="Calibri"/>
      <family val="2"/>
      <charset val="204"/>
      <scheme val="minor"/>
    </font>
    <font>
      <sz val="11"/>
      <name val="Times New Roman"/>
      <family val="1"/>
      <charset val="204"/>
    </font>
    <font>
      <b/>
      <sz val="11"/>
      <name val="Times New Roman"/>
      <family val="1"/>
      <charset val="204"/>
    </font>
    <font>
      <b/>
      <i/>
      <sz val="11"/>
      <name val="Times New Roman"/>
      <family val="1"/>
      <charset val="204"/>
    </font>
    <font>
      <sz val="14"/>
      <color theme="1"/>
      <name val="Times New Roman"/>
      <family val="1"/>
      <charset val="204"/>
    </font>
    <font>
      <sz val="9"/>
      <name val="Times New Roman"/>
      <family val="1"/>
      <charset val="204"/>
    </font>
    <font>
      <b/>
      <sz val="14"/>
      <color theme="1"/>
      <name val="Times New Roman"/>
      <family val="1"/>
      <charset val="204"/>
    </font>
    <font>
      <i/>
      <sz val="11"/>
      <name val="Times New Roman"/>
      <family val="1"/>
      <charset val="204"/>
    </font>
    <font>
      <sz val="10"/>
      <name val="Times New Roman"/>
      <family val="1"/>
      <charset val="204"/>
    </font>
    <font>
      <b/>
      <sz val="14"/>
      <color indexed="8"/>
      <name val="Times New Roman"/>
      <family val="1"/>
      <charset val="204"/>
    </font>
    <font>
      <sz val="12"/>
      <color indexed="8"/>
      <name val="Times New Roman"/>
      <family val="1"/>
      <charset val="204"/>
    </font>
    <font>
      <b/>
      <sz val="12"/>
      <color indexed="8"/>
      <name val="Times New Roman"/>
      <family val="1"/>
      <charset val="204"/>
    </font>
    <font>
      <sz val="12"/>
      <name val="Times New Roman"/>
      <family val="1"/>
      <charset val="204"/>
    </font>
    <font>
      <b/>
      <sz val="12"/>
      <name val="Times New Roman"/>
      <family val="1"/>
      <charset val="204"/>
    </font>
    <font>
      <sz val="11"/>
      <color indexed="8"/>
      <name val="Times New Roman"/>
      <family val="1"/>
      <charset val="204"/>
    </font>
    <font>
      <b/>
      <sz val="11"/>
      <color theme="1"/>
      <name val="Times New Roman"/>
      <family val="1"/>
      <charset val="204"/>
    </font>
    <font>
      <b/>
      <sz val="10"/>
      <color theme="1"/>
      <name val="Times New Roman"/>
      <family val="1"/>
      <charset val="204"/>
    </font>
    <font>
      <b/>
      <sz val="12"/>
      <color theme="1"/>
      <name val="Times New Roman"/>
      <family val="1"/>
      <charset val="204"/>
    </font>
    <font>
      <sz val="12"/>
      <color theme="1"/>
      <name val="Times New Roman"/>
      <family val="1"/>
      <charset val="204"/>
    </font>
    <font>
      <sz val="10"/>
      <color theme="1"/>
      <name val="Times New Roman"/>
      <family val="1"/>
      <charset val="204"/>
    </font>
    <font>
      <b/>
      <sz val="13"/>
      <color theme="1"/>
      <name val="Times New Roman"/>
      <family val="1"/>
      <charset val="204"/>
    </font>
    <font>
      <sz val="13"/>
      <color theme="1"/>
      <name val="Times New Roman"/>
      <family val="1"/>
      <charset val="204"/>
    </font>
    <font>
      <sz val="10"/>
      <name val="Arial Cyr"/>
      <charset val="204"/>
    </font>
    <font>
      <b/>
      <sz val="14"/>
      <name val="Times New Roman"/>
      <family val="1"/>
      <charset val="204"/>
    </font>
    <font>
      <sz val="14"/>
      <name val="Times New Roman"/>
      <family val="1"/>
      <charset val="204"/>
    </font>
    <font>
      <sz val="19"/>
      <name val="Times New Roman"/>
      <family val="1"/>
      <charset val="204"/>
    </font>
    <font>
      <sz val="13"/>
      <name val="Times New Roman"/>
      <family val="1"/>
      <charset val="204"/>
    </font>
    <font>
      <sz val="7.5"/>
      <name val="Times New Roman"/>
      <family val="1"/>
      <charset val="204"/>
    </font>
    <font>
      <b/>
      <sz val="13"/>
      <name val="Times New Roman"/>
      <family val="1"/>
      <charset val="204"/>
    </font>
    <font>
      <sz val="9"/>
      <color rgb="FF000000"/>
      <name val="Tahoma"/>
      <family val="2"/>
      <charset val="204"/>
    </font>
    <font>
      <sz val="10"/>
      <color rgb="FFFF0000"/>
      <name val="Arial Cyr"/>
      <charset val="204"/>
    </font>
    <font>
      <sz val="10"/>
      <color theme="0"/>
      <name val="Arial Cyr"/>
      <charset val="204"/>
    </font>
    <font>
      <b/>
      <sz val="10"/>
      <name val="Times New Roman"/>
      <family val="1"/>
      <charset val="204"/>
    </font>
    <font>
      <b/>
      <sz val="11"/>
      <color theme="0"/>
      <name val="Calibri"/>
      <family val="2"/>
      <charset val="204"/>
      <scheme val="minor"/>
    </font>
    <font>
      <sz val="11"/>
      <name val="Arial"/>
      <family val="2"/>
      <charset val="204"/>
    </font>
    <font>
      <sz val="10"/>
      <name val="Arial"/>
      <family val="2"/>
      <charset val="204"/>
    </font>
    <font>
      <b/>
      <sz val="10"/>
      <color theme="1"/>
      <name val="Calibri"/>
      <family val="2"/>
      <charset val="204"/>
      <scheme val="minor"/>
    </font>
    <font>
      <b/>
      <sz val="11"/>
      <color theme="1"/>
      <name val="Calibri"/>
      <family val="2"/>
      <charset val="204"/>
      <scheme val="minor"/>
    </font>
    <font>
      <sz val="10"/>
      <color theme="1"/>
      <name val="Calibri"/>
      <family val="2"/>
      <charset val="204"/>
      <scheme val="minor"/>
    </font>
    <font>
      <b/>
      <sz val="10"/>
      <color indexed="8"/>
      <name val="Arial Cyr"/>
      <charset val="204"/>
    </font>
    <font>
      <sz val="10"/>
      <name val="Helv"/>
      <charset val="204"/>
    </font>
    <font>
      <sz val="8"/>
      <color indexed="12"/>
      <name val="Arial"/>
      <family val="2"/>
      <charset val="204"/>
    </font>
    <font>
      <sz val="10"/>
      <name val="Book Antiqua"/>
      <family val="1"/>
      <charset val="204"/>
    </font>
    <font>
      <sz val="1"/>
      <color indexed="8"/>
      <name val="Courier"/>
      <family val="3"/>
    </font>
    <font>
      <sz val="10"/>
      <name val="Helv"/>
      <charset val="134"/>
    </font>
    <font>
      <sz val="10"/>
      <name val="Times New Roman CYR"/>
      <charset val="204"/>
    </font>
    <font>
      <sz val="12"/>
      <color indexed="10"/>
      <name val="Times New Roman"/>
      <family val="1"/>
      <charset val="204"/>
    </font>
    <font>
      <sz val="10"/>
      <name val="Arial Cyr"/>
      <charset val="204"/>
    </font>
    <font>
      <sz val="10"/>
      <name val="Courier"/>
      <family val="3"/>
    </font>
    <font>
      <b/>
      <sz val="22"/>
      <color indexed="18"/>
      <name val="Arial"/>
      <family val="2"/>
      <charset val="204"/>
    </font>
    <font>
      <sz val="8"/>
      <name val="Arial"/>
      <family val="2"/>
      <charset val="204"/>
    </font>
    <font>
      <b/>
      <sz val="14"/>
      <color indexed="18"/>
      <name val="Arial"/>
      <family val="2"/>
      <charset val="204"/>
    </font>
    <font>
      <b/>
      <sz val="10"/>
      <color indexed="18"/>
      <name val="Arial"/>
      <family val="2"/>
      <charset val="204"/>
    </font>
    <font>
      <b/>
      <u val="singleAccounting"/>
      <sz val="10"/>
      <color indexed="18"/>
      <name val="Arial"/>
      <family val="2"/>
      <charset val="204"/>
    </font>
    <font>
      <sz val="10"/>
      <color indexed="9"/>
      <name val="Arial Cyr"/>
      <charset val="204"/>
    </font>
    <font>
      <b/>
      <sz val="1"/>
      <color indexed="8"/>
      <name val="Courier"/>
      <family val="3"/>
    </font>
    <font>
      <b/>
      <sz val="12"/>
      <name val="Arial"/>
      <family val="2"/>
      <charset val="204"/>
    </font>
    <font>
      <sz val="10"/>
      <name val="Times New Roman"/>
      <family val="1"/>
      <charset val="204"/>
    </font>
    <font>
      <sz val="1"/>
      <color indexed="8"/>
      <name val="Courier"/>
      <family val="3"/>
    </font>
    <font>
      <sz val="10"/>
      <name val="Arial Cyr"/>
      <charset val="134"/>
    </font>
    <font>
      <sz val="8.25"/>
      <name val="Helv"/>
      <charset val="134"/>
    </font>
    <font>
      <sz val="8"/>
      <name val="Helv"/>
      <charset val="134"/>
    </font>
    <font>
      <sz val="10"/>
      <name val="MS Sans Serif"/>
      <charset val="204"/>
    </font>
    <font>
      <b/>
      <i/>
      <sz val="12"/>
      <name val="Arial"/>
      <family val="2"/>
      <charset val="204"/>
    </font>
    <font>
      <b/>
      <sz val="12"/>
      <color indexed="9"/>
      <name val="Arial"/>
      <family val="2"/>
      <charset val="204"/>
    </font>
    <font>
      <b/>
      <sz val="14"/>
      <color indexed="9"/>
      <name val="Arial"/>
      <family val="2"/>
      <charset val="204"/>
    </font>
    <font>
      <b/>
      <i/>
      <sz val="14"/>
      <name val="Arial"/>
      <family val="2"/>
      <charset val="204"/>
    </font>
    <font>
      <b/>
      <i/>
      <sz val="20"/>
      <name val="Arial"/>
      <family val="2"/>
      <charset val="204"/>
    </font>
    <font>
      <b/>
      <sz val="16"/>
      <color indexed="9"/>
      <name val="Arial"/>
      <family val="2"/>
      <charset val="204"/>
    </font>
    <font>
      <b/>
      <sz val="14"/>
      <name val="Arial"/>
      <family val="2"/>
      <charset val="204"/>
    </font>
    <font>
      <b/>
      <i/>
      <sz val="22"/>
      <name val="Arial"/>
      <family val="2"/>
      <charset val="204"/>
    </font>
    <font>
      <sz val="11"/>
      <color indexed="8"/>
      <name val="Calibri"/>
      <family val="2"/>
      <charset val="204"/>
    </font>
    <font>
      <sz val="10"/>
      <color indexed="8"/>
      <name val="Arial"/>
      <family val="2"/>
      <charset val="204"/>
    </font>
    <font>
      <sz val="8"/>
      <name val="Times New Roman Cyr"/>
      <charset val="204"/>
    </font>
    <font>
      <sz val="12"/>
      <color indexed="8"/>
      <name val="Times New Roman"/>
      <family val="1"/>
      <charset val="204"/>
    </font>
    <font>
      <sz val="11"/>
      <color indexed="9"/>
      <name val="Calibri"/>
      <family val="2"/>
      <charset val="204"/>
    </font>
    <font>
      <sz val="10"/>
      <color indexed="9"/>
      <name val="Arial"/>
      <family val="2"/>
      <charset val="204"/>
    </font>
    <font>
      <sz val="12"/>
      <color indexed="9"/>
      <name val="Times New Roman"/>
      <family val="1"/>
      <charset val="204"/>
    </font>
    <font>
      <sz val="8"/>
      <name val="Helv"/>
      <charset val="204"/>
    </font>
    <font>
      <sz val="11"/>
      <color indexed="8"/>
      <name val="Calibri"/>
      <family val="2"/>
      <charset val="204"/>
    </font>
    <font>
      <sz val="11"/>
      <color indexed="9"/>
      <name val="Calibri"/>
      <family val="2"/>
      <charset val="204"/>
    </font>
    <font>
      <sz val="10"/>
      <color indexed="12"/>
      <name val="Arial"/>
      <family val="2"/>
      <charset val="204"/>
    </font>
    <font>
      <u/>
      <sz val="10"/>
      <color indexed="12"/>
      <name val="Courier"/>
      <family val="3"/>
    </font>
    <font>
      <u/>
      <sz val="10"/>
      <color indexed="12"/>
      <name val="Arial Cyr"/>
      <charset val="204"/>
    </font>
    <font>
      <sz val="10"/>
      <name val="Arial"/>
      <family val="2"/>
      <charset val="204"/>
    </font>
    <font>
      <sz val="10"/>
      <name val="Courier New"/>
      <family val="3"/>
      <charset val="204"/>
    </font>
    <font>
      <b/>
      <sz val="9"/>
      <name val="Frutiger 45 Light"/>
      <charset val="134"/>
    </font>
    <font>
      <b/>
      <sz val="10"/>
      <name val="Helvetica"/>
      <family val="2"/>
    </font>
    <font>
      <sz val="12"/>
      <name val="Arial"/>
      <family val="2"/>
      <charset val="204"/>
    </font>
    <font>
      <sz val="10"/>
      <color indexed="18"/>
      <name val="Arial"/>
      <family val="2"/>
      <charset val="204"/>
    </font>
    <font>
      <sz val="9"/>
      <name val="Times New Roman"/>
      <family val="1"/>
      <charset val="204"/>
    </font>
    <font>
      <sz val="9"/>
      <name val="Frutiger 45 Light"/>
      <charset val="134"/>
    </font>
    <font>
      <b/>
      <sz val="10"/>
      <name val="Arial"/>
      <family val="2"/>
      <charset val="204"/>
    </font>
    <font>
      <sz val="11"/>
      <color indexed="20"/>
      <name val="Calibri"/>
      <family val="2"/>
      <charset val="204"/>
    </font>
    <font>
      <sz val="11"/>
      <color indexed="37"/>
      <name val="Calibri"/>
      <family val="2"/>
      <charset val="204"/>
    </font>
    <font>
      <sz val="18"/>
      <name val="Geneva"/>
      <charset val="134"/>
    </font>
    <font>
      <sz val="10"/>
      <color indexed="8"/>
      <name val="Tms Rmn"/>
      <charset val="134"/>
    </font>
    <font>
      <sz val="8"/>
      <color indexed="12"/>
      <name val="Tms Rmn"/>
      <charset val="134"/>
    </font>
    <font>
      <sz val="12"/>
      <name val="Tms Rmn"/>
      <charset val="134"/>
    </font>
    <font>
      <b/>
      <sz val="12"/>
      <name val="Times New Roman"/>
      <family val="1"/>
      <charset val="204"/>
    </font>
    <font>
      <u val="singleAccounting"/>
      <sz val="10"/>
      <name val="Arial"/>
      <family val="2"/>
      <charset val="204"/>
    </font>
    <font>
      <sz val="8"/>
      <name val="Arial"/>
      <family val="2"/>
      <charset val="204"/>
    </font>
    <font>
      <sz val="12"/>
      <name val="±???A?"/>
      <charset val="129"/>
    </font>
    <font>
      <b/>
      <sz val="11"/>
      <color indexed="52"/>
      <name val="Calibri"/>
      <family val="2"/>
      <charset val="204"/>
    </font>
    <font>
      <b/>
      <sz val="11"/>
      <color indexed="17"/>
      <name val="Calibri"/>
      <family val="2"/>
      <charset val="204"/>
    </font>
    <font>
      <sz val="10"/>
      <color indexed="18"/>
      <name val="Times New Roman"/>
      <family val="1"/>
      <charset val="204"/>
    </font>
    <font>
      <b/>
      <sz val="11"/>
      <color indexed="9"/>
      <name val="Calibri"/>
      <family val="2"/>
      <charset val="204"/>
    </font>
    <font>
      <b/>
      <sz val="11"/>
      <color indexed="9"/>
      <name val="Calibri"/>
      <family val="2"/>
      <charset val="204"/>
    </font>
    <font>
      <b/>
      <sz val="8"/>
      <name val="Arial"/>
      <family val="2"/>
      <charset val="204"/>
    </font>
    <font>
      <sz val="11"/>
      <color indexed="12"/>
      <name val="Arial"/>
      <family val="2"/>
      <charset val="204"/>
    </font>
    <font>
      <sz val="11"/>
      <name val="Tms Rmn"/>
      <charset val="134"/>
    </font>
    <font>
      <sz val="8"/>
      <color indexed="12"/>
      <name val="Times New Roman"/>
      <family val="1"/>
      <charset val="204"/>
    </font>
    <font>
      <sz val="10"/>
      <name val="Sabon"/>
      <charset val="134"/>
    </font>
    <font>
      <sz val="8"/>
      <name val="Palatino"/>
      <family val="1"/>
    </font>
    <font>
      <sz val="10"/>
      <name val="Geneva"/>
      <charset val="134"/>
    </font>
    <font>
      <sz val="10"/>
      <color indexed="22"/>
      <name val="Arial"/>
      <family val="2"/>
      <charset val="204"/>
    </font>
    <font>
      <sz val="10"/>
      <name val="BERNHARD"/>
      <charset val="134"/>
    </font>
    <font>
      <b/>
      <u/>
      <sz val="10"/>
      <color indexed="16"/>
      <name val="Arial"/>
      <family val="2"/>
      <charset val="204"/>
    </font>
    <font>
      <b/>
      <sz val="11"/>
      <name val="Arial"/>
      <family val="2"/>
      <charset val="204"/>
    </font>
    <font>
      <sz val="10"/>
      <name val="Century Schoolbook"/>
      <family val="1"/>
      <charset val="204"/>
    </font>
    <font>
      <b/>
      <sz val="10"/>
      <color indexed="12"/>
      <name val="Arial Cyr"/>
      <charset val="204"/>
    </font>
    <font>
      <sz val="12"/>
      <color indexed="24"/>
      <name val="Arial"/>
      <family val="2"/>
      <charset val="204"/>
    </font>
    <font>
      <sz val="9"/>
      <name val="Arial Cyr"/>
      <charset val="204"/>
    </font>
    <font>
      <sz val="10"/>
      <color indexed="8"/>
      <name val="Arial"/>
      <family val="2"/>
      <charset val="204"/>
    </font>
    <font>
      <sz val="10"/>
      <name val="Arial Narrow"/>
      <family val="2"/>
      <charset val="204"/>
    </font>
    <font>
      <sz val="10"/>
      <color indexed="8"/>
      <name val="Arial Cyr"/>
      <charset val="204"/>
    </font>
    <font>
      <sz val="7"/>
      <name val="Arial"/>
      <family val="2"/>
      <charset val="204"/>
    </font>
    <font>
      <sz val="8"/>
      <name val="Tms Rmn"/>
      <charset val="134"/>
    </font>
    <font>
      <i/>
      <sz val="10"/>
      <name val="Arial"/>
      <family val="2"/>
      <charset val="204"/>
    </font>
    <font>
      <u val="doubleAccounting"/>
      <sz val="10"/>
      <name val="Arial"/>
      <family val="2"/>
      <charset val="204"/>
    </font>
    <font>
      <sz val="10"/>
      <name val="Times New Roman CE"/>
      <charset val="134"/>
    </font>
    <font>
      <b/>
      <sz val="11"/>
      <color indexed="8"/>
      <name val="Calibri"/>
      <family val="2"/>
      <charset val="204"/>
    </font>
    <font>
      <b/>
      <sz val="14"/>
      <name val="Arial Cyr"/>
      <charset val="204"/>
    </font>
    <font>
      <sz val="10"/>
      <color rgb="FF000000"/>
      <name val="Arial Cyr"/>
      <charset val="204"/>
    </font>
    <font>
      <sz val="10"/>
      <color indexed="8"/>
      <name val="Arial Cyr"/>
      <charset val="204"/>
    </font>
    <font>
      <i/>
      <sz val="11"/>
      <color indexed="23"/>
      <name val="Calibri"/>
      <family val="2"/>
      <charset val="204"/>
    </font>
    <font>
      <i/>
      <sz val="10"/>
      <color indexed="18"/>
      <name val="Arial"/>
      <family val="2"/>
      <charset val="204"/>
    </font>
    <font>
      <sz val="7"/>
      <name val="Palatino"/>
      <family val="1"/>
    </font>
    <font>
      <b/>
      <sz val="12"/>
      <name val="Arial Cyr"/>
      <charset val="204"/>
    </font>
    <font>
      <sz val="11"/>
      <color indexed="17"/>
      <name val="Calibri"/>
      <family val="2"/>
      <charset val="204"/>
    </font>
    <font>
      <sz val="10"/>
      <color indexed="17"/>
      <name val="Times New Roman"/>
      <family val="1"/>
      <charset val="204"/>
    </font>
    <font>
      <sz val="8"/>
      <name val="Courier"/>
      <family val="3"/>
    </font>
    <font>
      <b/>
      <sz val="8"/>
      <name val="Courier"/>
      <family val="3"/>
    </font>
    <font>
      <b/>
      <u/>
      <sz val="10"/>
      <name val="Courier"/>
      <family val="3"/>
    </font>
    <font>
      <sz val="9"/>
      <color indexed="18"/>
      <name val="Frutiger 45 Light"/>
      <charset val="134"/>
    </font>
    <font>
      <sz val="9"/>
      <name val="Futura UBS Bk"/>
      <charset val="134"/>
    </font>
    <font>
      <i/>
      <sz val="11"/>
      <name val="Helv"/>
      <charset val="134"/>
    </font>
    <font>
      <b/>
      <sz val="12"/>
      <name val="Arial"/>
      <family val="2"/>
      <charset val="204"/>
    </font>
    <font>
      <b/>
      <sz val="15"/>
      <color indexed="56"/>
      <name val="Calibri"/>
      <family val="2"/>
      <charset val="204"/>
    </font>
    <font>
      <b/>
      <sz val="18"/>
      <color indexed="24"/>
      <name val="Arial"/>
      <family val="2"/>
      <charset val="204"/>
    </font>
    <font>
      <sz val="12"/>
      <name val="Arial Black"/>
      <family val="2"/>
      <charset val="204"/>
    </font>
    <font>
      <b/>
      <sz val="15"/>
      <color indexed="62"/>
      <name val="Calibri"/>
      <family val="2"/>
      <charset val="204"/>
    </font>
    <font>
      <b/>
      <sz val="13"/>
      <color indexed="56"/>
      <name val="Calibri"/>
      <family val="2"/>
      <charset val="204"/>
    </font>
    <font>
      <sz val="11"/>
      <name val="Arial Black"/>
      <family val="2"/>
      <charset val="204"/>
    </font>
    <font>
      <b/>
      <sz val="13"/>
      <color indexed="62"/>
      <name val="Calibri"/>
      <family val="2"/>
      <charset val="204"/>
    </font>
    <font>
      <b/>
      <sz val="11"/>
      <color indexed="56"/>
      <name val="Calibri"/>
      <family val="2"/>
      <charset val="204"/>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charset val="204"/>
    </font>
    <font>
      <sz val="11"/>
      <name val="‚l‚r –¾’©"/>
      <charset val="128"/>
    </font>
    <font>
      <sz val="10"/>
      <name val="Times New Roman Cyr"/>
      <charset val="134"/>
    </font>
    <font>
      <sz val="12"/>
      <name val="Optima"/>
      <charset val="134"/>
    </font>
    <font>
      <u/>
      <sz val="10"/>
      <color indexed="36"/>
      <name val="Courier"/>
      <family val="3"/>
    </font>
    <font>
      <sz val="11"/>
      <color indexed="62"/>
      <name val="Calibri"/>
      <family val="2"/>
      <charset val="204"/>
    </font>
    <font>
      <sz val="11"/>
      <color indexed="48"/>
      <name val="Calibri"/>
      <family val="2"/>
      <charset val="204"/>
    </font>
    <font>
      <sz val="10"/>
      <color indexed="12"/>
      <name val="MS Sans Serif"/>
      <charset val="204"/>
    </font>
    <font>
      <sz val="9"/>
      <color indexed="12"/>
      <name val="Frutiger 45 Light"/>
      <charset val="134"/>
    </font>
    <font>
      <sz val="10"/>
      <color indexed="12"/>
      <name val="Arial"/>
      <family val="2"/>
      <charset val="204"/>
    </font>
    <font>
      <sz val="9"/>
      <color indexed="12"/>
      <name val="Helvetica"/>
      <family val="2"/>
    </font>
    <font>
      <sz val="10"/>
      <color indexed="9"/>
      <name val="Frutiger 45 Light"/>
      <charset val="134"/>
    </font>
    <font>
      <u/>
      <sz val="10"/>
      <color indexed="36"/>
      <name val="Arial Cyr"/>
      <charset val="204"/>
    </font>
    <font>
      <b/>
      <u/>
      <sz val="16"/>
      <name val="Arial"/>
      <family val="2"/>
      <charset val="204"/>
    </font>
    <font>
      <i/>
      <sz val="8"/>
      <name val="Helv"/>
      <charset val="134"/>
    </font>
    <font>
      <b/>
      <sz val="10"/>
      <name val="MS Sans Serif"/>
      <charset val="204"/>
    </font>
    <font>
      <sz val="9"/>
      <name val="Arial"/>
      <family val="2"/>
      <charset val="204"/>
    </font>
    <font>
      <sz val="10"/>
      <name val="HelveticaLT"/>
      <charset val="204"/>
    </font>
    <font>
      <sz val="18"/>
      <name val="Times New Roman"/>
      <family val="1"/>
      <charset val="204"/>
    </font>
    <font>
      <b/>
      <sz val="13"/>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8"/>
      <color indexed="9"/>
      <name val="MS Sans Serif"/>
      <charset val="204"/>
    </font>
    <font>
      <sz val="11"/>
      <color indexed="52"/>
      <name val="Calibri"/>
      <family val="2"/>
      <charset val="204"/>
    </font>
    <font>
      <sz val="11"/>
      <color indexed="17"/>
      <name val="Calibri"/>
      <family val="2"/>
      <charset val="204"/>
    </font>
    <font>
      <sz val="10"/>
      <color indexed="17"/>
      <name val="Arial"/>
      <family val="2"/>
      <charset val="204"/>
    </font>
    <font>
      <i/>
      <sz val="10"/>
      <name val="PragmaticaC"/>
      <charset val="134"/>
    </font>
    <font>
      <sz val="12"/>
      <name val="Times New Roman"/>
      <family val="1"/>
      <charset val="204"/>
    </font>
    <font>
      <sz val="10"/>
      <name val="Courier Cyr"/>
      <charset val="134"/>
    </font>
    <font>
      <sz val="10"/>
      <name val="Frutiger 45 Light"/>
      <charset val="134"/>
    </font>
    <font>
      <sz val="11"/>
      <color indexed="60"/>
      <name val="Calibri"/>
      <family val="2"/>
      <charset val="204"/>
    </font>
    <font>
      <sz val="12"/>
      <color indexed="8"/>
      <name val="Times New Roman"/>
      <family val="1"/>
      <charset val="204"/>
    </font>
    <font>
      <sz val="7"/>
      <name val="Small Fonts"/>
      <charset val="204"/>
    </font>
    <font>
      <b/>
      <sz val="10"/>
      <name val="Arial Cyr"/>
      <charset val="204"/>
    </font>
    <font>
      <i/>
      <sz val="10"/>
      <name val="Frutiger 45 Light"/>
      <charset val="134"/>
    </font>
    <font>
      <sz val="10"/>
      <color theme="1"/>
      <name val="Arial"/>
      <family val="2"/>
      <charset val="204"/>
    </font>
    <font>
      <sz val="10"/>
      <name val="Times New Roman Cyr"/>
      <charset val="204"/>
    </font>
    <font>
      <sz val="11"/>
      <color theme="1"/>
      <name val="Calibri"/>
      <family val="2"/>
      <charset val="204"/>
      <scheme val="minor"/>
    </font>
    <font>
      <sz val="14"/>
      <name val="NewtonC"/>
      <charset val="204"/>
    </font>
    <font>
      <sz val="10"/>
      <name val="Times New Roman CE"/>
      <charset val="238"/>
    </font>
    <font>
      <sz val="12"/>
      <name val="Times New Roman CE"/>
      <charset val="238"/>
    </font>
    <font>
      <b/>
      <sz val="10"/>
      <color indexed="63"/>
      <name val="Arial Cyr"/>
      <charset val="204"/>
    </font>
    <font>
      <sz val="10"/>
      <name val="Palatino"/>
      <family val="1"/>
    </font>
    <font>
      <sz val="10"/>
      <name val="Arial CE"/>
      <charset val="238"/>
    </font>
    <font>
      <sz val="8"/>
      <name val="Arial CE"/>
      <charset val="134"/>
    </font>
    <font>
      <sz val="9"/>
      <name val="Frutiger 45 Light"/>
      <charset val="134"/>
    </font>
    <font>
      <sz val="9"/>
      <color indexed="56"/>
      <name val="Frutiger 45 Light"/>
      <charset val="134"/>
    </font>
    <font>
      <i/>
      <sz val="12"/>
      <name val="NewtonC"/>
      <charset val="134"/>
    </font>
    <font>
      <sz val="12"/>
      <name val="NewtonC"/>
      <charset val="134"/>
    </font>
    <font>
      <b/>
      <i/>
      <sz val="10"/>
      <name val="Arial"/>
      <family val="2"/>
      <charset val="204"/>
    </font>
    <font>
      <b/>
      <sz val="11"/>
      <color indexed="63"/>
      <name val="Calibri"/>
      <family val="2"/>
      <charset val="204"/>
    </font>
    <font>
      <b/>
      <sz val="11"/>
      <color indexed="63"/>
      <name val="Calibri"/>
      <family val="2"/>
      <charset val="204"/>
    </font>
    <font>
      <b/>
      <i/>
      <sz val="10"/>
      <color indexed="8"/>
      <name val="Arial"/>
      <family val="2"/>
      <charset val="204"/>
    </font>
    <font>
      <b/>
      <sz val="10"/>
      <color indexed="9"/>
      <name val="Arial"/>
      <family val="2"/>
      <charset val="204"/>
    </font>
    <font>
      <b/>
      <sz val="10"/>
      <color indexed="17"/>
      <name val="Arial"/>
      <family val="2"/>
      <charset val="204"/>
    </font>
    <font>
      <b/>
      <sz val="10"/>
      <color indexed="13"/>
      <name val="Arial"/>
      <family val="2"/>
      <charset val="204"/>
    </font>
    <font>
      <b/>
      <sz val="20"/>
      <name val="Times New Roman"/>
      <family val="1"/>
      <charset val="204"/>
    </font>
    <font>
      <sz val="10"/>
      <color indexed="16"/>
      <name val="Helvetica-Black"/>
      <charset val="134"/>
    </font>
    <font>
      <b/>
      <u/>
      <sz val="10"/>
      <name val="Helv"/>
      <charset val="134"/>
    </font>
    <font>
      <sz val="22"/>
      <name val="UBSHeadline"/>
      <charset val="134"/>
    </font>
    <font>
      <i/>
      <sz val="12"/>
      <name val="Tms Rmn"/>
      <charset val="134"/>
    </font>
    <font>
      <b/>
      <sz val="10"/>
      <name val="HelveticaLT"/>
      <charset val="204"/>
    </font>
    <font>
      <sz val="10"/>
      <color indexed="10"/>
      <name val="Times New Roman"/>
      <family val="1"/>
      <charset val="204"/>
    </font>
    <font>
      <sz val="10"/>
      <color indexed="8"/>
      <name val="Times New Roman"/>
      <family val="1"/>
      <charset val="204"/>
    </font>
    <font>
      <sz val="8"/>
      <color indexed="8"/>
      <name val="Arial"/>
      <family val="2"/>
      <charset val="204"/>
    </font>
    <font>
      <sz val="9.5"/>
      <color indexed="23"/>
      <name val="Helvetica-Black"/>
      <charset val="134"/>
    </font>
    <font>
      <sz val="10"/>
      <color indexed="62"/>
      <name val="Arial Cyr"/>
      <charset val="204"/>
    </font>
    <font>
      <b/>
      <sz val="12"/>
      <color indexed="8"/>
      <name val="Arial"/>
      <family val="2"/>
      <charset val="204"/>
    </font>
    <font>
      <b/>
      <sz val="8"/>
      <name val="Arial"/>
      <family val="2"/>
      <charset val="204"/>
    </font>
    <font>
      <b/>
      <sz val="16"/>
      <color indexed="23"/>
      <name val="Arial"/>
      <family val="2"/>
      <charset val="204"/>
    </font>
    <font>
      <sz val="10"/>
      <name val="Tms Rmn"/>
      <charset val="134"/>
    </font>
    <font>
      <sz val="10"/>
      <color indexed="23"/>
      <name val="MS Sans Serif"/>
      <charset val="204"/>
    </font>
    <font>
      <b/>
      <sz val="12"/>
      <name val="MS Sans Serif"/>
      <charset val="204"/>
    </font>
    <font>
      <sz val="9"/>
      <color indexed="20"/>
      <name val="Arial"/>
      <family val="2"/>
      <charset val="204"/>
    </font>
    <font>
      <sz val="9"/>
      <color indexed="48"/>
      <name val="Arial"/>
      <family val="2"/>
      <charset val="204"/>
    </font>
    <font>
      <b/>
      <sz val="9"/>
      <color indexed="20"/>
      <name val="Arial"/>
      <family val="2"/>
      <charset val="204"/>
    </font>
    <font>
      <b/>
      <sz val="18"/>
      <color indexed="62"/>
      <name val="Cambria"/>
      <family val="1"/>
      <charset val="204"/>
    </font>
    <font>
      <i/>
      <sz val="8"/>
      <name val="Times New Roman"/>
      <family val="1"/>
      <charset val="204"/>
    </font>
    <font>
      <b/>
      <sz val="18"/>
      <name val="Times New Roman"/>
      <family val="1"/>
      <charset val="204"/>
    </font>
    <font>
      <b/>
      <sz val="9"/>
      <name val="Palatino"/>
      <family val="1"/>
    </font>
    <font>
      <sz val="9"/>
      <color indexed="21"/>
      <name val="Helvetica-Black"/>
      <charset val="134"/>
    </font>
    <font>
      <b/>
      <sz val="10"/>
      <name val="Palatino"/>
      <family val="1"/>
    </font>
    <font>
      <sz val="9"/>
      <name val="Helvetica-Black"/>
      <charset val="134"/>
    </font>
    <font>
      <b/>
      <sz val="10"/>
      <name val="Times New Roman"/>
      <family val="1"/>
      <charset val="204"/>
    </font>
    <font>
      <sz val="12"/>
      <color indexed="8"/>
      <name val="Palatino"/>
      <family val="1"/>
    </font>
    <font>
      <sz val="11"/>
      <color indexed="8"/>
      <name val="Helvetica-Black"/>
      <charset val="134"/>
    </font>
    <font>
      <b/>
      <sz val="10"/>
      <color indexed="10"/>
      <name val="Arial"/>
      <family val="2"/>
      <charset val="204"/>
    </font>
    <font>
      <b/>
      <sz val="18"/>
      <color indexed="56"/>
      <name val="Cambria"/>
      <family val="1"/>
      <charset val="204"/>
    </font>
    <font>
      <b/>
      <i/>
      <sz val="20"/>
      <name val="Arial"/>
      <family val="2"/>
      <charset val="204"/>
    </font>
    <font>
      <b/>
      <sz val="14"/>
      <color indexed="9"/>
      <name val="Arial Narrow"/>
      <family val="2"/>
      <charset val="204"/>
    </font>
    <font>
      <b/>
      <sz val="11"/>
      <color indexed="8"/>
      <name val="Calibri"/>
      <family val="2"/>
      <charset val="204"/>
    </font>
    <font>
      <sz val="10"/>
      <color indexed="24"/>
      <name val="Arial"/>
      <family val="2"/>
      <charset val="204"/>
    </font>
    <font>
      <u/>
      <sz val="8"/>
      <color indexed="8"/>
      <name val="Arial"/>
      <family val="2"/>
      <charset val="204"/>
    </font>
    <font>
      <b/>
      <i/>
      <sz val="10"/>
      <color indexed="9"/>
      <name val="Arial"/>
      <family val="2"/>
      <charset val="204"/>
    </font>
    <font>
      <sz val="11"/>
      <color indexed="10"/>
      <name val="Calibri"/>
      <family val="2"/>
      <charset val="204"/>
    </font>
    <font>
      <sz val="11"/>
      <color indexed="14"/>
      <name val="Calibri"/>
      <family val="2"/>
      <charset val="204"/>
    </font>
    <font>
      <sz val="8"/>
      <name val="Garamond"/>
      <family val="1"/>
      <charset val="204"/>
    </font>
    <font>
      <b/>
      <sz val="10"/>
      <color indexed="52"/>
      <name val="Arial Cyr"/>
      <charset val="204"/>
    </font>
    <font>
      <sz val="10"/>
      <name val="Arial Narrow"/>
      <family val="2"/>
      <charset val="204"/>
    </font>
    <font>
      <sz val="12"/>
      <color indexed="62"/>
      <name val="Times New Roman"/>
      <family val="1"/>
      <charset val="204"/>
    </font>
    <font>
      <sz val="10"/>
      <color indexed="10"/>
      <name val="Arial Cyr"/>
      <charset val="204"/>
    </font>
    <font>
      <b/>
      <sz val="12"/>
      <color indexed="63"/>
      <name val="Times New Roman"/>
      <family val="1"/>
      <charset val="204"/>
    </font>
    <font>
      <b/>
      <sz val="12"/>
      <color indexed="52"/>
      <name val="Times New Roman"/>
      <family val="1"/>
      <charset val="204"/>
    </font>
    <font>
      <u/>
      <sz val="9.9"/>
      <color theme="10"/>
      <name val="Calibri"/>
      <family val="2"/>
      <charset val="204"/>
    </font>
    <font>
      <sz val="12"/>
      <name val="Arial Narrow"/>
      <family val="2"/>
      <charset val="204"/>
    </font>
    <font>
      <sz val="10"/>
      <color indexed="8"/>
      <name val="Times New Roman"/>
      <family val="1"/>
      <charset val="204"/>
    </font>
    <font>
      <b/>
      <sz val="15"/>
      <color indexed="56"/>
      <name val="Times New Roman"/>
      <family val="1"/>
      <charset val="204"/>
    </font>
    <font>
      <sz val="10"/>
      <color indexed="10"/>
      <name val="Times New Roman"/>
      <family val="1"/>
      <charset val="204"/>
    </font>
    <font>
      <b/>
      <sz val="13"/>
      <color indexed="56"/>
      <name val="Times New Roman"/>
      <family val="1"/>
      <charset val="204"/>
    </font>
    <font>
      <b/>
      <sz val="11"/>
      <color indexed="56"/>
      <name val="Times New Roman"/>
      <family val="1"/>
      <charset val="204"/>
    </font>
    <font>
      <b/>
      <sz val="14"/>
      <name val="Franklin Gothic Medium"/>
      <family val="2"/>
      <charset val="204"/>
    </font>
    <font>
      <b/>
      <sz val="9"/>
      <name val="Tahoma"/>
      <family val="2"/>
      <charset val="204"/>
    </font>
    <font>
      <b/>
      <sz val="11"/>
      <color indexed="56"/>
      <name val="Arial Cyr"/>
      <charset val="204"/>
    </font>
    <font>
      <b/>
      <sz val="10"/>
      <color indexed="9"/>
      <name val="Arial Cyr"/>
      <charset val="204"/>
    </font>
    <font>
      <sz val="9"/>
      <name val="Tahoma"/>
      <family val="2"/>
      <charset val="204"/>
    </font>
    <font>
      <sz val="10"/>
      <color indexed="60"/>
      <name val="Arial Cyr"/>
      <charset val="204"/>
    </font>
    <font>
      <b/>
      <sz val="9"/>
      <name val="Arial"/>
      <family val="2"/>
      <charset val="204"/>
    </font>
    <font>
      <b/>
      <sz val="12"/>
      <color indexed="8"/>
      <name val="Times New Roman"/>
      <family val="1"/>
      <charset val="204"/>
    </font>
    <font>
      <b/>
      <sz val="12"/>
      <color indexed="9"/>
      <name val="Times New Roman"/>
      <family val="1"/>
      <charset val="204"/>
    </font>
    <font>
      <sz val="10"/>
      <color indexed="20"/>
      <name val="Arial Cyr"/>
      <charset val="204"/>
    </font>
    <font>
      <i/>
      <sz val="10"/>
      <color indexed="23"/>
      <name val="Arial Cyr"/>
      <charset val="204"/>
    </font>
    <font>
      <i/>
      <u/>
      <sz val="9"/>
      <name val="Arial"/>
      <family val="2"/>
      <charset val="204"/>
    </font>
    <font>
      <b/>
      <sz val="10"/>
      <color indexed="10"/>
      <name val="Times New Roman"/>
      <family val="1"/>
      <charset val="204"/>
    </font>
    <font>
      <sz val="12"/>
      <color indexed="60"/>
      <name val="Times New Roman"/>
      <family val="1"/>
      <charset val="204"/>
    </font>
    <font>
      <sz val="8"/>
      <name val="Arial Cyr"/>
      <charset val="204"/>
    </font>
    <font>
      <sz val="10"/>
      <color theme="1"/>
      <name val="Times New Roman"/>
      <family val="1"/>
      <charset val="204"/>
    </font>
    <font>
      <sz val="8"/>
      <color rgb="FF0000FF"/>
      <name val="Times New Roman Cyr"/>
      <charset val="204"/>
    </font>
    <font>
      <sz val="1"/>
      <name val="Arial Cyr"/>
      <charset val="134"/>
    </font>
    <font>
      <sz val="11"/>
      <color indexed="8"/>
      <name val="Arial"/>
      <family val="2"/>
      <charset val="204"/>
    </font>
    <font>
      <sz val="12"/>
      <color indexed="20"/>
      <name val="Times New Roman"/>
      <family val="1"/>
      <charset val="204"/>
    </font>
    <font>
      <sz val="11"/>
      <name val="Times New Roman Cyr"/>
      <charset val="204"/>
    </font>
    <font>
      <i/>
      <sz val="12"/>
      <color indexed="23"/>
      <name val="Times New Roman"/>
      <family val="1"/>
      <charset val="204"/>
    </font>
    <font>
      <sz val="10"/>
      <color indexed="8"/>
      <name val="Calibri"/>
      <family val="2"/>
      <charset val="204"/>
    </font>
    <font>
      <sz val="12"/>
      <color indexed="52"/>
      <name val="Times New Roman"/>
      <family val="1"/>
      <charset val="204"/>
    </font>
    <font>
      <sz val="12"/>
      <color indexed="10"/>
      <name val="Times New Roman"/>
      <family val="1"/>
      <charset val="204"/>
    </font>
    <font>
      <sz val="9"/>
      <name val="Arial Cyr"/>
      <charset val="134"/>
    </font>
    <font>
      <sz val="12"/>
      <color indexed="17"/>
      <name val="Times New Roman"/>
      <family val="1"/>
      <charset val="204"/>
    </font>
    <font>
      <sz val="11"/>
      <name val="ＭＳ Ｐゴシック"/>
      <charset val="128"/>
    </font>
    <font>
      <b/>
      <sz val="13"/>
      <color rgb="FFFF0000"/>
      <name val="Times New Roman"/>
      <family val="1"/>
      <charset val="204"/>
    </font>
    <font>
      <sz val="11"/>
      <color theme="1"/>
      <name val="Calibri"/>
      <family val="2"/>
      <charset val="204"/>
      <scheme val="minor"/>
    </font>
    <font>
      <sz val="11"/>
      <color theme="1"/>
      <name val="Calibri"/>
      <family val="2"/>
      <scheme val="minor"/>
    </font>
    <font>
      <b/>
      <sz val="16"/>
      <color rgb="FFFF0000"/>
      <name val="Arial Cyr"/>
      <charset val="204"/>
    </font>
  </fonts>
  <fills count="122">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31"/>
        <bgColor indexed="64"/>
      </patternFill>
    </fill>
    <fill>
      <patternFill patternType="solid">
        <fgColor indexed="41"/>
        <bgColor indexed="64"/>
      </patternFill>
    </fill>
    <fill>
      <patternFill patternType="solid">
        <fgColor indexed="45"/>
        <bgColor indexed="64"/>
      </patternFill>
    </fill>
    <fill>
      <patternFill patternType="solid">
        <fgColor indexed="40"/>
        <bgColor indexed="64"/>
      </patternFill>
    </fill>
    <fill>
      <patternFill patternType="solid">
        <fgColor indexed="50"/>
        <bgColor indexed="64"/>
      </patternFill>
    </fill>
    <fill>
      <patternFill patternType="solid">
        <fgColor indexed="46"/>
        <bgColor indexed="64"/>
      </patternFill>
    </fill>
    <fill>
      <patternFill patternType="solid">
        <fgColor indexed="35"/>
        <bgColor indexed="64"/>
      </patternFill>
    </fill>
    <fill>
      <patternFill patternType="solid">
        <fgColor indexed="27"/>
        <bgColor indexed="64"/>
      </patternFill>
    </fill>
    <fill>
      <patternFill patternType="solid">
        <fgColor indexed="47"/>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7"/>
        <bgColor indexed="22"/>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7"/>
        <bgColor indexed="64"/>
      </patternFill>
    </fill>
    <fill>
      <patternFill patternType="solid">
        <fgColor indexed="24"/>
        <bgColor indexed="64"/>
      </patternFill>
    </fill>
    <fill>
      <patternFill patternType="solid">
        <fgColor indexed="54"/>
        <bgColor indexed="64"/>
      </patternFill>
    </fill>
    <fill>
      <patternFill patternType="solid">
        <fgColor indexed="51"/>
        <bgColor indexed="6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64"/>
      </patternFill>
    </fill>
    <fill>
      <patternFill patternType="solid">
        <fgColor indexed="58"/>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64"/>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10"/>
        <bgColor indexed="6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53"/>
        <bgColor indexed="6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65"/>
        <bgColor indexed="8"/>
      </patternFill>
    </fill>
    <fill>
      <patternFill patternType="solid">
        <fgColor indexed="35"/>
        <bgColor indexed="35"/>
      </patternFill>
    </fill>
    <fill>
      <patternFill patternType="lightGray">
        <fgColor indexed="15"/>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8"/>
      </patternFill>
    </fill>
    <fill>
      <patternFill patternType="solid">
        <fgColor indexed="26"/>
        <bgColor indexed="64"/>
      </patternFill>
    </fill>
    <fill>
      <patternFill patternType="gray0625"/>
    </fill>
    <fill>
      <patternFill patternType="solid">
        <fgColor indexed="13"/>
        <bgColor indexed="64"/>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17"/>
        <bgColor indexed="64"/>
      </patternFill>
    </fill>
    <fill>
      <patternFill patternType="solid">
        <fgColor indexed="9"/>
        <bgColor indexed="26"/>
      </patternFill>
    </fill>
    <fill>
      <patternFill patternType="solid">
        <fgColor indexed="22"/>
        <bgColor indexed="31"/>
      </patternFill>
    </fill>
    <fill>
      <patternFill patternType="lightUp">
        <fgColor indexed="22"/>
        <bgColor indexed="35"/>
      </patternFill>
    </fill>
    <fill>
      <patternFill patternType="solid">
        <fgColor indexed="20"/>
        <bgColor indexed="64"/>
      </patternFill>
    </fill>
    <fill>
      <patternFill patternType="lightGray">
        <fgColor indexed="12"/>
      </patternFill>
    </fill>
    <fill>
      <patternFill patternType="solid">
        <fgColor indexed="14"/>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9"/>
        <bgColor indexed="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rgb="FFFFFFCC"/>
        <bgColor indexed="64"/>
      </patternFill>
    </fill>
    <fill>
      <patternFill patternType="solid">
        <fgColor indexed="26"/>
        <bgColor indexed="9"/>
      </patternFill>
    </fill>
    <fill>
      <patternFill patternType="solid">
        <fgColor theme="3" tint="0.39997558519241921"/>
        <bgColor theme="3" tint="0.39997558519241921"/>
      </patternFill>
    </fill>
    <fill>
      <patternFill patternType="solid">
        <fgColor theme="3" tint="0.59999389629810485"/>
        <bgColor theme="3" tint="0.59999389629810485"/>
      </patternFill>
    </fill>
    <fill>
      <patternFill patternType="solid">
        <fgColor theme="3" tint="0.79998168889431442"/>
        <bgColor theme="3" tint="0.79998168889431442"/>
      </patternFill>
    </fill>
    <fill>
      <patternFill patternType="solid">
        <fgColor theme="0"/>
        <bgColor theme="0"/>
      </patternFill>
    </fill>
    <fill>
      <patternFill patternType="solid">
        <fgColor rgb="FFFFFF00"/>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style="thin">
        <color auto="1"/>
      </top>
      <bottom style="thin">
        <color auto="1"/>
      </bottom>
      <diagonal/>
    </border>
    <border>
      <left/>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bottom style="thin">
        <color auto="1"/>
      </bottom>
      <diagonal/>
    </border>
    <border>
      <left style="thin">
        <color rgb="FFBCBCBC"/>
      </left>
      <right style="thin">
        <color rgb="FFBCBCBC"/>
      </right>
      <top style="thin">
        <color rgb="FFBCBCBC"/>
      </top>
      <bottom style="thin">
        <color rgb="FFBCBCBC"/>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style="thin">
        <color indexed="8"/>
      </top>
      <bottom style="double">
        <color indexed="8"/>
      </bottom>
      <diagonal/>
    </border>
    <border>
      <left/>
      <right/>
      <top/>
      <bottom style="medium">
        <color indexed="18"/>
      </bottom>
      <diagonal/>
    </border>
    <border>
      <left style="hair">
        <color auto="1"/>
      </left>
      <right style="hair">
        <color auto="1"/>
      </right>
      <top style="hair">
        <color auto="1"/>
      </top>
      <bottom style="hair">
        <color auto="1"/>
      </bottom>
      <diagonal/>
    </border>
    <border>
      <left/>
      <right/>
      <top style="thin">
        <color auto="1"/>
      </top>
      <bottom style="double">
        <color auto="1"/>
      </bottom>
      <diagonal/>
    </border>
    <border>
      <left style="thin">
        <color auto="1"/>
      </left>
      <right/>
      <top/>
      <bottom/>
      <diagonal/>
    </border>
    <border>
      <left/>
      <right/>
      <top/>
      <bottom style="thin">
        <color auto="1"/>
      </bottom>
      <diagonal/>
    </border>
    <border>
      <left style="hair">
        <color auto="1"/>
      </left>
      <right/>
      <top style="hair">
        <color auto="1"/>
      </top>
      <bottom style="hair">
        <color indexed="9"/>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double">
        <color indexed="8"/>
      </top>
      <bottom style="double">
        <color indexed="8"/>
      </bottom>
      <diagonal/>
    </border>
    <border>
      <left/>
      <right/>
      <top/>
      <bottom style="dotted">
        <color auto="1"/>
      </bottom>
      <diagonal/>
    </border>
    <border>
      <left/>
      <right/>
      <top style="medium">
        <color auto="1"/>
      </top>
      <bottom style="medium">
        <color auto="1"/>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thick">
        <color auto="1"/>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dashed">
        <color auto="1"/>
      </left>
      <right style="dashed">
        <color auto="1"/>
      </right>
      <top style="dashed">
        <color auto="1"/>
      </top>
      <bottom style="dashed">
        <color auto="1"/>
      </bottom>
      <diagonal/>
    </border>
    <border>
      <left/>
      <right/>
      <top style="thin">
        <color indexed="62"/>
      </top>
      <bottom style="double">
        <color indexed="62"/>
      </bottom>
      <diagonal/>
    </border>
    <border>
      <left/>
      <right/>
      <top style="double">
        <color auto="1"/>
      </top>
      <bottom/>
      <diagonal/>
    </border>
    <border>
      <left/>
      <right/>
      <top style="thin">
        <color indexed="48"/>
      </top>
      <bottom style="double">
        <color indexed="48"/>
      </bottom>
      <diagonal/>
    </border>
    <border>
      <left/>
      <right/>
      <top/>
      <bottom style="hair">
        <color auto="1"/>
      </bottom>
      <diagonal/>
    </border>
    <border>
      <left/>
      <right style="thin">
        <color auto="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auto="1"/>
      </top>
      <bottom/>
      <diagonal/>
    </border>
    <border>
      <left style="thin">
        <color theme="1"/>
      </left>
      <right style="thin">
        <color theme="1"/>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s>
  <cellStyleXfs count="5404">
    <xf numFmtId="0" fontId="0" fillId="0" borderId="0"/>
    <xf numFmtId="0" fontId="44" fillId="0" borderId="0"/>
    <xf numFmtId="0" fontId="44" fillId="0" borderId="0"/>
    <xf numFmtId="168" fontId="39" fillId="0" borderId="0"/>
    <xf numFmtId="168" fontId="39" fillId="0" borderId="0"/>
    <xf numFmtId="169" fontId="45" fillId="0" borderId="0">
      <alignment vertical="top"/>
    </xf>
    <xf numFmtId="170" fontId="45" fillId="19" borderId="0">
      <alignment vertical="top"/>
    </xf>
    <xf numFmtId="169" fontId="36" fillId="20" borderId="0">
      <alignment vertical="top"/>
    </xf>
    <xf numFmtId="169" fontId="36" fillId="20" borderId="0">
      <alignment vertical="top"/>
    </xf>
    <xf numFmtId="0" fontId="39" fillId="0" borderId="0"/>
    <xf numFmtId="0" fontId="46" fillId="0" borderId="0" applyFont="0" applyFill="0" applyBorder="0" applyAlignment="0"/>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8" fillId="0" borderId="0"/>
    <xf numFmtId="0" fontId="44" fillId="0" borderId="0"/>
    <xf numFmtId="168" fontId="48" fillId="0" borderId="0"/>
    <xf numFmtId="168" fontId="48" fillId="0" borderId="0"/>
    <xf numFmtId="168" fontId="48" fillId="0" borderId="0"/>
    <xf numFmtId="168" fontId="44" fillId="0" borderId="0"/>
    <xf numFmtId="168" fontId="44"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8" fillId="0" borderId="0"/>
    <xf numFmtId="0" fontId="50" fillId="0" borderId="0"/>
    <xf numFmtId="0" fontId="50" fillId="0" borderId="0"/>
    <xf numFmtId="0" fontId="50" fillId="0" borderId="0"/>
    <xf numFmtId="0" fontId="50" fillId="0" borderId="0"/>
    <xf numFmtId="0" fontId="50" fillId="0" borderId="0"/>
    <xf numFmtId="168" fontId="48" fillId="0" borderId="0"/>
    <xf numFmtId="168" fontId="48" fillId="0" borderId="0"/>
    <xf numFmtId="168" fontId="44" fillId="0" borderId="0"/>
    <xf numFmtId="168" fontId="44" fillId="0" borderId="0"/>
    <xf numFmtId="168" fontId="44" fillId="0" borderId="0"/>
    <xf numFmtId="168" fontId="44" fillId="0" borderId="0"/>
    <xf numFmtId="168" fontId="44" fillId="0" borderId="0"/>
    <xf numFmtId="0" fontId="48" fillId="0" borderId="0"/>
    <xf numFmtId="168" fontId="48" fillId="0" borderId="0"/>
    <xf numFmtId="168" fontId="44" fillId="0" borderId="0"/>
    <xf numFmtId="168" fontId="48" fillId="0" borderId="0"/>
    <xf numFmtId="168" fontId="44" fillId="0" borderId="0"/>
    <xf numFmtId="168" fontId="48" fillId="0" borderId="0"/>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168" fontId="44" fillId="0" borderId="0"/>
    <xf numFmtId="0" fontId="48" fillId="0" borderId="0"/>
    <xf numFmtId="168" fontId="44" fillId="0" borderId="0"/>
    <xf numFmtId="168" fontId="48" fillId="0" borderId="0"/>
    <xf numFmtId="168" fontId="44" fillId="0" borderId="0"/>
    <xf numFmtId="0" fontId="44" fillId="0" borderId="0"/>
    <xf numFmtId="168" fontId="48" fillId="0" borderId="0"/>
    <xf numFmtId="168" fontId="48" fillId="0" borderId="0"/>
    <xf numFmtId="168" fontId="48" fillId="0" borderId="0"/>
    <xf numFmtId="168" fontId="44" fillId="0" borderId="0"/>
    <xf numFmtId="168" fontId="48" fillId="0" borderId="0"/>
    <xf numFmtId="0" fontId="44" fillId="0" borderId="0"/>
    <xf numFmtId="172" fontId="39" fillId="0" borderId="0" applyFont="0" applyFill="0" applyBorder="0" applyAlignment="0" applyProtection="0"/>
    <xf numFmtId="0" fontId="44" fillId="0" borderId="0"/>
    <xf numFmtId="0" fontId="51" fillId="0" borderId="0"/>
    <xf numFmtId="0" fontId="51" fillId="0" borderId="0"/>
    <xf numFmtId="173" fontId="52" fillId="0" borderId="0" applyFont="0" applyFill="0" applyBorder="0" applyAlignment="0" applyProtection="0"/>
    <xf numFmtId="174" fontId="39" fillId="0" borderId="0" applyFont="0" applyFill="0" applyBorder="0" applyAlignment="0" applyProtection="0"/>
    <xf numFmtId="0" fontId="48" fillId="0" borderId="0"/>
    <xf numFmtId="0" fontId="53" fillId="0" borderId="0" applyNumberFormat="0" applyFill="0" applyBorder="0" applyAlignment="0" applyProtection="0"/>
    <xf numFmtId="0" fontId="39" fillId="21" borderId="0" applyNumberFormat="0" applyFont="0" applyAlignment="0" applyProtection="0"/>
    <xf numFmtId="0" fontId="44" fillId="0" borderId="0"/>
    <xf numFmtId="0" fontId="44" fillId="0" borderId="0"/>
    <xf numFmtId="0" fontId="48" fillId="0" borderId="0"/>
    <xf numFmtId="0" fontId="48" fillId="0" borderId="0"/>
    <xf numFmtId="0" fontId="48" fillId="0" borderId="0"/>
    <xf numFmtId="175" fontId="54" fillId="0" borderId="0">
      <alignment vertical="top"/>
    </xf>
    <xf numFmtId="176" fontId="26" fillId="0" borderId="0">
      <alignment vertical="top"/>
    </xf>
    <xf numFmtId="176" fontId="26" fillId="0" borderId="0">
      <alignment vertical="top"/>
    </xf>
    <xf numFmtId="177" fontId="12" fillId="0" borderId="0" applyFont="0" applyFill="0" applyBorder="0" applyAlignment="0" applyProtection="0"/>
    <xf numFmtId="178" fontId="5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5" fillId="0" borderId="0" applyNumberFormat="0" applyFill="0" applyBorder="0" applyProtection="0">
      <alignment vertical="top"/>
    </xf>
    <xf numFmtId="0" fontId="56" fillId="0" borderId="59" applyNumberFormat="0" applyFill="0" applyProtection="0">
      <alignment horizontal="center"/>
    </xf>
    <xf numFmtId="0" fontId="56" fillId="0" borderId="59" applyNumberFormat="0" applyFill="0" applyProtection="0">
      <alignment horizontal="center"/>
    </xf>
    <xf numFmtId="0" fontId="56" fillId="0" borderId="59" applyNumberFormat="0" applyFill="0" applyProtection="0">
      <alignment horizontal="center"/>
    </xf>
    <xf numFmtId="0" fontId="56" fillId="0" borderId="59" applyNumberFormat="0" applyFill="0" applyProtection="0">
      <alignment horizontal="center"/>
    </xf>
    <xf numFmtId="0" fontId="56" fillId="0" borderId="0" applyNumberFormat="0" applyFill="0" applyBorder="0" applyProtection="0">
      <alignment horizontal="left"/>
    </xf>
    <xf numFmtId="0" fontId="57" fillId="0" borderId="0" applyNumberFormat="0" applyFill="0" applyBorder="0" applyProtection="0">
      <alignment horizontal="centerContinuous"/>
    </xf>
    <xf numFmtId="0" fontId="48" fillId="0" borderId="0"/>
    <xf numFmtId="0" fontId="44" fillId="0" borderId="0"/>
    <xf numFmtId="171" fontId="49" fillId="0" borderId="0">
      <alignment vertical="center"/>
    </xf>
    <xf numFmtId="0" fontId="39" fillId="0" borderId="0"/>
    <xf numFmtId="168" fontId="48" fillId="0" borderId="0"/>
    <xf numFmtId="168" fontId="48" fillId="0" borderId="0"/>
    <xf numFmtId="168" fontId="44" fillId="0" borderId="0"/>
    <xf numFmtId="168" fontId="44" fillId="0" borderId="0"/>
    <xf numFmtId="168" fontId="48" fillId="0" borderId="0"/>
    <xf numFmtId="168" fontId="44" fillId="0" borderId="0"/>
    <xf numFmtId="0" fontId="44" fillId="0" borderId="0"/>
    <xf numFmtId="168" fontId="44" fillId="0" borderId="0"/>
    <xf numFmtId="168" fontId="44" fillId="0" borderId="0"/>
    <xf numFmtId="168" fontId="44" fillId="0" borderId="0"/>
    <xf numFmtId="168" fontId="44" fillId="0" borderId="0"/>
    <xf numFmtId="168" fontId="48" fillId="0" borderId="0"/>
    <xf numFmtId="168" fontId="48" fillId="0" borderId="0"/>
    <xf numFmtId="0" fontId="44" fillId="0" borderId="0"/>
    <xf numFmtId="168" fontId="44" fillId="0" borderId="0"/>
    <xf numFmtId="168" fontId="44" fillId="0" borderId="0"/>
    <xf numFmtId="168" fontId="44" fillId="0" borderId="0"/>
    <xf numFmtId="168" fontId="44" fillId="0" borderId="0"/>
    <xf numFmtId="168" fontId="44" fillId="0" borderId="0"/>
    <xf numFmtId="168" fontId="48" fillId="0" borderId="0"/>
    <xf numFmtId="168" fontId="48" fillId="0" borderId="0"/>
    <xf numFmtId="168" fontId="44" fillId="0" borderId="0"/>
    <xf numFmtId="0" fontId="44" fillId="0" borderId="0"/>
    <xf numFmtId="168" fontId="44" fillId="0" borderId="0"/>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66" fontId="39" fillId="21" borderId="60" applyNumberFormat="0" applyFont="0">
      <alignment shrinkToFit="1"/>
      <protection locked="0"/>
    </xf>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8" fillId="0" borderId="0"/>
    <xf numFmtId="168" fontId="44" fillId="0" borderId="0"/>
    <xf numFmtId="168" fontId="44" fillId="0" borderId="0"/>
    <xf numFmtId="168" fontId="44" fillId="0" borderId="0"/>
    <xf numFmtId="0" fontId="44" fillId="0" borderId="0"/>
    <xf numFmtId="0" fontId="48" fillId="0" borderId="0"/>
    <xf numFmtId="171" fontId="49" fillId="0" borderId="0">
      <alignment vertical="center"/>
    </xf>
    <xf numFmtId="0" fontId="48" fillId="0" borderId="0"/>
    <xf numFmtId="0" fontId="48" fillId="0" borderId="0"/>
    <xf numFmtId="0" fontId="48" fillId="0" borderId="0"/>
    <xf numFmtId="0" fontId="48" fillId="0" borderId="0"/>
    <xf numFmtId="0" fontId="48"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39" fillId="0" borderId="0"/>
    <xf numFmtId="168" fontId="48" fillId="0" borderId="0"/>
    <xf numFmtId="0" fontId="48" fillId="0" borderId="0"/>
    <xf numFmtId="0" fontId="48" fillId="0" borderId="0"/>
    <xf numFmtId="0" fontId="48" fillId="0" borderId="0"/>
    <xf numFmtId="168" fontId="44" fillId="0" borderId="0"/>
    <xf numFmtId="168" fontId="44" fillId="0" borderId="0"/>
    <xf numFmtId="168" fontId="44" fillId="0" borderId="0"/>
    <xf numFmtId="168" fontId="48" fillId="0" borderId="0"/>
    <xf numFmtId="168" fontId="48" fillId="0" borderId="0"/>
    <xf numFmtId="168" fontId="44" fillId="0" borderId="0"/>
    <xf numFmtId="168" fontId="44" fillId="0" borderId="0"/>
    <xf numFmtId="168" fontId="44" fillId="0" borderId="0"/>
    <xf numFmtId="168" fontId="44" fillId="0" borderId="0"/>
    <xf numFmtId="171" fontId="49" fillId="0" borderId="0">
      <alignment vertical="center"/>
    </xf>
    <xf numFmtId="0" fontId="44" fillId="0" borderId="0"/>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0" fontId="44" fillId="0" borderId="0"/>
    <xf numFmtId="0" fontId="48" fillId="0" borderId="0"/>
    <xf numFmtId="0" fontId="44" fillId="0" borderId="0"/>
    <xf numFmtId="0" fontId="48" fillId="0" borderId="0"/>
    <xf numFmtId="0" fontId="48" fillId="0" borderId="0"/>
    <xf numFmtId="0" fontId="44" fillId="0" borderId="0"/>
    <xf numFmtId="0" fontId="44" fillId="0" borderId="0"/>
    <xf numFmtId="0" fontId="44" fillId="0" borderId="0"/>
    <xf numFmtId="0" fontId="44" fillId="0" borderId="0"/>
    <xf numFmtId="168" fontId="44" fillId="0" borderId="0"/>
    <xf numFmtId="0" fontId="48" fillId="0" borderId="0"/>
    <xf numFmtId="171" fontId="49" fillId="0" borderId="0">
      <alignment vertical="center"/>
    </xf>
    <xf numFmtId="166" fontId="39" fillId="0" borderId="0"/>
    <xf numFmtId="166" fontId="39" fillId="0" borderId="0"/>
    <xf numFmtId="0" fontId="39" fillId="0" borderId="0"/>
    <xf numFmtId="166" fontId="39" fillId="0" borderId="0"/>
    <xf numFmtId="0" fontId="39" fillId="0" borderId="0"/>
    <xf numFmtId="166" fontId="39" fillId="0" borderId="0"/>
    <xf numFmtId="166" fontId="39" fillId="0" borderId="0"/>
    <xf numFmtId="0" fontId="39" fillId="0" borderId="0"/>
    <xf numFmtId="166" fontId="39" fillId="0" borderId="0"/>
    <xf numFmtId="0" fontId="39" fillId="0" borderId="0"/>
    <xf numFmtId="168" fontId="48" fillId="0" borderId="0"/>
    <xf numFmtId="168" fontId="48" fillId="0" borderId="0"/>
    <xf numFmtId="171" fontId="49" fillId="0" borderId="0">
      <alignment vertical="center"/>
    </xf>
    <xf numFmtId="168" fontId="48" fillId="0" borderId="0"/>
    <xf numFmtId="168" fontId="48" fillId="0" borderId="0"/>
    <xf numFmtId="168" fontId="44" fillId="0" borderId="0"/>
    <xf numFmtId="168" fontId="48" fillId="0" borderId="0"/>
    <xf numFmtId="0" fontId="48" fillId="0" borderId="0"/>
    <xf numFmtId="0" fontId="48" fillId="0" borderId="0"/>
    <xf numFmtId="0" fontId="48" fillId="0" borderId="0"/>
    <xf numFmtId="168" fontId="44" fillId="0" borderId="0"/>
    <xf numFmtId="168" fontId="44" fillId="0" borderId="0"/>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0" fontId="44" fillId="0" borderId="0"/>
    <xf numFmtId="0" fontId="48" fillId="0" borderId="0"/>
    <xf numFmtId="168" fontId="44" fillId="0" borderId="0"/>
    <xf numFmtId="168" fontId="48" fillId="0" borderId="0"/>
    <xf numFmtId="0" fontId="48" fillId="0" borderId="0"/>
    <xf numFmtId="168" fontId="44" fillId="0" borderId="0"/>
    <xf numFmtId="168" fontId="44" fillId="0" borderId="0"/>
    <xf numFmtId="168" fontId="44" fillId="0" borderId="0"/>
    <xf numFmtId="168" fontId="44" fillId="0" borderId="0"/>
    <xf numFmtId="168" fontId="44" fillId="0" borderId="0"/>
    <xf numFmtId="168" fontId="48" fillId="0" borderId="0"/>
    <xf numFmtId="0" fontId="48" fillId="0" borderId="0"/>
    <xf numFmtId="0" fontId="44" fillId="0" borderId="0"/>
    <xf numFmtId="0" fontId="48" fillId="0" borderId="0"/>
    <xf numFmtId="0" fontId="44" fillId="0" borderId="0"/>
    <xf numFmtId="0" fontId="44" fillId="0" borderId="0"/>
    <xf numFmtId="175" fontId="54" fillId="0" borderId="0">
      <alignment vertical="top"/>
    </xf>
    <xf numFmtId="168" fontId="44" fillId="0" borderId="0"/>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8" fillId="0" borderId="0"/>
    <xf numFmtId="0" fontId="48" fillId="0" borderId="0"/>
    <xf numFmtId="0" fontId="44"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9" fillId="0" borderId="0"/>
    <xf numFmtId="0" fontId="39" fillId="0" borderId="0"/>
    <xf numFmtId="0" fontId="44" fillId="0" borderId="0"/>
    <xf numFmtId="0" fontId="44" fillId="0" borderId="0"/>
    <xf numFmtId="0" fontId="44" fillId="0" borderId="0"/>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68" fontId="48" fillId="0" borderId="0"/>
    <xf numFmtId="168" fontId="48" fillId="0" borderId="0"/>
    <xf numFmtId="0" fontId="44" fillId="0" borderId="0"/>
    <xf numFmtId="168" fontId="48" fillId="0" borderId="0"/>
    <xf numFmtId="0" fontId="48" fillId="0" borderId="0"/>
    <xf numFmtId="0" fontId="44" fillId="0" borderId="0"/>
    <xf numFmtId="171" fontId="49" fillId="0" borderId="0">
      <alignment vertical="center"/>
    </xf>
    <xf numFmtId="168" fontId="48" fillId="0" borderId="0"/>
    <xf numFmtId="0" fontId="44" fillId="0" borderId="0"/>
    <xf numFmtId="168" fontId="48" fillId="0" borderId="0"/>
    <xf numFmtId="175" fontId="54" fillId="0" borderId="0">
      <alignment vertical="top"/>
    </xf>
    <xf numFmtId="0" fontId="44" fillId="0" borderId="0"/>
    <xf numFmtId="0" fontId="30" fillId="0" borderId="0"/>
    <xf numFmtId="0" fontId="30" fillId="0" borderId="0"/>
    <xf numFmtId="0" fontId="30" fillId="0" borderId="0"/>
    <xf numFmtId="0" fontId="30" fillId="0" borderId="0"/>
    <xf numFmtId="0" fontId="30" fillId="0" borderId="0"/>
    <xf numFmtId="0" fontId="44" fillId="0" borderId="0"/>
    <xf numFmtId="0" fontId="30" fillId="0" borderId="0"/>
    <xf numFmtId="0" fontId="30" fillId="0" borderId="0"/>
    <xf numFmtId="0" fontId="30" fillId="0" borderId="0"/>
    <xf numFmtId="0" fontId="30" fillId="0" borderId="0"/>
    <xf numFmtId="0" fontId="30" fillId="0" borderId="0"/>
    <xf numFmtId="0" fontId="50" fillId="0" borderId="0"/>
    <xf numFmtId="0" fontId="50" fillId="0" borderId="0"/>
    <xf numFmtId="0" fontId="50" fillId="0" borderId="0"/>
    <xf numFmtId="0" fontId="50" fillId="0" borderId="0"/>
    <xf numFmtId="0" fontId="44" fillId="0" borderId="0"/>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4" fillId="0" borderId="0"/>
    <xf numFmtId="168" fontId="44" fillId="0" borderId="0"/>
    <xf numFmtId="0" fontId="48" fillId="0" borderId="0"/>
    <xf numFmtId="0" fontId="48" fillId="0" borderId="0"/>
    <xf numFmtId="0" fontId="44" fillId="0" borderId="0"/>
    <xf numFmtId="0" fontId="44"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44" fillId="0" borderId="0"/>
    <xf numFmtId="0" fontId="44" fillId="0" borderId="0"/>
    <xf numFmtId="0" fontId="48" fillId="0" borderId="0"/>
    <xf numFmtId="168" fontId="44" fillId="0" borderId="0"/>
    <xf numFmtId="168" fontId="44" fillId="0" borderId="0"/>
    <xf numFmtId="168" fontId="48" fillId="0" borderId="0"/>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4" fillId="0" borderId="0"/>
    <xf numFmtId="0" fontId="44" fillId="0" borderId="0"/>
    <xf numFmtId="0" fontId="30" fillId="0" borderId="0"/>
    <xf numFmtId="0" fontId="30" fillId="0" borderId="0"/>
    <xf numFmtId="0" fontId="30" fillId="0" borderId="0"/>
    <xf numFmtId="0" fontId="30" fillId="0" borderId="0"/>
    <xf numFmtId="0" fontId="30" fillId="0" borderId="0"/>
    <xf numFmtId="168" fontId="48" fillId="0" borderId="0"/>
    <xf numFmtId="168" fontId="48" fillId="0" borderId="0"/>
    <xf numFmtId="168" fontId="48" fillId="0" borderId="0"/>
    <xf numFmtId="168" fontId="48" fillId="0" borderId="0"/>
    <xf numFmtId="168" fontId="48" fillId="0" borderId="0"/>
    <xf numFmtId="0" fontId="44" fillId="0" borderId="0"/>
    <xf numFmtId="168" fontId="44" fillId="0" borderId="0"/>
    <xf numFmtId="168" fontId="44" fillId="0" borderId="0"/>
    <xf numFmtId="168" fontId="44" fillId="0" borderId="0"/>
    <xf numFmtId="168" fontId="44" fillId="0" borderId="0"/>
    <xf numFmtId="168" fontId="44" fillId="0" borderId="0"/>
    <xf numFmtId="168" fontId="44" fillId="0" borderId="0"/>
    <xf numFmtId="168" fontId="44" fillId="0" borderId="0"/>
    <xf numFmtId="168" fontId="48" fillId="0" borderId="0"/>
    <xf numFmtId="168" fontId="48" fillId="0" borderId="0"/>
    <xf numFmtId="168" fontId="44" fillId="0" borderId="0"/>
    <xf numFmtId="168" fontId="44" fillId="0" borderId="0"/>
    <xf numFmtId="168" fontId="48" fillId="0" borderId="0"/>
    <xf numFmtId="168" fontId="48" fillId="0" borderId="0"/>
    <xf numFmtId="168" fontId="48" fillId="0" borderId="0"/>
    <xf numFmtId="168" fontId="48" fillId="0" borderId="0"/>
    <xf numFmtId="168" fontId="44" fillId="0" borderId="0"/>
    <xf numFmtId="168" fontId="48" fillId="0" borderId="0"/>
    <xf numFmtId="175" fontId="54" fillId="0" borderId="0">
      <alignment vertical="top"/>
    </xf>
    <xf numFmtId="175" fontId="54" fillId="0" borderId="0">
      <alignment vertical="top"/>
    </xf>
    <xf numFmtId="168" fontId="48" fillId="0" borderId="0"/>
    <xf numFmtId="0" fontId="48" fillId="0" borderId="0"/>
    <xf numFmtId="168" fontId="48" fillId="0" borderId="0"/>
    <xf numFmtId="168" fontId="48" fillId="0" borderId="0"/>
    <xf numFmtId="0" fontId="48" fillId="0" borderId="0"/>
    <xf numFmtId="0" fontId="48" fillId="0" borderId="0"/>
    <xf numFmtId="168" fontId="44" fillId="0" borderId="0"/>
    <xf numFmtId="168" fontId="44" fillId="0" borderId="0"/>
    <xf numFmtId="168" fontId="44" fillId="0" borderId="0"/>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4" fillId="0" borderId="0"/>
    <xf numFmtId="0" fontId="44" fillId="0" borderId="0"/>
    <xf numFmtId="0" fontId="48" fillId="0" borderId="0"/>
    <xf numFmtId="0" fontId="44" fillId="0" borderId="0"/>
    <xf numFmtId="0" fontId="44" fillId="0" borderId="0"/>
    <xf numFmtId="0" fontId="48" fillId="0" borderId="0"/>
    <xf numFmtId="168" fontId="48" fillId="0" borderId="0"/>
    <xf numFmtId="168" fontId="48" fillId="0" borderId="0"/>
    <xf numFmtId="0" fontId="44" fillId="0" borderId="0"/>
    <xf numFmtId="168" fontId="44" fillId="0" borderId="0"/>
    <xf numFmtId="0" fontId="48" fillId="0" borderId="0"/>
    <xf numFmtId="168" fontId="44" fillId="0" borderId="0"/>
    <xf numFmtId="168" fontId="48" fillId="0" borderId="0"/>
    <xf numFmtId="0" fontId="44" fillId="0" borderId="0"/>
    <xf numFmtId="168" fontId="44" fillId="0" borderId="0"/>
    <xf numFmtId="168" fontId="48" fillId="0" borderId="0"/>
    <xf numFmtId="171" fontId="49" fillId="0" borderId="0">
      <alignment vertical="center"/>
    </xf>
    <xf numFmtId="171" fontId="49" fillId="0" borderId="0">
      <alignment vertical="center"/>
    </xf>
    <xf numFmtId="171" fontId="49"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44" fillId="0" borderId="0"/>
    <xf numFmtId="171" fontId="49" fillId="0" borderId="0">
      <alignment vertical="center"/>
    </xf>
    <xf numFmtId="168" fontId="44" fillId="0" borderId="0"/>
    <xf numFmtId="0" fontId="44" fillId="0" borderId="0"/>
    <xf numFmtId="171" fontId="49" fillId="0" borderId="0">
      <alignment vertical="center"/>
    </xf>
    <xf numFmtId="0" fontId="48" fillId="0" borderId="0"/>
    <xf numFmtId="0" fontId="48" fillId="0" borderId="0"/>
    <xf numFmtId="0" fontId="44" fillId="0" borderId="0"/>
    <xf numFmtId="168" fontId="44" fillId="0" borderId="0"/>
    <xf numFmtId="0" fontId="48" fillId="0" borderId="0"/>
    <xf numFmtId="0" fontId="50" fillId="0" borderId="0"/>
    <xf numFmtId="0" fontId="50" fillId="0" borderId="0"/>
    <xf numFmtId="0" fontId="50" fillId="0" borderId="0"/>
    <xf numFmtId="0" fontId="50" fillId="0" borderId="0"/>
    <xf numFmtId="0" fontId="50" fillId="0" borderId="0"/>
    <xf numFmtId="168" fontId="48" fillId="0" borderId="0"/>
    <xf numFmtId="168" fontId="44" fillId="0" borderId="0"/>
    <xf numFmtId="0" fontId="48" fillId="0" borderId="0"/>
    <xf numFmtId="0" fontId="44" fillId="0" borderId="0"/>
    <xf numFmtId="168" fontId="44" fillId="0" borderId="0"/>
    <xf numFmtId="168" fontId="44" fillId="0" borderId="0"/>
    <xf numFmtId="168" fontId="44" fillId="0" borderId="0"/>
    <xf numFmtId="168" fontId="44" fillId="0" borderId="0"/>
    <xf numFmtId="168" fontId="44" fillId="0" borderId="0"/>
    <xf numFmtId="168" fontId="48" fillId="0" borderId="0"/>
    <xf numFmtId="168" fontId="48" fillId="0" borderId="0"/>
    <xf numFmtId="168" fontId="48" fillId="0" borderId="0"/>
    <xf numFmtId="168" fontId="44" fillId="0" borderId="0"/>
    <xf numFmtId="0" fontId="48" fillId="0" borderId="0"/>
    <xf numFmtId="0" fontId="48" fillId="0" borderId="0"/>
    <xf numFmtId="0" fontId="48" fillId="0" borderId="0"/>
    <xf numFmtId="168" fontId="48" fillId="0" borderId="0"/>
    <xf numFmtId="0" fontId="48" fillId="0" borderId="0"/>
    <xf numFmtId="168" fontId="44" fillId="0" borderId="0"/>
    <xf numFmtId="179" fontId="39" fillId="22" borderId="0" applyFont="0" applyBorder="0">
      <alignment horizontal="center" vertical="center" shrinkToFit="1"/>
    </xf>
    <xf numFmtId="0" fontId="44" fillId="0" borderId="0"/>
    <xf numFmtId="0" fontId="47" fillId="0" borderId="0">
      <protection locked="0"/>
    </xf>
    <xf numFmtId="0" fontId="47" fillId="0" borderId="0">
      <protection locked="0"/>
    </xf>
    <xf numFmtId="0" fontId="47" fillId="0" borderId="0">
      <protection locked="0"/>
    </xf>
    <xf numFmtId="0" fontId="47" fillId="0" borderId="0">
      <protection locked="0"/>
    </xf>
    <xf numFmtId="180" fontId="58" fillId="0" borderId="0">
      <protection locked="0"/>
    </xf>
    <xf numFmtId="180" fontId="58" fillId="0" borderId="0">
      <protection locked="0"/>
    </xf>
    <xf numFmtId="180" fontId="58" fillId="0" borderId="0">
      <protection locked="0"/>
    </xf>
    <xf numFmtId="180" fontId="58" fillId="0" borderId="0">
      <protection locked="0"/>
    </xf>
    <xf numFmtId="0" fontId="47" fillId="0" borderId="0">
      <protection locked="0"/>
    </xf>
    <xf numFmtId="180" fontId="58" fillId="0" borderId="0">
      <protection locked="0"/>
    </xf>
    <xf numFmtId="180" fontId="58" fillId="0" borderId="0">
      <protection locked="0"/>
    </xf>
    <xf numFmtId="0" fontId="47" fillId="0" borderId="0">
      <protection locked="0"/>
    </xf>
    <xf numFmtId="0" fontId="47" fillId="0" borderId="0">
      <protection locked="0"/>
    </xf>
    <xf numFmtId="181" fontId="16" fillId="0" borderId="0" applyFont="0" applyFill="0" applyBorder="0" applyAlignment="0" applyProtection="0"/>
    <xf numFmtId="182" fontId="16" fillId="0" borderId="0" applyFont="0" applyFill="0" applyBorder="0" applyAlignment="0" applyProtection="0"/>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47" fillId="0" borderId="58">
      <protection locked="0"/>
    </xf>
    <xf numFmtId="0" fontId="59" fillId="0" borderId="0">
      <protection locked="0"/>
    </xf>
    <xf numFmtId="0" fontId="59" fillId="0" borderId="0">
      <protection locked="0"/>
    </xf>
    <xf numFmtId="166" fontId="60" fillId="0" borderId="0">
      <protection locked="0"/>
    </xf>
    <xf numFmtId="166" fontId="60" fillId="0" borderId="0">
      <protection locked="0"/>
    </xf>
    <xf numFmtId="166" fontId="60" fillId="0" borderId="0">
      <protection locked="0"/>
    </xf>
    <xf numFmtId="166" fontId="60" fillId="0" borderId="0">
      <protection locked="0"/>
    </xf>
    <xf numFmtId="0" fontId="61" fillId="0" borderId="0"/>
    <xf numFmtId="166" fontId="58" fillId="0" borderId="61">
      <protection locked="0"/>
    </xf>
    <xf numFmtId="166" fontId="58" fillId="0" borderId="61">
      <protection locked="0"/>
    </xf>
    <xf numFmtId="0" fontId="47" fillId="0" borderId="0">
      <protection locked="0"/>
    </xf>
    <xf numFmtId="0" fontId="47" fillId="0" borderId="0">
      <protection locked="0"/>
    </xf>
    <xf numFmtId="0" fontId="47" fillId="0" borderId="61">
      <protection locked="0"/>
    </xf>
    <xf numFmtId="0" fontId="62" fillId="0" borderId="0">
      <protection locked="0"/>
    </xf>
    <xf numFmtId="0" fontId="62" fillId="0" borderId="61">
      <protection locked="0"/>
    </xf>
    <xf numFmtId="0" fontId="62" fillId="0" borderId="0">
      <protection locked="0"/>
    </xf>
    <xf numFmtId="0" fontId="62" fillId="0" borderId="61">
      <protection locked="0"/>
    </xf>
    <xf numFmtId="0" fontId="62" fillId="0" borderId="0">
      <protection locked="0"/>
    </xf>
    <xf numFmtId="0" fontId="62" fillId="0" borderId="61">
      <protection locked="0"/>
    </xf>
    <xf numFmtId="0" fontId="62" fillId="0" borderId="0">
      <protection locked="0"/>
    </xf>
    <xf numFmtId="0" fontId="62" fillId="0" borderId="61">
      <protection locked="0"/>
    </xf>
    <xf numFmtId="0" fontId="62" fillId="0" borderId="0">
      <protection locked="0"/>
    </xf>
    <xf numFmtId="0" fontId="62" fillId="0" borderId="61">
      <protection locked="0"/>
    </xf>
    <xf numFmtId="0" fontId="62" fillId="0" borderId="0">
      <protection locked="0"/>
    </xf>
    <xf numFmtId="0" fontId="62" fillId="0" borderId="61">
      <protection locked="0"/>
    </xf>
    <xf numFmtId="0" fontId="47" fillId="0" borderId="0">
      <protection locked="0"/>
    </xf>
    <xf numFmtId="0" fontId="47"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47" fillId="0" borderId="0">
      <protection locked="0"/>
    </xf>
    <xf numFmtId="0" fontId="59" fillId="0" borderId="0">
      <protection locked="0"/>
    </xf>
    <xf numFmtId="0" fontId="59" fillId="0" borderId="0">
      <protection locked="0"/>
    </xf>
    <xf numFmtId="183" fontId="63" fillId="0" borderId="0">
      <alignment horizontal="center"/>
    </xf>
    <xf numFmtId="184" fontId="64" fillId="0" borderId="62" applyFont="0" applyFill="0" applyBorder="0" applyAlignment="0" applyProtection="0">
      <alignment horizontal="right"/>
    </xf>
    <xf numFmtId="185" fontId="65" fillId="0" borderId="0" applyFont="0" applyAlignment="0" applyProtection="0">
      <protection locked="0" hidden="1"/>
    </xf>
    <xf numFmtId="0" fontId="66" fillId="23" borderId="0"/>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7" fillId="0" borderId="24" applyNumberFormat="0" applyFill="0" applyBorder="0" applyAlignment="0">
      <alignment horizontal="left"/>
    </xf>
    <xf numFmtId="0" fontId="60" fillId="0" borderId="0" applyNumberFormat="0" applyFill="0" applyBorder="0" applyAlignment="0"/>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8" fillId="0" borderId="24" applyNumberFormat="0" applyFill="0" applyBorder="0" applyAlignment="0">
      <alignment horizontal="left"/>
    </xf>
    <xf numFmtId="0" fontId="69" fillId="0" borderId="0" applyNumberFormat="0" applyFill="0" applyBorder="0" applyAlignment="0"/>
    <xf numFmtId="0" fontId="70" fillId="0" borderId="0" applyNumberFormat="0" applyFill="0" applyBorder="0" applyAlignment="0"/>
    <xf numFmtId="0" fontId="71" fillId="0" borderId="52" applyNumberFormat="0" applyFill="0" applyBorder="0" applyAlignment="0">
      <alignment horizontal="left"/>
    </xf>
    <xf numFmtId="0" fontId="72" fillId="0" borderId="9" applyNumberFormat="0" applyFill="0" applyBorder="0" applyAlignment="0">
      <alignment horizontal="centerContinuous"/>
    </xf>
    <xf numFmtId="0" fontId="73" fillId="0" borderId="0"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3" fillId="0" borderId="63" applyNumberFormat="0" applyFill="0" applyBorder="0" applyAlignment="0"/>
    <xf numFmtId="0" fontId="74" fillId="0" borderId="52" applyNumberFormat="0" applyFill="0" applyBorder="0" applyAlignment="0"/>
    <xf numFmtId="0" fontId="73" fillId="0" borderId="0" applyNumberFormat="0" applyFill="0" applyBorder="0" applyAlignment="0"/>
    <xf numFmtId="0" fontId="75" fillId="24" borderId="0" applyNumberFormat="0" applyBorder="0" applyAlignment="0" applyProtection="0"/>
    <xf numFmtId="0" fontId="76" fillId="25"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5" fillId="20" borderId="0" applyNumberFormat="0" applyBorder="0" applyAlignment="0" applyProtection="0"/>
    <xf numFmtId="0" fontId="76" fillId="28" borderId="0" applyNumberFormat="0" applyBorder="0" applyAlignment="0" applyProtection="0"/>
    <xf numFmtId="0" fontId="75" fillId="29" borderId="0" applyNumberFormat="0" applyBorder="0" applyAlignment="0" applyProtection="0"/>
    <xf numFmtId="0" fontId="76" fillId="30" borderId="0" applyNumberFormat="0" applyBorder="0" applyAlignment="0" applyProtection="0"/>
    <xf numFmtId="0" fontId="75" fillId="31" borderId="0" applyNumberFormat="0" applyBorder="0" applyAlignment="0" applyProtection="0"/>
    <xf numFmtId="0" fontId="76" fillId="25" borderId="0" applyNumberFormat="0" applyBorder="0" applyAlignment="0" applyProtection="0"/>
    <xf numFmtId="0" fontId="75" fillId="32" borderId="0" applyNumberFormat="0" applyBorder="0" applyAlignment="0" applyProtection="0"/>
    <xf numFmtId="0" fontId="76" fillId="32" borderId="0" applyNumberFormat="0" applyBorder="0" applyAlignment="0" applyProtection="0"/>
    <xf numFmtId="0" fontId="308" fillId="7"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77" fillId="33" borderId="0" applyNumberFormat="0" applyBorder="0" applyAlignment="0" applyProtection="0"/>
    <xf numFmtId="0" fontId="78" fillId="33" borderId="0" applyNumberFormat="0" applyBorder="0" applyAlignment="0" applyProtection="0"/>
    <xf numFmtId="0" fontId="308" fillId="7" borderId="0" applyNumberFormat="0" applyBorder="0" applyAlignment="0" applyProtection="0"/>
    <xf numFmtId="0" fontId="75" fillId="24" borderId="0" applyNumberFormat="0" applyBorder="0" applyAlignment="0" applyProtection="0"/>
    <xf numFmtId="0" fontId="308" fillId="7" borderId="0" applyNumberFormat="0" applyBorder="0" applyAlignment="0" applyProtection="0"/>
    <xf numFmtId="0" fontId="308" fillId="7" borderId="0" applyNumberFormat="0" applyBorder="0" applyAlignment="0" applyProtection="0"/>
    <xf numFmtId="0" fontId="308" fillId="7" borderId="0" applyNumberFormat="0" applyBorder="0" applyAlignment="0" applyProtection="0"/>
    <xf numFmtId="0" fontId="308" fillId="7" borderId="0" applyNumberFormat="0" applyBorder="0" applyAlignment="0" applyProtection="0"/>
    <xf numFmtId="166" fontId="75" fillId="24" borderId="0" applyNumberFormat="0" applyBorder="0" applyAlignment="0" applyProtection="0"/>
    <xf numFmtId="0" fontId="308" fillId="9" borderId="0" applyNumberFormat="0" applyBorder="0" applyAlignment="0" applyProtection="0"/>
    <xf numFmtId="166" fontId="26" fillId="26" borderId="0" applyNumberFormat="0" applyBorder="0" applyAlignment="0" applyProtection="0"/>
    <xf numFmtId="166" fontId="26" fillId="26" borderId="0" applyNumberFormat="0" applyBorder="0" applyAlignment="0" applyProtection="0"/>
    <xf numFmtId="166" fontId="26" fillId="26" borderId="0" applyNumberFormat="0" applyBorder="0" applyAlignment="0" applyProtection="0"/>
    <xf numFmtId="166" fontId="26" fillId="26" borderId="0" applyNumberFormat="0" applyBorder="0" applyAlignment="0" applyProtection="0"/>
    <xf numFmtId="166" fontId="77" fillId="34" borderId="0" applyNumberFormat="0" applyBorder="0" applyAlignment="0" applyProtection="0"/>
    <xf numFmtId="0" fontId="78" fillId="34" borderId="0" applyNumberFormat="0" applyBorder="0" applyAlignment="0" applyProtection="0"/>
    <xf numFmtId="0" fontId="308" fillId="9" borderId="0" applyNumberFormat="0" applyBorder="0" applyAlignment="0" applyProtection="0"/>
    <xf numFmtId="0" fontId="75" fillId="26" borderId="0" applyNumberFormat="0" applyBorder="0" applyAlignment="0" applyProtection="0"/>
    <xf numFmtId="0" fontId="308" fillId="9" borderId="0" applyNumberFormat="0" applyBorder="0" applyAlignment="0" applyProtection="0"/>
    <xf numFmtId="0" fontId="308" fillId="9" borderId="0" applyNumberFormat="0" applyBorder="0" applyAlignment="0" applyProtection="0"/>
    <xf numFmtId="0" fontId="308" fillId="9" borderId="0" applyNumberFormat="0" applyBorder="0" applyAlignment="0" applyProtection="0"/>
    <xf numFmtId="0" fontId="308" fillId="9" borderId="0" applyNumberFormat="0" applyBorder="0" applyAlignment="0" applyProtection="0"/>
    <xf numFmtId="166" fontId="75" fillId="26" borderId="0" applyNumberFormat="0" applyBorder="0" applyAlignment="0" applyProtection="0"/>
    <xf numFmtId="0" fontId="308" fillId="11" borderId="0" applyNumberFormat="0" applyBorder="0" applyAlignment="0" applyProtection="0"/>
    <xf numFmtId="166" fontId="26" fillId="20" borderId="0" applyNumberFormat="0" applyBorder="0" applyAlignment="0" applyProtection="0"/>
    <xf numFmtId="166" fontId="26" fillId="20" borderId="0" applyNumberFormat="0" applyBorder="0" applyAlignment="0" applyProtection="0"/>
    <xf numFmtId="166" fontId="26" fillId="20" borderId="0" applyNumberFormat="0" applyBorder="0" applyAlignment="0" applyProtection="0"/>
    <xf numFmtId="166" fontId="26" fillId="20" borderId="0" applyNumberFormat="0" applyBorder="0" applyAlignment="0" applyProtection="0"/>
    <xf numFmtId="166" fontId="77" fillId="35" borderId="0" applyNumberFormat="0" applyBorder="0" applyAlignment="0" applyProtection="0"/>
    <xf numFmtId="0" fontId="78" fillId="35" borderId="0" applyNumberFormat="0" applyBorder="0" applyAlignment="0" applyProtection="0"/>
    <xf numFmtId="0" fontId="308" fillId="11" borderId="0" applyNumberFormat="0" applyBorder="0" applyAlignment="0" applyProtection="0"/>
    <xf numFmtId="0" fontId="75" fillId="20" borderId="0" applyNumberFormat="0" applyBorder="0" applyAlignment="0" applyProtection="0"/>
    <xf numFmtId="0" fontId="308" fillId="11" borderId="0" applyNumberFormat="0" applyBorder="0" applyAlignment="0" applyProtection="0"/>
    <xf numFmtId="0" fontId="308" fillId="11" borderId="0" applyNumberFormat="0" applyBorder="0" applyAlignment="0" applyProtection="0"/>
    <xf numFmtId="0" fontId="308" fillId="11" borderId="0" applyNumberFormat="0" applyBorder="0" applyAlignment="0" applyProtection="0"/>
    <xf numFmtId="0" fontId="308" fillId="11" borderId="0" applyNumberFormat="0" applyBorder="0" applyAlignment="0" applyProtection="0"/>
    <xf numFmtId="166" fontId="75" fillId="20" borderId="0" applyNumberFormat="0" applyBorder="0" applyAlignment="0" applyProtection="0"/>
    <xf numFmtId="0" fontId="308" fillId="13" borderId="0" applyNumberFormat="0" applyBorder="0" applyAlignment="0" applyProtection="0"/>
    <xf numFmtId="166" fontId="26" fillId="29" borderId="0" applyNumberFormat="0" applyBorder="0" applyAlignment="0" applyProtection="0"/>
    <xf numFmtId="166" fontId="26" fillId="29" borderId="0" applyNumberFormat="0" applyBorder="0" applyAlignment="0" applyProtection="0"/>
    <xf numFmtId="166" fontId="26" fillId="29" borderId="0" applyNumberFormat="0" applyBorder="0" applyAlignment="0" applyProtection="0"/>
    <xf numFmtId="166" fontId="26" fillId="29" borderId="0" applyNumberFormat="0" applyBorder="0" applyAlignment="0" applyProtection="0"/>
    <xf numFmtId="166" fontId="77" fillId="36" borderId="0" applyNumberFormat="0" applyBorder="0" applyAlignment="0" applyProtection="0"/>
    <xf numFmtId="0" fontId="78" fillId="36" borderId="0" applyNumberFormat="0" applyBorder="0" applyAlignment="0" applyProtection="0"/>
    <xf numFmtId="0" fontId="308" fillId="13" borderId="0" applyNumberFormat="0" applyBorder="0" applyAlignment="0" applyProtection="0"/>
    <xf numFmtId="0" fontId="75" fillId="29" borderId="0" applyNumberFormat="0" applyBorder="0" applyAlignment="0" applyProtection="0"/>
    <xf numFmtId="0" fontId="308" fillId="13" borderId="0" applyNumberFormat="0" applyBorder="0" applyAlignment="0" applyProtection="0"/>
    <xf numFmtId="0" fontId="308" fillId="13" borderId="0" applyNumberFormat="0" applyBorder="0" applyAlignment="0" applyProtection="0"/>
    <xf numFmtId="0" fontId="308" fillId="13" borderId="0" applyNumberFormat="0" applyBorder="0" applyAlignment="0" applyProtection="0"/>
    <xf numFmtId="0" fontId="308" fillId="13" borderId="0" applyNumberFormat="0" applyBorder="0" applyAlignment="0" applyProtection="0"/>
    <xf numFmtId="166" fontId="75" fillId="29" borderId="0" applyNumberFormat="0" applyBorder="0" applyAlignment="0" applyProtection="0"/>
    <xf numFmtId="0" fontId="308" fillId="15" borderId="0" applyNumberFormat="0" applyBorder="0" applyAlignment="0" applyProtection="0"/>
    <xf numFmtId="166" fontId="26" fillId="31" borderId="0" applyNumberFormat="0" applyBorder="0" applyAlignment="0" applyProtection="0"/>
    <xf numFmtId="166" fontId="26" fillId="31" borderId="0" applyNumberFormat="0" applyBorder="0" applyAlignment="0" applyProtection="0"/>
    <xf numFmtId="166" fontId="26" fillId="31" borderId="0" applyNumberFormat="0" applyBorder="0" applyAlignment="0" applyProtection="0"/>
    <xf numFmtId="166" fontId="26" fillId="31" borderId="0" applyNumberFormat="0" applyBorder="0" applyAlignment="0" applyProtection="0"/>
    <xf numFmtId="166" fontId="77" fillId="37" borderId="0" applyNumberFormat="0" applyBorder="0" applyAlignment="0" applyProtection="0"/>
    <xf numFmtId="0" fontId="78" fillId="37" borderId="0" applyNumberFormat="0" applyBorder="0" applyAlignment="0" applyProtection="0"/>
    <xf numFmtId="0" fontId="308" fillId="15" borderId="0" applyNumberFormat="0" applyBorder="0" applyAlignment="0" applyProtection="0"/>
    <xf numFmtId="0" fontId="75" fillId="31" borderId="0" applyNumberFormat="0" applyBorder="0" applyAlignment="0" applyProtection="0"/>
    <xf numFmtId="0" fontId="308" fillId="15" borderId="0" applyNumberFormat="0" applyBorder="0" applyAlignment="0" applyProtection="0"/>
    <xf numFmtId="0" fontId="308" fillId="15" borderId="0" applyNumberFormat="0" applyBorder="0" applyAlignment="0" applyProtection="0"/>
    <xf numFmtId="0" fontId="308" fillId="15" borderId="0" applyNumberFormat="0" applyBorder="0" applyAlignment="0" applyProtection="0"/>
    <xf numFmtId="0" fontId="308" fillId="15" borderId="0" applyNumberFormat="0" applyBorder="0" applyAlignment="0" applyProtection="0"/>
    <xf numFmtId="166" fontId="75" fillId="31" borderId="0" applyNumberFormat="0" applyBorder="0" applyAlignment="0" applyProtection="0"/>
    <xf numFmtId="0" fontId="308" fillId="17" borderId="0" applyNumberFormat="0" applyBorder="0" applyAlignment="0" applyProtection="0"/>
    <xf numFmtId="166" fontId="26" fillId="32" borderId="0" applyNumberFormat="0" applyBorder="0" applyAlignment="0" applyProtection="0"/>
    <xf numFmtId="166" fontId="26" fillId="32" borderId="0" applyNumberFormat="0" applyBorder="0" applyAlignment="0" applyProtection="0"/>
    <xf numFmtId="166" fontId="26" fillId="32" borderId="0" applyNumberFormat="0" applyBorder="0" applyAlignment="0" applyProtection="0"/>
    <xf numFmtId="166" fontId="26" fillId="32" borderId="0" applyNumberFormat="0" applyBorder="0" applyAlignment="0" applyProtection="0"/>
    <xf numFmtId="166" fontId="77" fillId="38" borderId="0" applyNumberFormat="0" applyBorder="0" applyAlignment="0" applyProtection="0"/>
    <xf numFmtId="0" fontId="78" fillId="39" borderId="0" applyNumberFormat="0" applyBorder="0" applyAlignment="0" applyProtection="0"/>
    <xf numFmtId="0" fontId="308" fillId="17" borderId="0" applyNumberFormat="0" applyBorder="0" applyAlignment="0" applyProtection="0"/>
    <xf numFmtId="0" fontId="75" fillId="32" borderId="0" applyNumberFormat="0" applyBorder="0" applyAlignment="0" applyProtection="0"/>
    <xf numFmtId="0" fontId="308" fillId="17" borderId="0" applyNumberFormat="0" applyBorder="0" applyAlignment="0" applyProtection="0"/>
    <xf numFmtId="0" fontId="308" fillId="17" borderId="0" applyNumberFormat="0" applyBorder="0" applyAlignment="0" applyProtection="0"/>
    <xf numFmtId="0" fontId="308" fillId="17" borderId="0" applyNumberFormat="0" applyBorder="0" applyAlignment="0" applyProtection="0"/>
    <xf numFmtId="0" fontId="308" fillId="17" borderId="0" applyNumberFormat="0" applyBorder="0" applyAlignment="0" applyProtection="0"/>
    <xf numFmtId="166" fontId="75" fillId="32" borderId="0" applyNumberFormat="0" applyBorder="0" applyAlignment="0" applyProtection="0"/>
    <xf numFmtId="186" fontId="65" fillId="0" borderId="0" applyFill="0" applyBorder="0" applyProtection="0">
      <alignment horizontal="right"/>
    </xf>
    <xf numFmtId="0" fontId="75" fillId="40" borderId="0" applyNumberFormat="0" applyBorder="0" applyAlignment="0" applyProtection="0"/>
    <xf numFmtId="0" fontId="76" fillId="19" borderId="0" applyNumberFormat="0" applyBorder="0" applyAlignment="0" applyProtection="0"/>
    <xf numFmtId="0" fontId="75" fillId="41" borderId="0" applyNumberFormat="0" applyBorder="0" applyAlignment="0" applyProtection="0"/>
    <xf numFmtId="0" fontId="76" fillId="27" borderId="0" applyNumberFormat="0" applyBorder="0" applyAlignment="0" applyProtection="0"/>
    <xf numFmtId="0" fontId="75" fillId="42" borderId="0" applyNumberFormat="0" applyBorder="0" applyAlignment="0" applyProtection="0"/>
    <xf numFmtId="0" fontId="76" fillId="43" borderId="0" applyNumberFormat="0" applyBorder="0" applyAlignment="0" applyProtection="0"/>
    <xf numFmtId="0" fontId="75" fillId="29" borderId="0" applyNumberFormat="0" applyBorder="0" applyAlignment="0" applyProtection="0"/>
    <xf numFmtId="0" fontId="76" fillId="44" borderId="0" applyNumberFormat="0" applyBorder="0" applyAlignment="0" applyProtection="0"/>
    <xf numFmtId="0" fontId="75" fillId="40" borderId="0" applyNumberFormat="0" applyBorder="0" applyAlignment="0" applyProtection="0"/>
    <xf numFmtId="0" fontId="76" fillId="45" borderId="0" applyNumberFormat="0" applyBorder="0" applyAlignment="0" applyProtection="0"/>
    <xf numFmtId="0" fontId="75" fillId="46" borderId="0" applyNumberFormat="0" applyBorder="0" applyAlignment="0" applyProtection="0"/>
    <xf numFmtId="0" fontId="76" fillId="32" borderId="0" applyNumberFormat="0" applyBorder="0" applyAlignment="0" applyProtection="0"/>
    <xf numFmtId="0" fontId="308" fillId="8" borderId="0" applyNumberFormat="0" applyBorder="0" applyAlignment="0" applyProtection="0"/>
    <xf numFmtId="166" fontId="26" fillId="40" borderId="0" applyNumberFormat="0" applyBorder="0" applyAlignment="0" applyProtection="0"/>
    <xf numFmtId="166" fontId="26" fillId="40" borderId="0" applyNumberFormat="0" applyBorder="0" applyAlignment="0" applyProtection="0"/>
    <xf numFmtId="166" fontId="26" fillId="40" borderId="0" applyNumberFormat="0" applyBorder="0" applyAlignment="0" applyProtection="0"/>
    <xf numFmtId="166" fontId="26" fillId="40" borderId="0" applyNumberFormat="0" applyBorder="0" applyAlignment="0" applyProtection="0"/>
    <xf numFmtId="166" fontId="77" fillId="47" borderId="0" applyNumberFormat="0" applyBorder="0" applyAlignment="0" applyProtection="0"/>
    <xf numFmtId="0" fontId="78" fillId="47" borderId="0" applyNumberFormat="0" applyBorder="0" applyAlignment="0" applyProtection="0"/>
    <xf numFmtId="0" fontId="308" fillId="8" borderId="0" applyNumberFormat="0" applyBorder="0" applyAlignment="0" applyProtection="0"/>
    <xf numFmtId="0" fontId="75" fillId="40" borderId="0" applyNumberFormat="0" applyBorder="0" applyAlignment="0" applyProtection="0"/>
    <xf numFmtId="0" fontId="308" fillId="8" borderId="0" applyNumberFormat="0" applyBorder="0" applyAlignment="0" applyProtection="0"/>
    <xf numFmtId="0" fontId="308" fillId="8" borderId="0" applyNumberFormat="0" applyBorder="0" applyAlignment="0" applyProtection="0"/>
    <xf numFmtId="0" fontId="308" fillId="8" borderId="0" applyNumberFormat="0" applyBorder="0" applyAlignment="0" applyProtection="0"/>
    <xf numFmtId="0" fontId="308" fillId="8" borderId="0" applyNumberFormat="0" applyBorder="0" applyAlignment="0" applyProtection="0"/>
    <xf numFmtId="166" fontId="75" fillId="40" borderId="0" applyNumberFormat="0" applyBorder="0" applyAlignment="0" applyProtection="0"/>
    <xf numFmtId="0" fontId="308" fillId="10" borderId="0" applyNumberFormat="0" applyBorder="0" applyAlignment="0" applyProtection="0"/>
    <xf numFmtId="166" fontId="26" fillId="41" borderId="0" applyNumberFormat="0" applyBorder="0" applyAlignment="0" applyProtection="0"/>
    <xf numFmtId="166" fontId="26" fillId="41" borderId="0" applyNumberFormat="0" applyBorder="0" applyAlignment="0" applyProtection="0"/>
    <xf numFmtId="166" fontId="26" fillId="41" borderId="0" applyNumberFormat="0" applyBorder="0" applyAlignment="0" applyProtection="0"/>
    <xf numFmtId="166" fontId="26" fillId="41" borderId="0" applyNumberFormat="0" applyBorder="0" applyAlignment="0" applyProtection="0"/>
    <xf numFmtId="166" fontId="77" fillId="48" borderId="0" applyNumberFormat="0" applyBorder="0" applyAlignment="0" applyProtection="0"/>
    <xf numFmtId="0" fontId="78" fillId="48" borderId="0" applyNumberFormat="0" applyBorder="0" applyAlignment="0" applyProtection="0"/>
    <xf numFmtId="0" fontId="308" fillId="10" borderId="0" applyNumberFormat="0" applyBorder="0" applyAlignment="0" applyProtection="0"/>
    <xf numFmtId="0" fontId="75" fillId="41" borderId="0" applyNumberFormat="0" applyBorder="0" applyAlignment="0" applyProtection="0"/>
    <xf numFmtId="0" fontId="308" fillId="10" borderId="0" applyNumberFormat="0" applyBorder="0" applyAlignment="0" applyProtection="0"/>
    <xf numFmtId="0" fontId="308" fillId="10" borderId="0" applyNumberFormat="0" applyBorder="0" applyAlignment="0" applyProtection="0"/>
    <xf numFmtId="0" fontId="308" fillId="10" borderId="0" applyNumberFormat="0" applyBorder="0" applyAlignment="0" applyProtection="0"/>
    <xf numFmtId="0" fontId="308" fillId="10" borderId="0" applyNumberFormat="0" applyBorder="0" applyAlignment="0" applyProtection="0"/>
    <xf numFmtId="166" fontId="75" fillId="41" borderId="0" applyNumberFormat="0" applyBorder="0" applyAlignment="0" applyProtection="0"/>
    <xf numFmtId="0" fontId="308" fillId="12" borderId="0" applyNumberFormat="0" applyBorder="0" applyAlignment="0" applyProtection="0"/>
    <xf numFmtId="166" fontId="26" fillId="42" borderId="0" applyNumberFormat="0" applyBorder="0" applyAlignment="0" applyProtection="0"/>
    <xf numFmtId="166" fontId="26" fillId="42" borderId="0" applyNumberFormat="0" applyBorder="0" applyAlignment="0" applyProtection="0"/>
    <xf numFmtId="166" fontId="26" fillId="42" borderId="0" applyNumberFormat="0" applyBorder="0" applyAlignment="0" applyProtection="0"/>
    <xf numFmtId="166" fontId="26" fillId="42" borderId="0" applyNumberFormat="0" applyBorder="0" applyAlignment="0" applyProtection="0"/>
    <xf numFmtId="166" fontId="77" fillId="49" borderId="0" applyNumberFormat="0" applyBorder="0" applyAlignment="0" applyProtection="0"/>
    <xf numFmtId="0" fontId="78" fillId="49" borderId="0" applyNumberFormat="0" applyBorder="0" applyAlignment="0" applyProtection="0"/>
    <xf numFmtId="0" fontId="308" fillId="12" borderId="0" applyNumberFormat="0" applyBorder="0" applyAlignment="0" applyProtection="0"/>
    <xf numFmtId="0" fontId="75" fillId="42" borderId="0" applyNumberFormat="0" applyBorder="0" applyAlignment="0" applyProtection="0"/>
    <xf numFmtId="0" fontId="308" fillId="12" borderId="0" applyNumberFormat="0" applyBorder="0" applyAlignment="0" applyProtection="0"/>
    <xf numFmtId="0" fontId="308" fillId="12" borderId="0" applyNumberFormat="0" applyBorder="0" applyAlignment="0" applyProtection="0"/>
    <xf numFmtId="0" fontId="308" fillId="12" borderId="0" applyNumberFormat="0" applyBorder="0" applyAlignment="0" applyProtection="0"/>
    <xf numFmtId="0" fontId="308" fillId="12" borderId="0" applyNumberFormat="0" applyBorder="0" applyAlignment="0" applyProtection="0"/>
    <xf numFmtId="166" fontId="75" fillId="42" borderId="0" applyNumberFormat="0" applyBorder="0" applyAlignment="0" applyProtection="0"/>
    <xf numFmtId="0" fontId="308" fillId="14" borderId="0" applyNumberFormat="0" applyBorder="0" applyAlignment="0" applyProtection="0"/>
    <xf numFmtId="166" fontId="26" fillId="29" borderId="0" applyNumberFormat="0" applyBorder="0" applyAlignment="0" applyProtection="0"/>
    <xf numFmtId="166" fontId="26" fillId="29" borderId="0" applyNumberFormat="0" applyBorder="0" applyAlignment="0" applyProtection="0"/>
    <xf numFmtId="166" fontId="26" fillId="29" borderId="0" applyNumberFormat="0" applyBorder="0" applyAlignment="0" applyProtection="0"/>
    <xf numFmtId="166" fontId="26" fillId="29" borderId="0" applyNumberFormat="0" applyBorder="0" applyAlignment="0" applyProtection="0"/>
    <xf numFmtId="166" fontId="77" fillId="36" borderId="0" applyNumberFormat="0" applyBorder="0" applyAlignment="0" applyProtection="0"/>
    <xf numFmtId="0" fontId="78" fillId="36" borderId="0" applyNumberFormat="0" applyBorder="0" applyAlignment="0" applyProtection="0"/>
    <xf numFmtId="0" fontId="308" fillId="14" borderId="0" applyNumberFormat="0" applyBorder="0" applyAlignment="0" applyProtection="0"/>
    <xf numFmtId="0" fontId="75" fillId="29" borderId="0" applyNumberFormat="0" applyBorder="0" applyAlignment="0" applyProtection="0"/>
    <xf numFmtId="0" fontId="308" fillId="14" borderId="0" applyNumberFormat="0" applyBorder="0" applyAlignment="0" applyProtection="0"/>
    <xf numFmtId="0" fontId="308" fillId="14" borderId="0" applyNumberFormat="0" applyBorder="0" applyAlignment="0" applyProtection="0"/>
    <xf numFmtId="0" fontId="308" fillId="14" borderId="0" applyNumberFormat="0" applyBorder="0" applyAlignment="0" applyProtection="0"/>
    <xf numFmtId="0" fontId="308" fillId="14" borderId="0" applyNumberFormat="0" applyBorder="0" applyAlignment="0" applyProtection="0"/>
    <xf numFmtId="166" fontId="75" fillId="29" borderId="0" applyNumberFormat="0" applyBorder="0" applyAlignment="0" applyProtection="0"/>
    <xf numFmtId="0" fontId="308" fillId="16" borderId="0" applyNumberFormat="0" applyBorder="0" applyAlignment="0" applyProtection="0"/>
    <xf numFmtId="166" fontId="26" fillId="40" borderId="0" applyNumberFormat="0" applyBorder="0" applyAlignment="0" applyProtection="0"/>
    <xf numFmtId="166" fontId="26" fillId="40" borderId="0" applyNumberFormat="0" applyBorder="0" applyAlignment="0" applyProtection="0"/>
    <xf numFmtId="166" fontId="26" fillId="40" borderId="0" applyNumberFormat="0" applyBorder="0" applyAlignment="0" applyProtection="0"/>
    <xf numFmtId="166" fontId="26" fillId="40" borderId="0" applyNumberFormat="0" applyBorder="0" applyAlignment="0" applyProtection="0"/>
    <xf numFmtId="166" fontId="77" fillId="47" borderId="0" applyNumberFormat="0" applyBorder="0" applyAlignment="0" applyProtection="0"/>
    <xf numFmtId="0" fontId="78" fillId="47" borderId="0" applyNumberFormat="0" applyBorder="0" applyAlignment="0" applyProtection="0"/>
    <xf numFmtId="0" fontId="308" fillId="16" borderId="0" applyNumberFormat="0" applyBorder="0" applyAlignment="0" applyProtection="0"/>
    <xf numFmtId="0" fontId="75" fillId="40" borderId="0" applyNumberFormat="0" applyBorder="0" applyAlignment="0" applyProtection="0"/>
    <xf numFmtId="0" fontId="308" fillId="16" borderId="0" applyNumberFormat="0" applyBorder="0" applyAlignment="0" applyProtection="0"/>
    <xf numFmtId="0" fontId="308" fillId="16" borderId="0" applyNumberFormat="0" applyBorder="0" applyAlignment="0" applyProtection="0"/>
    <xf numFmtId="0" fontId="308" fillId="16" borderId="0" applyNumberFormat="0" applyBorder="0" applyAlignment="0" applyProtection="0"/>
    <xf numFmtId="0" fontId="308" fillId="16" borderId="0" applyNumberFormat="0" applyBorder="0" applyAlignment="0" applyProtection="0"/>
    <xf numFmtId="166" fontId="75" fillId="40" borderId="0" applyNumberFormat="0" applyBorder="0" applyAlignment="0" applyProtection="0"/>
    <xf numFmtId="0" fontId="308" fillId="18" borderId="0" applyNumberFormat="0" applyBorder="0" applyAlignment="0" applyProtection="0"/>
    <xf numFmtId="166" fontId="26" fillId="46" borderId="0" applyNumberFormat="0" applyBorder="0" applyAlignment="0" applyProtection="0"/>
    <xf numFmtId="166" fontId="26" fillId="46" borderId="0" applyNumberFormat="0" applyBorder="0" applyAlignment="0" applyProtection="0"/>
    <xf numFmtId="166" fontId="26" fillId="46" borderId="0" applyNumberFormat="0" applyBorder="0" applyAlignment="0" applyProtection="0"/>
    <xf numFmtId="166" fontId="26" fillId="46" borderId="0" applyNumberFormat="0" applyBorder="0" applyAlignment="0" applyProtection="0"/>
    <xf numFmtId="166" fontId="77" fillId="50" borderId="0" applyNumberFormat="0" applyBorder="0" applyAlignment="0" applyProtection="0"/>
    <xf numFmtId="0" fontId="78" fillId="50" borderId="0" applyNumberFormat="0" applyBorder="0" applyAlignment="0" applyProtection="0"/>
    <xf numFmtId="0" fontId="308" fillId="18" borderId="0" applyNumberFormat="0" applyBorder="0" applyAlignment="0" applyProtection="0"/>
    <xf numFmtId="0" fontId="75" fillId="46" borderId="0" applyNumberFormat="0" applyBorder="0" applyAlignment="0" applyProtection="0"/>
    <xf numFmtId="0" fontId="308" fillId="18" borderId="0" applyNumberFormat="0" applyBorder="0" applyAlignment="0" applyProtection="0"/>
    <xf numFmtId="0" fontId="308" fillId="18" borderId="0" applyNumberFormat="0" applyBorder="0" applyAlignment="0" applyProtection="0"/>
    <xf numFmtId="0" fontId="308" fillId="18" borderId="0" applyNumberFormat="0" applyBorder="0" applyAlignment="0" applyProtection="0"/>
    <xf numFmtId="0" fontId="308" fillId="18" borderId="0" applyNumberFormat="0" applyBorder="0" applyAlignment="0" applyProtection="0"/>
    <xf numFmtId="166" fontId="75" fillId="46" borderId="0" applyNumberFormat="0" applyBorder="0" applyAlignment="0" applyProtection="0"/>
    <xf numFmtId="0" fontId="79" fillId="51" borderId="0" applyNumberFormat="0" applyBorder="0" applyAlignment="0" applyProtection="0"/>
    <xf numFmtId="0" fontId="80" fillId="52" borderId="0" applyNumberFormat="0" applyBorder="0" applyAlignment="0" applyProtection="0"/>
    <xf numFmtId="0" fontId="79" fillId="41" borderId="0" applyNumberFormat="0" applyBorder="0" applyAlignment="0" applyProtection="0"/>
    <xf numFmtId="0" fontId="80" fillId="27" borderId="0" applyNumberFormat="0" applyBorder="0" applyAlignment="0" applyProtection="0"/>
    <xf numFmtId="0" fontId="79" fillId="42" borderId="0" applyNumberFormat="0" applyBorder="0" applyAlignment="0" applyProtection="0"/>
    <xf numFmtId="0" fontId="80" fillId="43" borderId="0" applyNumberFormat="0" applyBorder="0" applyAlignment="0" applyProtection="0"/>
    <xf numFmtId="0" fontId="79" fillId="53" borderId="0" applyNumberFormat="0" applyBorder="0" applyAlignment="0" applyProtection="0"/>
    <xf numFmtId="0" fontId="80" fillId="44" borderId="0" applyNumberFormat="0" applyBorder="0" applyAlignment="0" applyProtection="0"/>
    <xf numFmtId="0" fontId="79" fillId="54" borderId="0" applyNumberFormat="0" applyBorder="0" applyAlignment="0" applyProtection="0"/>
    <xf numFmtId="0" fontId="80" fillId="52" borderId="0" applyNumberFormat="0" applyBorder="0" applyAlignment="0" applyProtection="0"/>
    <xf numFmtId="0" fontId="79" fillId="55" borderId="0" applyNumberFormat="0" applyBorder="0" applyAlignment="0" applyProtection="0"/>
    <xf numFmtId="0" fontId="80" fillId="46" borderId="0" applyNumberFormat="0" applyBorder="0" applyAlignment="0" applyProtection="0"/>
    <xf numFmtId="0" fontId="79" fillId="51" borderId="0" applyNumberFormat="0" applyBorder="0" applyAlignment="0" applyProtection="0"/>
    <xf numFmtId="166" fontId="26" fillId="51" borderId="0" applyNumberFormat="0" applyBorder="0" applyAlignment="0" applyProtection="0"/>
    <xf numFmtId="166" fontId="26" fillId="51" borderId="0" applyNumberFormat="0" applyBorder="0" applyAlignment="0" applyProtection="0"/>
    <xf numFmtId="166" fontId="26" fillId="51" borderId="0" applyNumberFormat="0" applyBorder="0" applyAlignment="0" applyProtection="0"/>
    <xf numFmtId="166" fontId="26" fillId="51" borderId="0" applyNumberFormat="0" applyBorder="0" applyAlignment="0" applyProtection="0"/>
    <xf numFmtId="166" fontId="26" fillId="56" borderId="0" applyNumberFormat="0" applyBorder="0" applyAlignment="0" applyProtection="0"/>
    <xf numFmtId="0" fontId="81" fillId="56" borderId="0" applyNumberFormat="0" applyBorder="0" applyAlignment="0" applyProtection="0"/>
    <xf numFmtId="166" fontId="79" fillId="51" borderId="0" applyNumberFormat="0" applyBorder="0" applyAlignment="0" applyProtection="0"/>
    <xf numFmtId="0" fontId="79" fillId="51" borderId="0" applyNumberFormat="0" applyBorder="0" applyAlignment="0" applyProtection="0"/>
    <xf numFmtId="0" fontId="79" fillId="41" borderId="0" applyNumberFormat="0" applyBorder="0" applyAlignment="0" applyProtection="0"/>
    <xf numFmtId="166" fontId="26" fillId="41" borderId="0" applyNumberFormat="0" applyBorder="0" applyAlignment="0" applyProtection="0"/>
    <xf numFmtId="166" fontId="26" fillId="41" borderId="0" applyNumberFormat="0" applyBorder="0" applyAlignment="0" applyProtection="0"/>
    <xf numFmtId="166" fontId="26" fillId="41" borderId="0" applyNumberFormat="0" applyBorder="0" applyAlignment="0" applyProtection="0"/>
    <xf numFmtId="166" fontId="26" fillId="41" borderId="0" applyNumberFormat="0" applyBorder="0" applyAlignment="0" applyProtection="0"/>
    <xf numFmtId="166" fontId="26" fillId="48" borderId="0" applyNumberFormat="0" applyBorder="0" applyAlignment="0" applyProtection="0"/>
    <xf numFmtId="0" fontId="81" fillId="48" borderId="0" applyNumberFormat="0" applyBorder="0" applyAlignment="0" applyProtection="0"/>
    <xf numFmtId="166" fontId="79" fillId="41"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166" fontId="26" fillId="42" borderId="0" applyNumberFormat="0" applyBorder="0" applyAlignment="0" applyProtection="0"/>
    <xf numFmtId="166" fontId="26" fillId="42" borderId="0" applyNumberFormat="0" applyBorder="0" applyAlignment="0" applyProtection="0"/>
    <xf numFmtId="166" fontId="26" fillId="42" borderId="0" applyNumberFormat="0" applyBorder="0" applyAlignment="0" applyProtection="0"/>
    <xf numFmtId="166" fontId="26" fillId="42" borderId="0" applyNumberFormat="0" applyBorder="0" applyAlignment="0" applyProtection="0"/>
    <xf numFmtId="166" fontId="26" fillId="49" borderId="0" applyNumberFormat="0" applyBorder="0" applyAlignment="0" applyProtection="0"/>
    <xf numFmtId="0" fontId="81" fillId="49" borderId="0" applyNumberFormat="0" applyBorder="0" applyAlignment="0" applyProtection="0"/>
    <xf numFmtId="166" fontId="79" fillId="42" borderId="0" applyNumberFormat="0" applyBorder="0" applyAlignment="0" applyProtection="0"/>
    <xf numFmtId="0" fontId="79" fillId="42" borderId="0" applyNumberFormat="0" applyBorder="0" applyAlignment="0" applyProtection="0"/>
    <xf numFmtId="0" fontId="79" fillId="53" borderId="0" applyNumberFormat="0" applyBorder="0" applyAlignment="0" applyProtection="0"/>
    <xf numFmtId="166" fontId="26" fillId="53" borderId="0" applyNumberFormat="0" applyBorder="0" applyAlignment="0" applyProtection="0"/>
    <xf numFmtId="166" fontId="26" fillId="53" borderId="0" applyNumberFormat="0" applyBorder="0" applyAlignment="0" applyProtection="0"/>
    <xf numFmtId="166" fontId="26" fillId="53" borderId="0" applyNumberFormat="0" applyBorder="0" applyAlignment="0" applyProtection="0"/>
    <xf numFmtId="166" fontId="26" fillId="53" borderId="0" applyNumberFormat="0" applyBorder="0" applyAlignment="0" applyProtection="0"/>
    <xf numFmtId="166" fontId="26" fillId="57" borderId="0" applyNumberFormat="0" applyBorder="0" applyAlignment="0" applyProtection="0"/>
    <xf numFmtId="0" fontId="81" fillId="57" borderId="0" applyNumberFormat="0" applyBorder="0" applyAlignment="0" applyProtection="0"/>
    <xf numFmtId="166" fontId="79" fillId="53"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166" fontId="26" fillId="54" borderId="0" applyNumberFormat="0" applyBorder="0" applyAlignment="0" applyProtection="0"/>
    <xf numFmtId="166" fontId="26" fillId="54" borderId="0" applyNumberFormat="0" applyBorder="0" applyAlignment="0" applyProtection="0"/>
    <xf numFmtId="166" fontId="26" fillId="54" borderId="0" applyNumberFormat="0" applyBorder="0" applyAlignment="0" applyProtection="0"/>
    <xf numFmtId="166" fontId="26" fillId="54" borderId="0" applyNumberFormat="0" applyBorder="0" applyAlignment="0" applyProtection="0"/>
    <xf numFmtId="166" fontId="26" fillId="58" borderId="0" applyNumberFormat="0" applyBorder="0" applyAlignment="0" applyProtection="0"/>
    <xf numFmtId="0" fontId="81" fillId="58" borderId="0" applyNumberFormat="0" applyBorder="0" applyAlignment="0" applyProtection="0"/>
    <xf numFmtId="166" fontId="79" fillId="54"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66" fontId="26" fillId="55" borderId="0" applyNumberFormat="0" applyBorder="0" applyAlignment="0" applyProtection="0"/>
    <xf numFmtId="166" fontId="26" fillId="55" borderId="0" applyNumberFormat="0" applyBorder="0" applyAlignment="0" applyProtection="0"/>
    <xf numFmtId="166" fontId="26" fillId="55" borderId="0" applyNumberFormat="0" applyBorder="0" applyAlignment="0" applyProtection="0"/>
    <xf numFmtId="166" fontId="26" fillId="55" borderId="0" applyNumberFormat="0" applyBorder="0" applyAlignment="0" applyProtection="0"/>
    <xf numFmtId="166" fontId="26" fillId="59" borderId="0" applyNumberFormat="0" applyBorder="0" applyAlignment="0" applyProtection="0"/>
    <xf numFmtId="0" fontId="81" fillId="59" borderId="0" applyNumberFormat="0" applyBorder="0" applyAlignment="0" applyProtection="0"/>
    <xf numFmtId="166" fontId="79" fillId="55" borderId="0" applyNumberFormat="0" applyBorder="0" applyAlignment="0" applyProtection="0"/>
    <xf numFmtId="0" fontId="79" fillId="55" borderId="0" applyNumberFormat="0" applyBorder="0" applyAlignment="0" applyProtection="0"/>
    <xf numFmtId="0" fontId="82" fillId="0" borderId="0">
      <alignment horizontal="right"/>
    </xf>
    <xf numFmtId="187" fontId="39" fillId="0" borderId="0" applyFont="0" applyFill="0" applyBorder="0" applyAlignment="0" applyProtection="0"/>
    <xf numFmtId="188" fontId="39" fillId="0" borderId="0" applyFont="0" applyFill="0" applyBorder="0" applyAlignment="0" applyProtection="0"/>
    <xf numFmtId="187" fontId="39" fillId="0" borderId="0" applyFont="0" applyFill="0" applyBorder="0" applyAlignment="0" applyProtection="0"/>
    <xf numFmtId="188" fontId="39" fillId="0" borderId="0" applyFont="0" applyFill="0" applyBorder="0" applyAlignment="0" applyProtection="0"/>
    <xf numFmtId="0" fontId="79" fillId="60"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4"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43" borderId="0" applyNumberFormat="0" applyBorder="0" applyAlignment="0" applyProtection="0"/>
    <xf numFmtId="0" fontId="83" fillId="69" borderId="0" applyNumberFormat="0" applyBorder="0" applyAlignment="0" applyProtection="0"/>
    <xf numFmtId="0" fontId="83" fillId="69"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53"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73" borderId="0" applyNumberFormat="0" applyBorder="0" applyAlignment="0" applyProtection="0"/>
    <xf numFmtId="0" fontId="83" fillId="73"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74"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6"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77" borderId="0" applyNumberFormat="0" applyBorder="0" applyAlignment="0" applyProtection="0"/>
    <xf numFmtId="0" fontId="83" fillId="78" borderId="0" applyNumberFormat="0" applyBorder="0" applyAlignment="0" applyProtection="0"/>
    <xf numFmtId="0" fontId="83" fillId="79" borderId="0" applyNumberFormat="0" applyBorder="0" applyAlignment="0" applyProtection="0"/>
    <xf numFmtId="0" fontId="83" fillId="79"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79" fillId="77" borderId="0" applyNumberFormat="0" applyBorder="0" applyAlignment="0" applyProtection="0"/>
    <xf numFmtId="0" fontId="79" fillId="77" borderId="0" applyNumberFormat="0" applyBorder="0" applyAlignment="0" applyProtection="0"/>
    <xf numFmtId="0" fontId="79" fillId="77" borderId="0" applyNumberFormat="0" applyBorder="0" applyAlignment="0" applyProtection="0"/>
    <xf numFmtId="189" fontId="85" fillId="82" borderId="0">
      <alignment horizontal="center" vertical="center"/>
    </xf>
    <xf numFmtId="190" fontId="38" fillId="0" borderId="44" applyFont="0" applyFill="0">
      <alignment horizontal="right" vertical="center"/>
      <protection locked="0"/>
    </xf>
    <xf numFmtId="191" fontId="39" fillId="0" borderId="0" applyFont="0" applyFill="0" applyBorder="0" applyProtection="0"/>
    <xf numFmtId="0" fontId="86" fillId="0" borderId="0" applyNumberFormat="0" applyFill="0" applyBorder="0" applyAlignment="0" applyProtection="0">
      <alignment vertical="top"/>
      <protection locked="0"/>
    </xf>
    <xf numFmtId="192" fontId="16" fillId="0" borderId="0" applyFont="0" applyFill="0" applyBorder="0" applyAlignment="0" applyProtection="0"/>
    <xf numFmtId="193" fontId="16" fillId="0" borderId="0" applyFont="0" applyFill="0" applyBorder="0" applyAlignment="0" applyProtection="0"/>
    <xf numFmtId="0" fontId="87" fillId="0" borderId="0" applyNumberFormat="0" applyFill="0" applyBorder="0" applyAlignment="0" applyProtection="0">
      <alignment vertical="top"/>
      <protection locked="0"/>
    </xf>
    <xf numFmtId="0" fontId="88" fillId="0" borderId="0"/>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5" fontId="26" fillId="0" borderId="0" applyFont="0" applyFill="0" applyBorder="0" applyAlignment="0" applyProtection="0"/>
    <xf numFmtId="196" fontId="26" fillId="0" borderId="0" applyFont="0" applyFill="0" applyBorder="0" applyAlignment="0" applyProtection="0"/>
    <xf numFmtId="197" fontId="89" fillId="0" borderId="0">
      <alignment horizontal="left"/>
    </xf>
    <xf numFmtId="174" fontId="90" fillId="0" borderId="0" applyFont="0" applyFill="0">
      <alignment vertical="center"/>
    </xf>
    <xf numFmtId="0" fontId="91" fillId="0" borderId="0">
      <alignment horizontal="right"/>
    </xf>
    <xf numFmtId="190" fontId="38" fillId="0" borderId="0" applyFont="0" applyBorder="0" applyProtection="0">
      <alignment vertical="center"/>
    </xf>
    <xf numFmtId="189" fontId="39" fillId="0" borderId="0" applyNumberFormat="0" applyFont="0" applyAlignment="0">
      <alignment horizontal="center" vertical="center"/>
    </xf>
    <xf numFmtId="0" fontId="88" fillId="0" borderId="0" applyNumberFormat="0" applyFill="0" applyBorder="0" applyAlignment="0" applyProtection="0"/>
    <xf numFmtId="0" fontId="92" fillId="0" borderId="0" applyNumberFormat="0" applyFill="0" applyBorder="0" applyAlignment="0" applyProtection="0"/>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191" fontId="93" fillId="31" borderId="1"/>
    <xf numFmtId="0" fontId="94" fillId="0" borderId="0"/>
    <xf numFmtId="170" fontId="95" fillId="0" borderId="0"/>
    <xf numFmtId="174" fontId="96" fillId="19" borderId="0" applyNumberFormat="0" applyBorder="0">
      <alignment vertical="center"/>
    </xf>
    <xf numFmtId="0" fontId="97" fillId="26" borderId="0" applyNumberFormat="0" applyBorder="0" applyAlignment="0" applyProtection="0"/>
    <xf numFmtId="0" fontId="98" fillId="78" borderId="0" applyNumberFormat="0" applyBorder="0" applyAlignment="0" applyProtection="0"/>
    <xf numFmtId="0" fontId="97" fillId="26" borderId="0" applyNumberFormat="0" applyBorder="0" applyAlignment="0" applyProtection="0"/>
    <xf numFmtId="0" fontId="99" fillId="0" borderId="0"/>
    <xf numFmtId="0" fontId="100" fillId="0" borderId="0" applyNumberFormat="0" applyFill="0" applyBorder="0" applyAlignment="0" applyProtection="0"/>
    <xf numFmtId="0" fontId="51" fillId="0" borderId="0">
      <alignment horizontal="left"/>
    </xf>
    <xf numFmtId="0" fontId="101" fillId="0" borderId="0" applyNumberFormat="0" applyFill="0" applyBorder="0" applyAlignment="0" applyProtection="0"/>
    <xf numFmtId="172" fontId="95" fillId="0" borderId="0"/>
    <xf numFmtId="0" fontId="102" fillId="0" borderId="0" applyNumberFormat="0" applyFill="0" applyBorder="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198" fontId="104" fillId="0" borderId="0" applyFont="0" applyFill="0" applyBorder="0" applyAlignment="0" applyProtection="0"/>
    <xf numFmtId="0" fontId="16" fillId="0" borderId="0" applyFont="0" applyFill="0" applyBorder="0" applyAlignment="0" applyProtection="0"/>
    <xf numFmtId="199" fontId="105" fillId="0" borderId="0"/>
    <xf numFmtId="0" fontId="106" fillId="0" borderId="0"/>
    <xf numFmtId="200" fontId="26" fillId="0" borderId="0" applyFill="0" applyAlignment="0"/>
    <xf numFmtId="194" fontId="9" fillId="0" borderId="0" applyFill="0" applyAlignment="0"/>
    <xf numFmtId="201" fontId="9" fillId="0" borderId="0" applyFill="0" applyAlignment="0"/>
    <xf numFmtId="202" fontId="26" fillId="0" borderId="0" applyFill="0" applyAlignment="0"/>
    <xf numFmtId="203" fontId="26" fillId="0" borderId="0" applyFill="0" applyAlignment="0"/>
    <xf numFmtId="200" fontId="26" fillId="0" borderId="0" applyFill="0" applyAlignment="0"/>
    <xf numFmtId="204" fontId="26" fillId="0" borderId="0" applyFill="0" applyAlignment="0"/>
    <xf numFmtId="194" fontId="9" fillId="0" borderId="0" applyFill="0" applyAlignment="0"/>
    <xf numFmtId="0" fontId="107" fillId="19" borderId="65" applyNumberFormat="0" applyAlignment="0" applyProtection="0"/>
    <xf numFmtId="0" fontId="108" fillId="83" borderId="66" applyNumberFormat="0" applyAlignment="0" applyProtection="0"/>
    <xf numFmtId="0" fontId="108" fillId="83" borderId="66"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8" fillId="83" borderId="66"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39" fillId="84" borderId="0" applyNumberFormat="0" applyFont="0" applyBorder="0" applyAlignment="0"/>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0" fontId="103" fillId="0" borderId="63" applyNumberFormat="0" applyFont="0" applyFill="0" applyProtection="0">
      <alignment horizontal="centerContinuous" vertical="center"/>
    </xf>
    <xf numFmtId="1" fontId="109" fillId="0" borderId="0"/>
    <xf numFmtId="0" fontId="12" fillId="21" borderId="0" applyNumberFormat="0" applyFont="0" applyBorder="0" applyAlignment="0" applyProtection="0"/>
    <xf numFmtId="0" fontId="12" fillId="21" borderId="0" applyNumberFormat="0" applyFont="0" applyBorder="0" applyAlignment="0" applyProtection="0"/>
    <xf numFmtId="0" fontId="110" fillId="85" borderId="67" applyNumberFormat="0" applyAlignment="0" applyProtection="0"/>
    <xf numFmtId="0" fontId="111" fillId="74" borderId="67" applyNumberFormat="0" applyAlignment="0" applyProtection="0"/>
    <xf numFmtId="0" fontId="110" fillId="85" borderId="67" applyNumberFormat="0" applyAlignment="0" applyProtection="0"/>
    <xf numFmtId="0" fontId="112" fillId="0" borderId="14" applyFont="0" applyFill="0" applyBorder="0"/>
    <xf numFmtId="0" fontId="54" fillId="0" borderId="33"/>
    <xf numFmtId="0" fontId="66" fillId="0" borderId="0">
      <alignment horizontal="center" wrapText="1"/>
      <protection hidden="1"/>
    </xf>
    <xf numFmtId="0" fontId="103" fillId="0" borderId="0" applyNumberFormat="0" applyFill="0" applyBorder="0" applyProtection="0">
      <alignment horizontal="center" vertical="center"/>
    </xf>
    <xf numFmtId="0" fontId="113" fillId="0" borderId="0">
      <alignment horizontal="right"/>
    </xf>
    <xf numFmtId="205" fontId="114" fillId="0" borderId="0"/>
    <xf numFmtId="205" fontId="114" fillId="0" borderId="0"/>
    <xf numFmtId="205" fontId="114" fillId="0" borderId="0"/>
    <xf numFmtId="205" fontId="114" fillId="0" borderId="0"/>
    <xf numFmtId="205" fontId="114" fillId="0" borderId="0"/>
    <xf numFmtId="205" fontId="114" fillId="0" borderId="0"/>
    <xf numFmtId="205" fontId="114" fillId="0" borderId="0"/>
    <xf numFmtId="205" fontId="114" fillId="0" borderId="0"/>
    <xf numFmtId="206" fontId="39" fillId="0" borderId="0" applyFont="0" applyFill="0" applyBorder="0" applyAlignment="0" applyProtection="0"/>
    <xf numFmtId="200" fontId="44" fillId="0" borderId="0" applyFont="0" applyFill="0" applyAlignment="0" applyProtection="0"/>
    <xf numFmtId="0" fontId="115" fillId="0" borderId="0" applyFont="0" applyFill="0" applyBorder="0" applyAlignment="0" applyProtection="0"/>
    <xf numFmtId="207" fontId="116" fillId="0" borderId="0" applyFont="0" applyFill="0" applyBorder="0" applyProtection="0">
      <alignment horizontal="right"/>
    </xf>
    <xf numFmtId="208" fontId="116" fillId="0" borderId="0" applyFont="0" applyFill="0" applyBorder="0" applyProtection="0">
      <alignment horizontal="right"/>
    </xf>
    <xf numFmtId="0" fontId="117" fillId="0" borderId="0" applyFont="0" applyFill="0" applyBorder="0" applyAlignment="0" applyProtection="0">
      <alignment horizontal="right"/>
    </xf>
    <xf numFmtId="0" fontId="117" fillId="0" borderId="0" applyFont="0" applyFill="0" applyBorder="0" applyAlignment="0" applyProtection="0"/>
    <xf numFmtId="209" fontId="75" fillId="0" borderId="0" applyFont="0" applyFill="0" applyBorder="0" applyAlignment="0" applyProtection="0"/>
    <xf numFmtId="209" fontId="26" fillId="0" borderId="0" applyFont="0" applyFill="0" applyBorder="0" applyAlignment="0" applyProtection="0"/>
    <xf numFmtId="177" fontId="118" fillId="0" borderId="0" applyFont="0" applyFill="0" applyBorder="0" applyAlignment="0" applyProtection="0"/>
    <xf numFmtId="210" fontId="39" fillId="0" borderId="0" applyFont="0" applyFill="0" applyBorder="0" applyAlignment="0" applyProtection="0"/>
    <xf numFmtId="167" fontId="119" fillId="0" borderId="0" applyFont="0" applyFill="0" applyBorder="0" applyAlignment="0" applyProtection="0"/>
    <xf numFmtId="0" fontId="120" fillId="0" borderId="0"/>
    <xf numFmtId="0" fontId="48" fillId="0" borderId="0"/>
    <xf numFmtId="167" fontId="119" fillId="0" borderId="0" applyFont="0" applyFill="0" applyBorder="0" applyAlignment="0" applyProtection="0"/>
    <xf numFmtId="167" fontId="119" fillId="0" borderId="0" applyFont="0" applyFill="0" applyBorder="0" applyAlignment="0" applyProtection="0"/>
    <xf numFmtId="0" fontId="120" fillId="0" borderId="0"/>
    <xf numFmtId="0" fontId="48" fillId="0" borderId="0"/>
    <xf numFmtId="0" fontId="121" fillId="0" borderId="0"/>
    <xf numFmtId="194" fontId="6" fillId="0" borderId="0" applyFill="0" applyBorder="0">
      <alignment horizontal="left"/>
    </xf>
    <xf numFmtId="190" fontId="122" fillId="0" borderId="5" applyNumberFormat="0" applyFill="0" applyBorder="0" applyAlignment="0" applyProtection="0"/>
    <xf numFmtId="185" fontId="123" fillId="0" borderId="0"/>
    <xf numFmtId="211" fontId="123" fillId="0" borderId="0"/>
    <xf numFmtId="212" fontId="123" fillId="0" borderId="0"/>
    <xf numFmtId="213" fontId="61" fillId="0" borderId="0" applyFill="0" applyBorder="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18" applyFill="0" applyProtection="0"/>
    <xf numFmtId="213" fontId="61" fillId="0" borderId="61" applyFill="0" applyProtection="0"/>
    <xf numFmtId="213" fontId="12" fillId="0" borderId="0" applyFill="0" applyBorder="0" applyProtection="0"/>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214" fontId="66" fillId="0" borderId="0" applyFill="0" applyBorder="0">
      <alignment horizontal="right"/>
      <protection locked="0"/>
    </xf>
    <xf numFmtId="215" fontId="66" fillId="0" borderId="0" applyFont="0" applyFill="0" applyBorder="0" applyAlignment="0" applyProtection="0"/>
    <xf numFmtId="215" fontId="66" fillId="0" borderId="0" applyFont="0" applyFill="0" applyBorder="0" applyAlignment="0" applyProtection="0"/>
    <xf numFmtId="215" fontId="66" fillId="0" borderId="0" applyFont="0" applyFill="0" applyBorder="0" applyAlignment="0" applyProtection="0"/>
    <xf numFmtId="215" fontId="66" fillId="0" borderId="0" applyFont="0" applyFill="0" applyBorder="0" applyAlignment="0" applyProtection="0"/>
    <xf numFmtId="194" fontId="44" fillId="0" borderId="0" applyFont="0" applyFill="0" applyAlignment="0" applyProtection="0"/>
    <xf numFmtId="216" fontId="46" fillId="0" borderId="0" applyFont="0" applyFill="0" applyBorder="0" applyAlignment="0" applyProtection="0"/>
    <xf numFmtId="217" fontId="116" fillId="0" borderId="0" applyFont="0" applyFill="0" applyBorder="0" applyProtection="0">
      <alignment horizontal="right"/>
    </xf>
    <xf numFmtId="218" fontId="116" fillId="0" borderId="0" applyFont="0" applyFill="0" applyBorder="0" applyProtection="0">
      <alignment horizontal="right"/>
    </xf>
    <xf numFmtId="0" fontId="117" fillId="0" borderId="0" applyFont="0" applyFill="0" applyBorder="0" applyAlignment="0" applyProtection="0">
      <alignment horizontal="right"/>
    </xf>
    <xf numFmtId="0" fontId="117" fillId="0" borderId="0" applyFont="0" applyFill="0" applyBorder="0" applyAlignment="0" applyProtection="0">
      <alignment horizontal="right"/>
    </xf>
    <xf numFmtId="219" fontId="39" fillId="0" borderId="0" applyFont="0" applyFill="0" applyBorder="0" applyAlignment="0" applyProtection="0"/>
    <xf numFmtId="220" fontId="125" fillId="0" borderId="0" applyFont="0" applyFill="0" applyBorder="0" applyAlignment="0" applyProtection="0"/>
    <xf numFmtId="220" fontId="125" fillId="0" borderId="0" applyFont="0" applyFill="0" applyBorder="0" applyAlignment="0" applyProtection="0"/>
    <xf numFmtId="0" fontId="66" fillId="0" borderId="0" applyFont="0" applyFill="0" applyBorder="0" applyAlignment="0">
      <protection locked="0"/>
    </xf>
    <xf numFmtId="0" fontId="126" fillId="21" borderId="35" applyNumberFormat="0" applyFont="0" applyBorder="0" applyAlignment="0" applyProtection="0"/>
    <xf numFmtId="0" fontId="39" fillId="0" borderId="0"/>
    <xf numFmtId="0" fontId="16" fillId="0" borderId="0" applyFont="0" applyFill="0" applyBorder="0" applyAlignment="0" applyProtection="0"/>
    <xf numFmtId="221" fontId="127" fillId="0" borderId="0" applyFont="0" applyBorder="0">
      <alignment vertical="top"/>
    </xf>
    <xf numFmtId="221" fontId="127" fillId="0" borderId="0" applyFont="0" applyBorder="0">
      <alignment vertical="top"/>
    </xf>
    <xf numFmtId="0" fontId="117" fillId="0" borderId="0" applyFont="0" applyFill="0" applyBorder="0" applyAlignment="0" applyProtection="0"/>
    <xf numFmtId="221" fontId="127" fillId="0" borderId="0" applyFill="0" applyAlignment="0"/>
    <xf numFmtId="222" fontId="95" fillId="0" borderId="0" applyFill="0" applyBorder="0" applyProtection="0"/>
    <xf numFmtId="221" fontId="95" fillId="0" borderId="0" applyFill="0" applyBorder="0" applyProtection="0"/>
    <xf numFmtId="221" fontId="128" fillId="0" borderId="0" applyFont="0" applyFill="0" applyBorder="0" applyAlignment="0" applyProtection="0"/>
    <xf numFmtId="223" fontId="39" fillId="19" borderId="52">
      <alignment horizontal="center"/>
    </xf>
    <xf numFmtId="221" fontId="129" fillId="0" borderId="0">
      <alignment vertical="top"/>
    </xf>
    <xf numFmtId="221" fontId="129" fillId="0" borderId="0">
      <alignment vertical="top"/>
    </xf>
    <xf numFmtId="224" fontId="39" fillId="0" borderId="0" applyFont="0" applyFill="0" applyBorder="0" applyAlignment="0" applyProtection="0">
      <alignment wrapText="1"/>
    </xf>
    <xf numFmtId="225" fontId="61" fillId="0" borderId="0" applyFill="0" applyBorder="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18" applyFill="0" applyProtection="0"/>
    <xf numFmtId="225" fontId="61" fillId="0" borderId="61" applyFill="0" applyProtection="0"/>
    <xf numFmtId="225" fontId="12" fillId="0" borderId="0" applyFill="0" applyBorder="0" applyProtection="0"/>
    <xf numFmtId="176" fontId="12" fillId="0" borderId="0" applyFont="0" applyFill="0" applyBorder="0" applyAlignment="0" applyProtection="0"/>
    <xf numFmtId="0" fontId="51" fillId="0" borderId="0" applyNumberFormat="0" applyFill="0" applyBorder="0" applyAlignment="0" applyProtection="0"/>
    <xf numFmtId="226" fontId="26" fillId="0" borderId="68">
      <alignment vertical="center"/>
    </xf>
    <xf numFmtId="227" fontId="39" fillId="0" borderId="0" applyFont="0" applyFill="0" applyBorder="0" applyAlignment="0" applyProtection="0"/>
    <xf numFmtId="210" fontId="39" fillId="0" borderId="0" applyFont="0" applyFill="0" applyBorder="0" applyAlignment="0" applyProtection="0"/>
    <xf numFmtId="0" fontId="47" fillId="0" borderId="0">
      <protection locked="0"/>
    </xf>
    <xf numFmtId="228" fontId="130" fillId="0" borderId="0">
      <alignment horizontal="left"/>
    </xf>
    <xf numFmtId="229" fontId="131" fillId="0" borderId="0"/>
    <xf numFmtId="230" fontId="46" fillId="0" borderId="0" applyFont="0" applyFill="0" applyBorder="0" applyAlignment="0" applyProtection="0"/>
    <xf numFmtId="194" fontId="132" fillId="0" borderId="0">
      <alignment horizontal="center"/>
    </xf>
    <xf numFmtId="0" fontId="117" fillId="0" borderId="69" applyNumberFormat="0" applyFont="0" applyFill="0" applyAlignment="0" applyProtection="0"/>
    <xf numFmtId="0" fontId="133" fillId="0" borderId="0" applyFill="0" applyBorder="0" applyAlignment="0" applyProtection="0"/>
    <xf numFmtId="176" fontId="66" fillId="0" borderId="0" applyFont="0" applyFill="0" applyBorder="0" applyAlignment="0" applyProtection="0"/>
    <xf numFmtId="0" fontId="134" fillId="0" borderId="0" applyFont="0" applyFill="0" applyBorder="0" applyAlignment="0" applyProtection="0"/>
    <xf numFmtId="0" fontId="102" fillId="0" borderId="0" applyNumberFormat="0" applyFill="0" applyBorder="0" applyAlignment="0" applyProtection="0"/>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67" fontId="39" fillId="0" borderId="1"/>
    <xf numFmtId="176" fontId="26" fillId="0" borderId="0">
      <alignment vertical="top"/>
    </xf>
    <xf numFmtId="176" fontId="26" fillId="0" borderId="0">
      <alignment vertical="top"/>
    </xf>
    <xf numFmtId="0" fontId="135" fillId="86" borderId="0" applyNumberFormat="0" applyBorder="0" applyAlignment="0" applyProtection="0"/>
    <xf numFmtId="0" fontId="135" fillId="86"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8" borderId="0" applyNumberFormat="0" applyBorder="0" applyAlignment="0" applyProtection="0"/>
    <xf numFmtId="0" fontId="59" fillId="0" borderId="0">
      <protection locked="0"/>
    </xf>
    <xf numFmtId="0" fontId="59" fillId="0" borderId="0">
      <protection locked="0"/>
    </xf>
    <xf numFmtId="200" fontId="26" fillId="0" borderId="0" applyFill="0" applyAlignment="0"/>
    <xf numFmtId="194" fontId="9" fillId="0" borderId="0" applyFill="0" applyAlignment="0"/>
    <xf numFmtId="200" fontId="26" fillId="0" borderId="0" applyFill="0" applyAlignment="0"/>
    <xf numFmtId="204" fontId="26" fillId="0" borderId="0" applyFill="0" applyAlignment="0"/>
    <xf numFmtId="194" fontId="9" fillId="0" borderId="0" applyFill="0" applyAlignment="0"/>
    <xf numFmtId="166" fontId="136" fillId="0" borderId="0" applyFont="0" applyFill="0" applyBorder="0" applyAlignment="0" applyProtection="0"/>
    <xf numFmtId="166" fontId="136" fillId="0" borderId="0" applyFont="0" applyFill="0" applyBorder="0" applyAlignment="0" applyProtection="0"/>
    <xf numFmtId="231" fontId="137" fillId="0" borderId="0" applyBorder="0" applyProtection="0"/>
    <xf numFmtId="231" fontId="138" fillId="0" borderId="0" applyBorder="0" applyProtection="0"/>
    <xf numFmtId="231" fontId="137" fillId="0" borderId="0" applyBorder="0" applyProtection="0"/>
    <xf numFmtId="0" fontId="139" fillId="0" borderId="0" applyNumberFormat="0" applyFill="0" applyBorder="0" applyAlignment="0" applyProtection="0"/>
    <xf numFmtId="0" fontId="140" fillId="0" borderId="0" applyNumberFormat="0" applyFill="0" applyBorder="0" applyAlignment="0" applyProtection="0"/>
    <xf numFmtId="232" fontId="39" fillId="0" borderId="0" applyFont="0" applyFill="0" applyBorder="0" applyAlignment="0" applyProtection="0"/>
    <xf numFmtId="233" fontId="39" fillId="0" borderId="0" applyFont="0" applyFill="0" applyBorder="0" applyAlignment="0" applyProtection="0"/>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211" fontId="131" fillId="0" borderId="0"/>
    <xf numFmtId="211" fontId="131" fillId="0" borderId="0"/>
    <xf numFmtId="0" fontId="39" fillId="0" borderId="0"/>
    <xf numFmtId="221" fontId="39" fillId="0" borderId="0">
      <alignment vertical="center"/>
    </xf>
    <xf numFmtId="0" fontId="141" fillId="0" borderId="0" applyFill="0" applyBorder="0" applyProtection="0">
      <alignment horizontal="left"/>
    </xf>
    <xf numFmtId="0" fontId="39" fillId="0" borderId="0" applyNumberFormat="0" applyFont="0">
      <alignment wrapText="1"/>
    </xf>
    <xf numFmtId="0" fontId="142" fillId="0" borderId="5" applyNumberFormat="0" applyFill="0" applyAlignment="0" applyProtection="0"/>
    <xf numFmtId="0" fontId="142" fillId="0" borderId="5" applyNumberFormat="0" applyFill="0" applyAlignment="0" applyProtection="0"/>
    <xf numFmtId="0" fontId="142" fillId="0" borderId="5" applyNumberFormat="0" applyFill="0" applyAlignment="0" applyProtection="0"/>
    <xf numFmtId="0" fontId="142" fillId="0" borderId="5" applyNumberFormat="0" applyFill="0" applyAlignment="0" applyProtection="0"/>
    <xf numFmtId="199" fontId="51" fillId="42" borderId="1" applyBorder="0">
      <alignment horizontal="center" vertical="center"/>
    </xf>
    <xf numFmtId="0" fontId="143" fillId="20" borderId="0" applyNumberFormat="0" applyBorder="0" applyAlignment="0" applyProtection="0"/>
    <xf numFmtId="0" fontId="83" fillId="70" borderId="0" applyNumberFormat="0" applyBorder="0" applyAlignment="0" applyProtection="0"/>
    <xf numFmtId="0" fontId="143" fillId="20" borderId="0" applyNumberFormat="0" applyBorder="0" applyAlignment="0" applyProtection="0"/>
    <xf numFmtId="210" fontId="144" fillId="0" borderId="0" applyNumberFormat="0" applyFill="0" applyBorder="0" applyAlignment="0" applyProtection="0">
      <alignment horizontal="center"/>
    </xf>
    <xf numFmtId="176" fontId="105" fillId="19" borderId="0" applyNumberFormat="0" applyBorder="0" applyAlignment="0" applyProtection="0"/>
    <xf numFmtId="0" fontId="145" fillId="0" borderId="0" applyNumberFormat="0">
      <alignment horizontal="right"/>
    </xf>
    <xf numFmtId="0" fontId="146" fillId="0" borderId="0" applyNumberFormat="0">
      <alignment horizontal="right"/>
    </xf>
    <xf numFmtId="0" fontId="146" fillId="0" borderId="0" applyNumberFormat="0">
      <alignment horizontal="left"/>
    </xf>
    <xf numFmtId="0" fontId="145" fillId="0" borderId="0" applyNumberFormat="0">
      <alignment horizontal="left"/>
    </xf>
    <xf numFmtId="0" fontId="147" fillId="0" borderId="0" applyNumberFormat="0">
      <alignment horizontal="left" vertical="top"/>
    </xf>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69" fontId="88" fillId="20" borderId="1" applyNumberFormat="0" applyFont="0" applyBorder="0" applyAlignment="0" applyProtection="0"/>
    <xf numFmtId="172" fontId="148" fillId="0" borderId="0">
      <alignment vertical="center"/>
    </xf>
    <xf numFmtId="0" fontId="117" fillId="0" borderId="0" applyFont="0" applyFill="0" applyBorder="0" applyAlignment="0" applyProtection="0">
      <alignment horizontal="right"/>
    </xf>
    <xf numFmtId="172" fontId="149" fillId="20" borderId="0" applyNumberFormat="0" applyFont="0" applyAlignment="0"/>
    <xf numFmtId="0" fontId="150" fillId="0" borderId="0"/>
    <xf numFmtId="0" fontId="151" fillId="0" borderId="70" applyNumberFormat="0" applyAlignment="0" applyProtection="0">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0" fontId="151" fillId="0" borderId="24">
      <alignment horizontal="left" vertical="center"/>
    </xf>
    <xf numFmtId="166" fontId="26" fillId="0" borderId="0">
      <alignment vertical="top"/>
    </xf>
    <xf numFmtId="0" fontId="152" fillId="0" borderId="71" applyNumberFormat="0" applyFill="0" applyAlignment="0" applyProtection="0"/>
    <xf numFmtId="0" fontId="153" fillId="0" borderId="0"/>
    <xf numFmtId="176" fontId="154" fillId="0" borderId="0"/>
    <xf numFmtId="176" fontId="154" fillId="0" borderId="0"/>
    <xf numFmtId="0" fontId="155" fillId="0" borderId="72" applyNumberFormat="0" applyFill="0" applyAlignment="0" applyProtection="0"/>
    <xf numFmtId="0" fontId="156" fillId="0" borderId="73" applyNumberFormat="0" applyFill="0" applyAlignment="0" applyProtection="0"/>
    <xf numFmtId="176" fontId="157" fillId="0" borderId="0">
      <alignment horizontal="left"/>
    </xf>
    <xf numFmtId="176" fontId="157" fillId="0" borderId="0">
      <alignment horizontal="left"/>
    </xf>
    <xf numFmtId="0" fontId="158" fillId="0" borderId="74" applyNumberFormat="0" applyFill="0" applyAlignment="0" applyProtection="0"/>
    <xf numFmtId="0" fontId="159" fillId="0" borderId="75" applyNumberFormat="0" applyFill="0" applyAlignment="0" applyProtection="0"/>
    <xf numFmtId="0" fontId="160" fillId="0" borderId="0" applyProtection="0">
      <alignment horizontal="left"/>
    </xf>
    <xf numFmtId="0" fontId="161" fillId="0" borderId="76" applyNumberFormat="0" applyFill="0" applyAlignment="0" applyProtection="0"/>
    <xf numFmtId="0" fontId="159" fillId="0" borderId="75" applyNumberFormat="0" applyFill="0" applyAlignment="0" applyProtection="0"/>
    <xf numFmtId="0" fontId="159" fillId="0" borderId="0" applyNumberFormat="0" applyFill="0" applyBorder="0" applyAlignment="0" applyProtection="0"/>
    <xf numFmtId="0" fontId="161" fillId="0" borderId="0" applyNumberFormat="0" applyFill="0" applyBorder="0" applyAlignment="0" applyProtection="0"/>
    <xf numFmtId="0" fontId="159" fillId="0" borderId="0" applyNumberFormat="0" applyFill="0" applyBorder="0" applyAlignment="0" applyProtection="0"/>
    <xf numFmtId="166" fontId="26" fillId="0" borderId="0">
      <alignment vertical="top"/>
    </xf>
    <xf numFmtId="0" fontId="162" fillId="0" borderId="0">
      <alignment horizontal="center"/>
    </xf>
    <xf numFmtId="0" fontId="163" fillId="0" borderId="0"/>
    <xf numFmtId="0" fontId="163" fillId="0" borderId="0"/>
    <xf numFmtId="0" fontId="163" fillId="0" borderId="0"/>
    <xf numFmtId="176" fontId="26" fillId="0" borderId="0">
      <alignment vertical="top"/>
    </xf>
    <xf numFmtId="176" fontId="26" fillId="0" borderId="0">
      <alignment vertical="top"/>
    </xf>
    <xf numFmtId="0" fontId="164" fillId="0" borderId="0"/>
    <xf numFmtId="0" fontId="165" fillId="0" borderId="0"/>
    <xf numFmtId="0" fontId="166" fillId="0" borderId="0"/>
    <xf numFmtId="0" fontId="132" fillId="0" borderId="0"/>
    <xf numFmtId="0" fontId="167" fillId="0" borderId="77" applyNumberFormat="0" applyFill="0" applyBorder="0" applyAlignment="0" applyProtection="0">
      <alignment horizontal="left"/>
    </xf>
    <xf numFmtId="0" fontId="39" fillId="0" borderId="0"/>
    <xf numFmtId="0" fontId="39" fillId="0" borderId="0"/>
    <xf numFmtId="0" fontId="96" fillId="89" borderId="1">
      <alignment horizontal="center" vertical="center" wrapText="1"/>
      <protection locked="0"/>
    </xf>
    <xf numFmtId="0" fontId="96" fillId="89" borderId="1">
      <alignment horizontal="center" vertical="center" wrapText="1"/>
      <protection locked="0"/>
    </xf>
    <xf numFmtId="0" fontId="96" fillId="89" borderId="1">
      <alignment horizontal="center" vertical="center" wrapText="1"/>
      <protection locked="0"/>
    </xf>
    <xf numFmtId="0" fontId="96" fillId="89" borderId="1">
      <alignment horizontal="center" vertical="center" wrapText="1"/>
      <protection locked="0"/>
    </xf>
    <xf numFmtId="0" fontId="96" fillId="89" borderId="1">
      <alignment horizontal="center" vertical="center" wrapText="1"/>
      <protection locked="0"/>
    </xf>
    <xf numFmtId="0" fontId="96" fillId="89" borderId="1">
      <alignment horizontal="center" vertical="center" wrapText="1"/>
      <protection locked="0"/>
    </xf>
    <xf numFmtId="0" fontId="96" fillId="89" borderId="1">
      <alignment horizontal="center" vertical="center" wrapText="1"/>
      <protection locked="0"/>
    </xf>
    <xf numFmtId="0" fontId="96" fillId="89" borderId="1">
      <alignment horizontal="center" vertical="center" wrapText="1"/>
      <protection locked="0"/>
    </xf>
    <xf numFmtId="177" fontId="168" fillId="22" borderId="0" applyNumberFormat="0" applyBorder="0" applyAlignment="0" applyProtection="0">
      <protection locked="0"/>
    </xf>
    <xf numFmtId="0" fontId="39" fillId="0" borderId="0">
      <alignment horizontal="center"/>
    </xf>
    <xf numFmtId="0" fontId="169" fillId="0" borderId="0" applyFont="0" applyFill="0" applyBorder="0" applyAlignment="0" applyProtection="0"/>
    <xf numFmtId="0" fontId="170" fillId="0" borderId="0"/>
    <xf numFmtId="194" fontId="52" fillId="0" borderId="0"/>
    <xf numFmtId="0" fontId="39" fillId="0" borderId="0"/>
    <xf numFmtId="2" fontId="171" fillId="0" borderId="0"/>
    <xf numFmtId="0" fontId="172" fillId="0" borderId="0" applyNumberFormat="0" applyFill="0" applyBorder="0" applyAlignment="0" applyProtection="0">
      <alignment vertical="top"/>
      <protection locked="0"/>
    </xf>
    <xf numFmtId="0" fontId="173" fillId="32" borderId="65" applyNumberFormat="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10" fontId="105" fillId="90" borderId="1" applyNumberFormat="0" applyBorder="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167" fontId="39" fillId="0" borderId="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4" fillId="79" borderId="66"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10" fontId="175" fillId="0" borderId="0">
      <protection locked="0"/>
    </xf>
    <xf numFmtId="234" fontId="176" fillId="0" borderId="0" applyFill="0" applyBorder="0" applyProtection="0"/>
    <xf numFmtId="235" fontId="176" fillId="0" borderId="0" applyFill="0" applyBorder="0" applyProtection="0"/>
    <xf numFmtId="236" fontId="176" fillId="0" borderId="0" applyFill="0" applyBorder="0" applyProtection="0"/>
    <xf numFmtId="237" fontId="118" fillId="91" borderId="0">
      <protection locked="0"/>
    </xf>
    <xf numFmtId="0" fontId="177" fillId="0" borderId="0" applyNumberFormat="0" applyFill="0" applyBorder="0" applyAlignment="0">
      <protection locked="0"/>
    </xf>
    <xf numFmtId="221" fontId="175" fillId="0" borderId="0">
      <protection locked="0"/>
    </xf>
    <xf numFmtId="2" fontId="175" fillId="0" borderId="33">
      <protection locked="0"/>
    </xf>
    <xf numFmtId="238" fontId="178" fillId="90" borderId="0" applyNumberFormat="0" applyFont="0" applyBorder="0" applyAlignment="0">
      <alignment horizontal="right"/>
      <protection locked="0"/>
    </xf>
    <xf numFmtId="175" fontId="45" fillId="0" borderId="0">
      <alignment vertical="top"/>
    </xf>
    <xf numFmtId="175" fontId="45" fillId="19" borderId="0">
      <alignment vertical="top"/>
    </xf>
    <xf numFmtId="239" fontId="45" fillId="20" borderId="0">
      <alignment vertical="top"/>
    </xf>
    <xf numFmtId="0" fontId="175" fillId="0" borderId="0">
      <protection locked="0"/>
    </xf>
    <xf numFmtId="167" fontId="65" fillId="0" borderId="0"/>
    <xf numFmtId="240" fontId="179" fillId="0" borderId="78" applyFont="0" applyFill="0" applyBorder="0" applyAlignment="0" applyProtection="0"/>
    <xf numFmtId="240" fontId="179" fillId="0" borderId="78" applyFont="0" applyFill="0" applyBorder="0" applyAlignment="0" applyProtection="0"/>
    <xf numFmtId="240" fontId="179" fillId="0" borderId="78" applyFont="0" applyFill="0" applyBorder="0" applyAlignment="0" applyProtection="0"/>
    <xf numFmtId="240" fontId="179" fillId="0" borderId="78" applyFont="0" applyFill="0" applyBorder="0" applyAlignment="0" applyProtection="0"/>
    <xf numFmtId="240" fontId="179" fillId="0" borderId="78" applyFont="0" applyFill="0" applyBorder="0" applyAlignment="0" applyProtection="0"/>
    <xf numFmtId="240" fontId="179" fillId="0" borderId="78" applyFont="0" applyFill="0" applyBorder="0" applyAlignment="0" applyProtection="0"/>
    <xf numFmtId="0" fontId="180" fillId="0" borderId="0" applyNumberFormat="0" applyFill="0" applyBorder="0" applyAlignment="0" applyProtection="0">
      <alignment vertical="top"/>
      <protection locked="0"/>
    </xf>
    <xf numFmtId="0" fontId="181" fillId="0" borderId="0">
      <alignment vertical="center"/>
    </xf>
    <xf numFmtId="169" fontId="182" fillId="0" borderId="0" applyFill="0" applyBorder="0" applyProtection="0">
      <alignment vertical="top"/>
    </xf>
    <xf numFmtId="241" fontId="66" fillId="0" borderId="0" applyFill="0" applyBorder="0">
      <alignment horizontal="right"/>
      <protection locked="0"/>
    </xf>
    <xf numFmtId="0" fontId="183" fillId="92" borderId="79">
      <alignment horizontal="left" vertical="center" wrapText="1"/>
    </xf>
    <xf numFmtId="0" fontId="183" fillId="92" borderId="79">
      <alignment horizontal="left" vertical="center" wrapText="1"/>
    </xf>
    <xf numFmtId="0" fontId="183" fillId="92" borderId="79">
      <alignment horizontal="left" vertical="center" wrapText="1"/>
    </xf>
    <xf numFmtId="0" fontId="183" fillId="92" borderId="79">
      <alignment horizontal="left" vertical="center" wrapText="1"/>
    </xf>
    <xf numFmtId="0" fontId="183" fillId="92" borderId="79">
      <alignment horizontal="left" vertical="center" wrapText="1"/>
    </xf>
    <xf numFmtId="0" fontId="183" fillId="92" borderId="79">
      <alignment horizontal="left" vertical="center" wrapText="1"/>
    </xf>
    <xf numFmtId="0" fontId="183" fillId="92" borderId="79">
      <alignment horizontal="left" vertical="center" wrapText="1"/>
    </xf>
    <xf numFmtId="0" fontId="183" fillId="92" borderId="79">
      <alignment horizontal="left" vertical="center" wrapText="1"/>
    </xf>
    <xf numFmtId="167" fontId="184" fillId="93" borderId="79">
      <protection locked="0"/>
    </xf>
    <xf numFmtId="167" fontId="184" fillId="93" borderId="79">
      <protection locked="0"/>
    </xf>
    <xf numFmtId="167" fontId="184" fillId="93" borderId="79">
      <protection locked="0"/>
    </xf>
    <xf numFmtId="167" fontId="184" fillId="93" borderId="79">
      <protection locked="0"/>
    </xf>
    <xf numFmtId="167" fontId="184" fillId="93" borderId="79">
      <protection locked="0"/>
    </xf>
    <xf numFmtId="167" fontId="184" fillId="93" borderId="79">
      <protection locked="0"/>
    </xf>
    <xf numFmtId="167" fontId="184" fillId="93" borderId="79">
      <protection locked="0"/>
    </xf>
    <xf numFmtId="167" fontId="184" fillId="93" borderId="79">
      <protection locked="0"/>
    </xf>
    <xf numFmtId="242" fontId="185" fillId="94" borderId="79">
      <alignment horizontal="left"/>
      <protection locked="0"/>
    </xf>
    <xf numFmtId="242" fontId="185" fillId="94" borderId="79">
      <alignment horizontal="left"/>
      <protection locked="0"/>
    </xf>
    <xf numFmtId="242" fontId="185" fillId="94" borderId="79">
      <alignment horizontal="left"/>
      <protection locked="0"/>
    </xf>
    <xf numFmtId="242" fontId="185" fillId="94" borderId="79">
      <alignment horizontal="left"/>
      <protection locked="0"/>
    </xf>
    <xf numFmtId="242" fontId="185" fillId="94" borderId="79">
      <alignment horizontal="left"/>
      <protection locked="0"/>
    </xf>
    <xf numFmtId="242" fontId="185" fillId="94" borderId="79">
      <alignment horizontal="left"/>
      <protection locked="0"/>
    </xf>
    <xf numFmtId="242" fontId="185" fillId="94" borderId="79">
      <alignment horizontal="left"/>
      <protection locked="0"/>
    </xf>
    <xf numFmtId="242" fontId="185" fillId="94" borderId="79">
      <alignment horizontal="left"/>
      <protection locked="0"/>
    </xf>
    <xf numFmtId="243" fontId="185" fillId="94" borderId="79">
      <protection locked="0"/>
    </xf>
    <xf numFmtId="243" fontId="185" fillId="94" borderId="79">
      <protection locked="0"/>
    </xf>
    <xf numFmtId="243" fontId="185" fillId="94" borderId="79">
      <protection locked="0"/>
    </xf>
    <xf numFmtId="243" fontId="185" fillId="94" borderId="79">
      <protection locked="0"/>
    </xf>
    <xf numFmtId="243" fontId="185" fillId="94" borderId="79">
      <protection locked="0"/>
    </xf>
    <xf numFmtId="243" fontId="185" fillId="94" borderId="79">
      <protection locked="0"/>
    </xf>
    <xf numFmtId="243" fontId="185" fillId="94" borderId="79">
      <protection locked="0"/>
    </xf>
    <xf numFmtId="243" fontId="185" fillId="94" borderId="79">
      <protection locked="0"/>
    </xf>
    <xf numFmtId="0" fontId="185" fillId="94" borderId="79">
      <alignment horizontal="center"/>
      <protection locked="0"/>
    </xf>
    <xf numFmtId="0" fontId="185" fillId="94" borderId="79">
      <alignment horizontal="center"/>
      <protection locked="0"/>
    </xf>
    <xf numFmtId="0" fontId="185" fillId="94" borderId="79">
      <alignment horizontal="center"/>
      <protection locked="0"/>
    </xf>
    <xf numFmtId="0" fontId="185" fillId="94" borderId="79">
      <alignment horizontal="center"/>
      <protection locked="0"/>
    </xf>
    <xf numFmtId="0" fontId="185" fillId="94" borderId="79">
      <alignment horizontal="center"/>
      <protection locked="0"/>
    </xf>
    <xf numFmtId="0" fontId="185" fillId="94" borderId="79">
      <alignment horizontal="center"/>
      <protection locked="0"/>
    </xf>
    <xf numFmtId="0" fontId="185" fillId="94" borderId="79">
      <alignment horizontal="center"/>
      <protection locked="0"/>
    </xf>
    <xf numFmtId="0" fontId="185" fillId="94" borderId="79">
      <alignment horizontal="center"/>
      <protection locked="0"/>
    </xf>
    <xf numFmtId="191" fontId="39" fillId="95" borderId="1">
      <alignment vertical="center"/>
    </xf>
    <xf numFmtId="244" fontId="39" fillId="0" borderId="0" applyFont="0" applyFill="0" applyBorder="0" applyAlignment="0" applyProtection="0"/>
    <xf numFmtId="245" fontId="39" fillId="0" borderId="0" applyFont="0" applyFill="0" applyBorder="0" applyAlignment="0" applyProtection="0"/>
    <xf numFmtId="176" fontId="186" fillId="0" borderId="0"/>
    <xf numFmtId="176" fontId="187" fillId="0" borderId="0"/>
    <xf numFmtId="176" fontId="188" fillId="0" borderId="0"/>
    <xf numFmtId="176" fontId="189" fillId="0" borderId="0"/>
    <xf numFmtId="0" fontId="190" fillId="0" borderId="0"/>
    <xf numFmtId="0" fontId="190" fillId="0" borderId="0"/>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89" fontId="191" fillId="96" borderId="80" applyBorder="0" applyAlignment="0">
      <alignment horizontal="left" indent="1"/>
    </xf>
    <xf numFmtId="190" fontId="54" fillId="0" borderId="0" applyFill="0" applyBorder="0" applyAlignment="0" applyProtection="0"/>
    <xf numFmtId="200" fontId="26" fillId="0" borderId="0" applyFill="0" applyAlignment="0"/>
    <xf numFmtId="194" fontId="9" fillId="0" borderId="0" applyFill="0" applyAlignment="0"/>
    <xf numFmtId="200" fontId="26" fillId="0" borderId="0" applyFill="0" applyAlignment="0"/>
    <xf numFmtId="204" fontId="26" fillId="0" borderId="0" applyFill="0" applyAlignment="0"/>
    <xf numFmtId="194" fontId="9" fillId="0" borderId="0" applyFill="0" applyAlignment="0"/>
    <xf numFmtId="0" fontId="192" fillId="0" borderId="81" applyNumberFormat="0" applyFill="0" applyAlignment="0" applyProtection="0"/>
    <xf numFmtId="0" fontId="193" fillId="0" borderId="82" applyNumberFormat="0" applyFill="0" applyAlignment="0" applyProtection="0"/>
    <xf numFmtId="0" fontId="192" fillId="0" borderId="81" applyNumberFormat="0" applyFill="0" applyAlignment="0" applyProtection="0"/>
    <xf numFmtId="170" fontId="95" fillId="0" borderId="0"/>
    <xf numFmtId="0" fontId="48" fillId="0" borderId="0"/>
    <xf numFmtId="169" fontId="194" fillId="0" borderId="0"/>
    <xf numFmtId="0" fontId="39" fillId="0" borderId="0">
      <alignment horizontal="center"/>
    </xf>
    <xf numFmtId="0" fontId="39" fillId="0" borderId="0" applyFont="0" applyFill="0" applyBorder="0" applyAlignment="0" applyProtection="0"/>
    <xf numFmtId="0" fontId="39" fillId="0" borderId="0" applyFont="0" applyFill="0" applyBorder="0" applyAlignment="0" applyProtection="0"/>
    <xf numFmtId="246" fontId="39" fillId="0" borderId="0" applyFont="0" applyFill="0" applyBorder="0" applyAlignment="0" applyProtection="0"/>
    <xf numFmtId="247" fontId="39" fillId="0" borderId="0" applyFont="0" applyFill="0" applyBorder="0" applyAlignment="0" applyProtection="0"/>
    <xf numFmtId="2" fontId="65" fillId="0" borderId="4" applyFont="0" applyFill="0" applyBorder="0" applyAlignment="0"/>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248" fontId="195" fillId="0" borderId="1">
      <alignment horizontal="right"/>
      <protection locked="0"/>
    </xf>
    <xf numFmtId="0" fontId="39" fillId="0" borderId="0" applyFont="0" applyFill="0" applyBorder="0" applyAlignment="0" applyProtection="0"/>
    <xf numFmtId="0" fontId="39" fillId="0" borderId="0" applyFont="0" applyFill="0" applyBorder="0" applyAlignment="0" applyProtection="0"/>
    <xf numFmtId="249" fontId="39" fillId="0" borderId="0" applyFont="0" applyFill="0" applyBorder="0" applyAlignment="0" applyProtection="0"/>
    <xf numFmtId="250" fontId="39" fillId="0" borderId="0" applyFont="0" applyFill="0" applyBorder="0" applyAlignment="0" applyProtection="0"/>
    <xf numFmtId="251" fontId="46" fillId="0" borderId="0" applyFont="0" applyFill="0" applyBorder="0" applyAlignment="0" applyProtection="0"/>
    <xf numFmtId="252" fontId="46" fillId="0" borderId="0" applyFont="0" applyFill="0" applyBorder="0" applyAlignment="0" applyProtection="0"/>
    <xf numFmtId="253" fontId="46" fillId="0" borderId="0" applyFont="0" applyFill="0" applyBorder="0" applyAlignment="0" applyProtection="0"/>
    <xf numFmtId="254" fontId="116" fillId="0" borderId="0" applyFont="0" applyFill="0" applyBorder="0" applyProtection="0">
      <alignment horizontal="right"/>
    </xf>
    <xf numFmtId="255" fontId="116" fillId="0" borderId="0" applyFont="0" applyFill="0" applyBorder="0" applyProtection="0">
      <alignment horizontal="right"/>
    </xf>
    <xf numFmtId="256" fontId="95" fillId="0" borderId="0" applyFill="0" applyBorder="0" applyProtection="0">
      <alignment horizontal="right"/>
    </xf>
    <xf numFmtId="257" fontId="95" fillId="0" borderId="0" applyFill="0" applyBorder="0" applyProtection="0">
      <alignment horizontal="right"/>
    </xf>
    <xf numFmtId="230" fontId="196" fillId="0" borderId="0" applyFont="0" applyFill="0" applyBorder="0" applyAlignment="0" applyProtection="0"/>
    <xf numFmtId="258" fontId="197" fillId="0" borderId="0" applyProtection="0">
      <alignment horizontal="justify" vertical="top"/>
      <protection locked="0"/>
    </xf>
    <xf numFmtId="169" fontId="198" fillId="0" borderId="0">
      <alignment vertical="center"/>
    </xf>
    <xf numFmtId="0" fontId="199" fillId="21" borderId="0" applyNumberFormat="0" applyBorder="0" applyAlignment="0" applyProtection="0"/>
    <xf numFmtId="0" fontId="193" fillId="79" borderId="0" applyNumberFormat="0" applyBorder="0" applyAlignment="0" applyProtection="0"/>
    <xf numFmtId="0" fontId="199" fillId="21" borderId="0" applyNumberFormat="0" applyBorder="0" applyAlignment="0" applyProtection="0"/>
    <xf numFmtId="0" fontId="200" fillId="0" borderId="0">
      <alignment horizontal="left"/>
    </xf>
    <xf numFmtId="237" fontId="201" fillId="0" borderId="0"/>
    <xf numFmtId="0" fontId="66" fillId="0" borderId="0"/>
    <xf numFmtId="0" fontId="202" fillId="19" borderId="1" applyFont="0" applyBorder="0" applyAlignment="0">
      <alignment horizontal="center" vertical="center"/>
    </xf>
    <xf numFmtId="237" fontId="95" fillId="0" borderId="0">
      <alignment vertical="center"/>
    </xf>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0" fontId="66" fillId="0" borderId="60"/>
    <xf numFmtId="209" fontId="203" fillId="0" borderId="0">
      <alignment vertical="center"/>
    </xf>
    <xf numFmtId="0" fontId="39" fillId="0" borderId="0"/>
    <xf numFmtId="166" fontId="204" fillId="0" borderId="0"/>
    <xf numFmtId="166" fontId="204" fillId="0" borderId="0"/>
    <xf numFmtId="0" fontId="88" fillId="0" borderId="0"/>
    <xf numFmtId="166" fontId="308" fillId="0" borderId="0"/>
    <xf numFmtId="166" fontId="75" fillId="0" borderId="0"/>
    <xf numFmtId="166" fontId="75" fillId="0" borderId="0"/>
    <xf numFmtId="166" fontId="39" fillId="0" borderId="0"/>
    <xf numFmtId="166" fontId="39" fillId="0" borderId="0"/>
    <xf numFmtId="166" fontId="205" fillId="0" borderId="0"/>
    <xf numFmtId="166" fontId="26" fillId="0" borderId="0"/>
    <xf numFmtId="166" fontId="206" fillId="0" borderId="0"/>
    <xf numFmtId="0" fontId="207" fillId="0" borderId="0">
      <alignment horizontal="right"/>
    </xf>
    <xf numFmtId="0" fontId="26" fillId="0" borderId="0"/>
    <xf numFmtId="0" fontId="208" fillId="0" borderId="0"/>
    <xf numFmtId="0" fontId="26" fillId="0" borderId="0"/>
    <xf numFmtId="0" fontId="209" fillId="0" borderId="0"/>
    <xf numFmtId="0" fontId="12" fillId="0" borderId="0"/>
    <xf numFmtId="166" fontId="210" fillId="0" borderId="0"/>
    <xf numFmtId="0" fontId="82" fillId="0" borderId="0"/>
    <xf numFmtId="166" fontId="210" fillId="0" borderId="0"/>
    <xf numFmtId="1" fontId="12" fillId="0" borderId="0"/>
    <xf numFmtId="0" fontId="211" fillId="0" borderId="0"/>
    <xf numFmtId="0" fontId="212" fillId="0" borderId="0"/>
    <xf numFmtId="0" fontId="213" fillId="0" borderId="0"/>
    <xf numFmtId="0" fontId="48" fillId="0" borderId="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54" fillId="78" borderId="66"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259" fontId="95" fillId="0" borderId="0" applyBorder="0" applyProtection="0">
      <alignment horizontal="right"/>
    </xf>
    <xf numFmtId="259" fontId="176" fillId="27" borderId="0" applyBorder="0" applyProtection="0">
      <alignment horizontal="right"/>
    </xf>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90" fillId="0" borderId="24" applyBorder="0"/>
    <xf numFmtId="259" fontId="214" fillId="0" borderId="0" applyBorder="0" applyProtection="0">
      <alignment horizontal="right"/>
    </xf>
    <xf numFmtId="260" fontId="214" fillId="0" borderId="0" applyBorder="0" applyProtection="0">
      <alignment horizontal="right"/>
    </xf>
    <xf numFmtId="260" fontId="215" fillId="27" borderId="0" applyProtection="0">
      <alignment horizontal="right"/>
    </xf>
    <xf numFmtId="237" fontId="198" fillId="0" borderId="0" applyFill="0" applyBorder="0" applyProtection="0">
      <alignment horizontal="right"/>
    </xf>
    <xf numFmtId="261" fontId="65" fillId="0" borderId="0" applyBorder="0" applyProtection="0">
      <protection locked="0" hidden="1"/>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2" fontId="216"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63" fontId="217" fillId="0" borderId="1" applyBorder="0">
      <alignment horizontal="center"/>
    </xf>
    <xf numFmtId="234" fontId="95" fillId="0" borderId="0" applyFill="0" applyBorder="0" applyProtection="0"/>
    <xf numFmtId="235" fontId="95" fillId="0" borderId="0" applyFill="0" applyBorder="0" applyProtection="0"/>
    <xf numFmtId="236" fontId="95" fillId="0" borderId="0" applyFill="0" applyBorder="0" applyProtection="0"/>
    <xf numFmtId="264" fontId="26" fillId="0" borderId="0" applyFont="0" applyFill="0" applyBorder="0" applyAlignment="0" applyProtection="0"/>
    <xf numFmtId="265" fontId="26" fillId="0" borderId="0" applyFont="0" applyFill="0" applyBorder="0" applyAlignment="0" applyProtection="0"/>
    <xf numFmtId="0" fontId="39" fillId="0" borderId="0"/>
    <xf numFmtId="0" fontId="218" fillId="0" borderId="0"/>
    <xf numFmtId="0" fontId="219" fillId="19" borderId="84" applyNumberFormat="0" applyAlignment="0" applyProtection="0"/>
    <xf numFmtId="0" fontId="220" fillId="83" borderId="84" applyNumberFormat="0" applyAlignment="0" applyProtection="0"/>
    <xf numFmtId="0" fontId="220" fillId="83"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20" fillId="83" borderId="84" applyNumberFormat="0" applyAlignment="0" applyProtection="0"/>
    <xf numFmtId="0" fontId="220" fillId="83" borderId="84" applyNumberFormat="0" applyAlignment="0" applyProtection="0"/>
    <xf numFmtId="0" fontId="220" fillId="83" borderId="84" applyNumberFormat="0" applyAlignment="0" applyProtection="0"/>
    <xf numFmtId="0" fontId="220" fillId="83"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20" fillId="83" borderId="84" applyNumberFormat="0" applyAlignment="0" applyProtection="0"/>
    <xf numFmtId="0" fontId="220" fillId="83" borderId="84" applyNumberFormat="0" applyAlignment="0" applyProtection="0"/>
    <xf numFmtId="0" fontId="220" fillId="83" borderId="84" applyNumberFormat="0" applyAlignment="0" applyProtection="0"/>
    <xf numFmtId="0" fontId="220" fillId="83"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266" fontId="76" fillId="22" borderId="0">
      <alignment horizontal="right"/>
    </xf>
    <xf numFmtId="0" fontId="221" fillId="92" borderId="0">
      <alignment horizontal="center"/>
    </xf>
    <xf numFmtId="0" fontId="222" fillId="97" borderId="0"/>
    <xf numFmtId="0" fontId="223" fillId="22" borderId="0" applyBorder="0">
      <alignment horizontal="centerContinuous"/>
    </xf>
    <xf numFmtId="0" fontId="224" fillId="97" borderId="0" applyBorder="0">
      <alignment horizontal="centerContinuous"/>
    </xf>
    <xf numFmtId="0" fontId="151" fillId="0" borderId="0" applyNumberFormat="0" applyFill="0" applyBorder="0" applyAlignment="0" applyProtection="0"/>
    <xf numFmtId="0" fontId="225" fillId="0" borderId="0"/>
    <xf numFmtId="1" fontId="226" fillId="0" borderId="0" applyProtection="0">
      <alignment horizontal="right" vertical="center"/>
    </xf>
    <xf numFmtId="0" fontId="73" fillId="19" borderId="0">
      <alignment vertical="center"/>
    </xf>
    <xf numFmtId="0" fontId="227" fillId="0" borderId="0">
      <alignment horizontal="center"/>
    </xf>
    <xf numFmtId="49" fontId="228" fillId="0" borderId="63" applyFill="0" applyProtection="0">
      <alignment vertical="center"/>
    </xf>
    <xf numFmtId="169" fontId="39" fillId="0" borderId="0" applyFill="0" applyBorder="0" applyProtection="0">
      <alignment vertical="top"/>
    </xf>
    <xf numFmtId="267" fontId="39" fillId="0" borderId="0" applyFont="0" applyFill="0" applyBorder="0" applyAlignment="0" applyProtection="0"/>
    <xf numFmtId="268" fontId="39" fillId="0" borderId="0" applyFont="0" applyFill="0" applyBorder="0" applyAlignment="0" applyProtection="0"/>
    <xf numFmtId="172" fontId="198" fillId="0" borderId="0"/>
    <xf numFmtId="9" fontId="16" fillId="0" borderId="0" applyFont="0" applyFill="0" applyBorder="0" applyAlignment="0" applyProtection="0"/>
    <xf numFmtId="269" fontId="44" fillId="0" borderId="0" applyFont="0" applyFill="0" applyAlignment="0" applyProtection="0"/>
    <xf numFmtId="169" fontId="16" fillId="0" borderId="0" applyFont="0" applyFill="0" applyBorder="0" applyAlignment="0" applyProtection="0"/>
    <xf numFmtId="10" fontId="39" fillId="0" borderId="0" applyFont="0" applyFill="0" applyBorder="0" applyAlignment="0" applyProtection="0"/>
    <xf numFmtId="270" fontId="116" fillId="0" borderId="0" applyFont="0" applyFill="0" applyBorder="0" applyProtection="0">
      <alignment horizontal="right"/>
    </xf>
    <xf numFmtId="271" fontId="95" fillId="0" borderId="0" applyBorder="0" applyProtection="0">
      <alignment horizontal="right"/>
    </xf>
    <xf numFmtId="271" fontId="176" fillId="27" borderId="0" applyProtection="0">
      <alignment horizontal="right"/>
    </xf>
    <xf numFmtId="271" fontId="214" fillId="0" borderId="0" applyFont="0" applyBorder="0" applyProtection="0">
      <alignment horizontal="right"/>
    </xf>
    <xf numFmtId="9" fontId="76" fillId="0" borderId="0" applyFont="0" applyFill="0" applyBorder="0" applyAlignment="0" applyProtection="0"/>
    <xf numFmtId="9" fontId="7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 fillId="0" borderId="0" applyFont="0" applyFill="0" applyBorder="0" applyAlignment="0" applyProtection="0"/>
    <xf numFmtId="9" fontId="83" fillId="0" borderId="0" applyFont="0" applyFill="0" applyBorder="0" applyAlignment="0" applyProtection="0"/>
    <xf numFmtId="272" fontId="148" fillId="0" borderId="0" applyBorder="0"/>
    <xf numFmtId="169" fontId="39" fillId="0" borderId="0" applyFont="0" applyFill="0" applyBorder="0" applyAlignment="0" applyProtection="0"/>
    <xf numFmtId="10" fontId="39" fillId="0" borderId="0" applyFont="0" applyFill="0" applyBorder="0" applyAlignment="0" applyProtection="0"/>
    <xf numFmtId="273" fontId="95" fillId="0" borderId="0" applyFill="0" applyBorder="0" applyProtection="0"/>
    <xf numFmtId="272" fontId="95" fillId="0" borderId="0" applyFill="0" applyBorder="0" applyProtection="0"/>
    <xf numFmtId="274" fontId="95" fillId="0" borderId="0" applyFill="0" applyBorder="0" applyProtection="0"/>
    <xf numFmtId="275" fontId="95" fillId="0" borderId="0" applyFill="0" applyBorder="0" applyProtection="0"/>
    <xf numFmtId="9" fontId="44" fillId="0" borderId="0" applyFont="0" applyFill="0" applyAlignment="0" applyProtection="0"/>
    <xf numFmtId="0" fontId="66" fillId="0" borderId="0" applyFill="0" applyBorder="0">
      <alignment horizontal="right"/>
      <protection locked="0"/>
    </xf>
    <xf numFmtId="174" fontId="95" fillId="0" borderId="0">
      <alignment vertical="center"/>
    </xf>
    <xf numFmtId="172" fontId="95" fillId="0" borderId="0"/>
    <xf numFmtId="200" fontId="26" fillId="0" borderId="0" applyFill="0" applyAlignment="0"/>
    <xf numFmtId="194" fontId="9" fillId="0" borderId="0" applyFill="0" applyAlignment="0"/>
    <xf numFmtId="200" fontId="26" fillId="0" borderId="0" applyFill="0" applyAlignment="0"/>
    <xf numFmtId="204" fontId="26" fillId="0" borderId="0" applyFill="0" applyAlignment="0"/>
    <xf numFmtId="194" fontId="9" fillId="0" borderId="0" applyFill="0" applyAlignment="0"/>
    <xf numFmtId="0" fontId="39" fillId="0" borderId="0"/>
    <xf numFmtId="276" fontId="229" fillId="0" borderId="85" applyBorder="0">
      <alignment horizontal="right"/>
      <protection locked="0"/>
    </xf>
    <xf numFmtId="184" fontId="127" fillId="0" borderId="0"/>
    <xf numFmtId="0" fontId="230" fillId="0" borderId="0">
      <alignment horizontal="left"/>
    </xf>
    <xf numFmtId="0" fontId="230" fillId="0" borderId="0">
      <alignment horizontal="right"/>
    </xf>
    <xf numFmtId="191" fontId="218" fillId="95" borderId="1">
      <alignment horizontal="center" vertical="center" wrapText="1"/>
      <protection locked="0"/>
    </xf>
    <xf numFmtId="191" fontId="218" fillId="95" borderId="1">
      <alignment horizontal="center" vertical="center" wrapText="1"/>
      <protection locked="0"/>
    </xf>
    <xf numFmtId="191" fontId="218" fillId="95" borderId="1">
      <alignment horizontal="center" vertical="center" wrapText="1"/>
      <protection locked="0"/>
    </xf>
    <xf numFmtId="191" fontId="218" fillId="95" borderId="1">
      <alignment horizontal="center" vertical="center" wrapText="1"/>
      <protection locked="0"/>
    </xf>
    <xf numFmtId="191" fontId="218" fillId="95" borderId="1">
      <alignment horizontal="center" vertical="center" wrapText="1"/>
      <protection locked="0"/>
    </xf>
    <xf numFmtId="191" fontId="218" fillId="95" borderId="1">
      <alignment horizontal="center" vertical="center" wrapText="1"/>
      <protection locked="0"/>
    </xf>
    <xf numFmtId="191" fontId="218" fillId="95" borderId="1">
      <alignment horizontal="center" vertical="center" wrapText="1"/>
      <protection locked="0"/>
    </xf>
    <xf numFmtId="191" fontId="218" fillId="95" borderId="1">
      <alignment horizontal="center" vertical="center" wrapText="1"/>
      <protection locked="0"/>
    </xf>
    <xf numFmtId="0" fontId="39" fillId="0" borderId="0">
      <alignment vertical="center"/>
    </xf>
    <xf numFmtId="277" fontId="66" fillId="0" borderId="0" applyFill="0" applyBorder="0">
      <alignment horizontal="right"/>
      <protection locked="0"/>
    </xf>
    <xf numFmtId="278" fontId="66" fillId="0" borderId="0">
      <alignment horizontal="right"/>
      <protection locked="0"/>
    </xf>
    <xf numFmtId="0" fontId="231" fillId="0" borderId="0" applyNumberFormat="0" applyFill="0" applyBorder="0" applyAlignment="0" applyProtection="0">
      <alignment horizontal="left"/>
      <protection locked="0"/>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232" fillId="0" borderId="86">
      <alignment horizontal="centerContinuous"/>
    </xf>
    <xf numFmtId="0" fontId="127" fillId="98" borderId="0">
      <alignment horizontal="left" vertical="top"/>
    </xf>
    <xf numFmtId="0" fontId="233" fillId="99" borderId="0">
      <alignment horizontal="center" vertical="center"/>
    </xf>
    <xf numFmtId="0" fontId="234" fillId="0" borderId="87">
      <alignment vertical="center"/>
    </xf>
    <xf numFmtId="171" fontId="2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7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7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vertical="center"/>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71" fontId="26" fillId="21"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26"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41"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64"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46"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55"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77"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43"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28"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42" borderId="84" applyNumberFormat="0" applyProtection="0">
      <alignment horizontal="right" vertical="center"/>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100" borderId="84"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30" borderId="88" applyNumberFormat="0" applyProtection="0">
      <alignment horizontal="left" vertical="center" indent="1"/>
    </xf>
    <xf numFmtId="171" fontId="26" fillId="45" borderId="0" applyNumberFormat="0" applyProtection="0">
      <alignment horizontal="left" vertical="center" indent="1"/>
    </xf>
    <xf numFmtId="171" fontId="236" fillId="45" borderId="0" applyNumberFormat="0" applyProtection="0">
      <alignment horizontal="left" vertical="center" indent="1"/>
    </xf>
    <xf numFmtId="171" fontId="26" fillId="45" borderId="0"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171" fontId="26"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127"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30" borderId="84" applyNumberFormat="0" applyProtection="0">
      <alignment horizontal="left" vertical="center" indent="1"/>
    </xf>
    <xf numFmtId="171" fontId="26"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127"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71" fontId="26" fillId="96" borderId="84" applyNumberFormat="0" applyProtection="0">
      <alignment horizontal="left" vertical="center" indent="1"/>
    </xf>
    <xf numFmtId="166" fontId="235"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0" fontId="39" fillId="96" borderId="84" applyNumberFormat="0" applyProtection="0">
      <alignment horizontal="left" vertical="center" indent="1"/>
    </xf>
    <xf numFmtId="166" fontId="235"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0" fontId="39"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166" fontId="235" fillId="96" borderId="84" applyNumberFormat="0" applyProtection="0">
      <alignment horizontal="left" vertical="center" indent="1"/>
    </xf>
    <xf numFmtId="0" fontId="39" fillId="96" borderId="84" applyNumberFormat="0" applyProtection="0">
      <alignment horizontal="left" vertical="center" indent="1"/>
    </xf>
    <xf numFmtId="166" fontId="235"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0" fontId="39" fillId="85" borderId="84" applyNumberFormat="0" applyProtection="0">
      <alignment horizontal="left" vertical="center" indent="1"/>
    </xf>
    <xf numFmtId="166" fontId="235"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0" fontId="39"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166" fontId="235" fillId="85" borderId="84" applyNumberFormat="0" applyProtection="0">
      <alignment horizontal="left" vertical="center" indent="1"/>
    </xf>
    <xf numFmtId="0" fontId="39" fillId="85" borderId="84" applyNumberFormat="0" applyProtection="0">
      <alignment horizontal="left" vertical="center" indent="1"/>
    </xf>
    <xf numFmtId="166" fontId="235"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0" fontId="39" fillId="19" borderId="84" applyNumberFormat="0" applyProtection="0">
      <alignment horizontal="left" vertical="center" indent="1"/>
    </xf>
    <xf numFmtId="166" fontId="235"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0" fontId="39"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166" fontId="235" fillId="19" borderId="84" applyNumberFormat="0" applyProtection="0">
      <alignment horizontal="left" vertical="center" indent="1"/>
    </xf>
    <xf numFmtId="0" fontId="39" fillId="19"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54" fillId="22" borderId="89" applyNumberFormat="0">
      <protection locked="0"/>
    </xf>
    <xf numFmtId="0" fontId="54" fillId="22" borderId="89" applyNumberFormat="0">
      <protection locked="0"/>
    </xf>
    <xf numFmtId="0" fontId="54" fillId="22" borderId="89" applyNumberFormat="0">
      <protection locked="0"/>
    </xf>
    <xf numFmtId="0" fontId="26" fillId="0" borderId="0"/>
    <xf numFmtId="0" fontId="39" fillId="0" borderId="0"/>
    <xf numFmtId="0" fontId="54" fillId="22" borderId="89" applyNumberFormat="0">
      <protection locked="0"/>
    </xf>
    <xf numFmtId="0" fontId="237" fillId="45" borderId="90" applyBorder="0"/>
    <xf numFmtId="0" fontId="237" fillId="45" borderId="90" applyBorder="0"/>
    <xf numFmtId="0" fontId="237" fillId="45" borderId="90" applyBorder="0"/>
    <xf numFmtId="0" fontId="237" fillId="45" borderId="90" applyBorder="0"/>
    <xf numFmtId="0" fontId="237" fillId="45" borderId="90" applyBorder="0"/>
    <xf numFmtId="0" fontId="237" fillId="45" borderId="90" applyBorder="0"/>
    <xf numFmtId="0" fontId="237" fillId="45" borderId="90" applyBorder="0"/>
    <xf numFmtId="0" fontId="237" fillId="45" borderId="90" applyBorder="0"/>
    <xf numFmtId="0" fontId="237" fillId="45" borderId="90" applyBorder="0"/>
    <xf numFmtId="0" fontId="237" fillId="45" borderId="90" applyBorder="0"/>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vertical="center"/>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90" borderId="84" applyNumberFormat="0" applyProtection="0">
      <alignment horizontal="left" vertical="center" indent="1"/>
    </xf>
    <xf numFmtId="171" fontId="2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76" fillId="30" borderId="84"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105" fillId="0" borderId="66"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7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0" fontId="39"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166" fontId="235" fillId="24" borderId="84" applyNumberFormat="0" applyProtection="0">
      <alignment horizontal="left" vertical="center" indent="1"/>
    </xf>
    <xf numFmtId="0" fontId="39" fillId="24" borderId="84" applyNumberFormat="0" applyProtection="0">
      <alignment horizontal="left" vertical="center" indent="1"/>
    </xf>
    <xf numFmtId="166" fontId="26" fillId="0" borderId="0"/>
    <xf numFmtId="0" fontId="238" fillId="0" borderId="0"/>
    <xf numFmtId="166" fontId="26" fillId="0" borderId="0"/>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0" fontId="105" fillId="101" borderId="1"/>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171" fontId="26" fillId="30" borderId="84" applyNumberFormat="0" applyProtection="0">
      <alignment horizontal="right" vertical="center"/>
    </xf>
    <xf numFmtId="0" fontId="239" fillId="0" borderId="14"/>
    <xf numFmtId="279" fontId="240" fillId="0" borderId="0" applyFill="0" applyBorder="0">
      <alignment horizontal="right"/>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1" fillId="102" borderId="1">
      <alignment horizontal="center" vertical="center" wrapText="1"/>
      <protection hidden="1"/>
    </xf>
    <xf numFmtId="0" fontId="242" fillId="103" borderId="0"/>
    <xf numFmtId="49" fontId="243" fillId="103" borderId="0"/>
    <xf numFmtId="49" fontId="244" fillId="103" borderId="91"/>
    <xf numFmtId="49" fontId="244" fillId="103" borderId="0"/>
    <xf numFmtId="0" fontId="242" fillId="22" borderId="91">
      <protection locked="0"/>
    </xf>
    <xf numFmtId="0" fontId="242" fillId="103" borderId="0"/>
    <xf numFmtId="0" fontId="244" fillId="92" borderId="0"/>
    <xf numFmtId="0" fontId="244" fillId="42" borderId="0"/>
    <xf numFmtId="0" fontId="244" fillId="46" borderId="0"/>
    <xf numFmtId="0" fontId="245" fillId="0" borderId="0" applyNumberFormat="0" applyFill="0" applyBorder="0" applyAlignment="0" applyProtection="0"/>
    <xf numFmtId="280" fontId="39" fillId="82" borderId="1">
      <alignment vertical="center"/>
    </xf>
    <xf numFmtId="0" fontId="104" fillId="0" borderId="0" applyFill="0" applyBorder="0" applyAlignment="0" applyProtection="0"/>
    <xf numFmtId="0" fontId="82" fillId="0" borderId="0" applyNumberFormat="0" applyFill="0" applyBorder="0" applyAlignment="0" applyProtection="0">
      <alignment horizontal="center"/>
    </xf>
    <xf numFmtId="0" fontId="246" fillId="0" borderId="86"/>
    <xf numFmtId="0" fontId="246" fillId="0" borderId="86"/>
    <xf numFmtId="0" fontId="66" fillId="0" borderId="0">
      <protection locked="0"/>
    </xf>
    <xf numFmtId="0" fontId="230" fillId="0" borderId="0"/>
    <xf numFmtId="0" fontId="185" fillId="0" borderId="0"/>
    <xf numFmtId="166" fontId="44" fillId="0" borderId="0"/>
    <xf numFmtId="0" fontId="166" fillId="104" borderId="92" applyNumberFormat="0" applyProtection="0">
      <alignment horizontal="center" wrapText="1"/>
    </xf>
    <xf numFmtId="0" fontId="166" fillId="104" borderId="93" applyNumberFormat="0" applyAlignment="0" applyProtection="0">
      <alignment wrapText="1"/>
    </xf>
    <xf numFmtId="0" fontId="39" fillId="105" borderId="0" applyNumberFormat="0" applyBorder="0">
      <alignment horizontal="center" wrapText="1"/>
    </xf>
    <xf numFmtId="0" fontId="39" fillId="105" borderId="0" applyNumberFormat="0" applyBorder="0">
      <alignment wrapText="1"/>
    </xf>
    <xf numFmtId="0" fontId="39" fillId="0" borderId="0" applyNumberFormat="0" applyFill="0" applyBorder="0" applyProtection="0">
      <alignment horizontal="right" wrapText="1"/>
    </xf>
    <xf numFmtId="281" fontId="39" fillId="0" borderId="0" applyFill="0" applyBorder="0" applyAlignment="0" applyProtection="0">
      <alignment wrapText="1"/>
    </xf>
    <xf numFmtId="282" fontId="39" fillId="0" borderId="0" applyFill="0" applyBorder="0" applyAlignment="0" applyProtection="0">
      <alignment wrapText="1"/>
    </xf>
    <xf numFmtId="283" fontId="39" fillId="0" borderId="0" applyFill="0" applyBorder="0" applyAlignment="0" applyProtection="0">
      <alignment wrapText="1"/>
    </xf>
    <xf numFmtId="0" fontId="39" fillId="0" borderId="0" applyNumberFormat="0" applyFill="0" applyBorder="0" applyProtection="0">
      <alignment horizontal="right" wrapText="1"/>
    </xf>
    <xf numFmtId="0" fontId="39" fillId="0" borderId="0" applyNumberFormat="0" applyFill="0" applyBorder="0">
      <alignment horizontal="right" wrapText="1"/>
    </xf>
    <xf numFmtId="223" fontId="39" fillId="0" borderId="0" applyFill="0" applyBorder="0">
      <alignment horizontal="right" wrapText="1"/>
    </xf>
    <xf numFmtId="284" fontId="39" fillId="0" borderId="0" applyFill="0" applyBorder="0" applyAlignment="0" applyProtection="0">
      <alignment wrapText="1"/>
    </xf>
    <xf numFmtId="0" fontId="60" fillId="0" borderId="0" applyNumberFormat="0" applyFill="0" applyBorder="0">
      <alignment horizontal="left" wrapText="1"/>
    </xf>
    <xf numFmtId="0" fontId="166" fillId="0" borderId="0" applyNumberFormat="0" applyFill="0" applyBorder="0">
      <alignment horizontal="center" wrapText="1"/>
    </xf>
    <xf numFmtId="0" fontId="166" fillId="0" borderId="0" applyNumberFormat="0" applyFill="0" applyBorder="0">
      <alignment horizontal="center" wrapText="1"/>
    </xf>
    <xf numFmtId="0" fontId="52" fillId="0" borderId="0"/>
    <xf numFmtId="0" fontId="247" fillId="0" borderId="0"/>
    <xf numFmtId="0" fontId="39" fillId="0" borderId="0"/>
    <xf numFmtId="0" fontId="17" fillId="0" borderId="63">
      <alignment horizontal="center"/>
    </xf>
    <xf numFmtId="0" fontId="17" fillId="0" borderId="63">
      <alignment horizontal="center"/>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Continuous"/>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0" fontId="17" fillId="0" borderId="63">
      <alignment horizontal="center"/>
    </xf>
    <xf numFmtId="191" fontId="39" fillId="22" borderId="94" applyNumberFormat="0" applyFont="0" applyAlignment="0">
      <alignment horizontal="left"/>
    </xf>
    <xf numFmtId="0" fontId="248" fillId="0" borderId="0" applyBorder="0" applyProtection="0">
      <alignment vertical="center"/>
    </xf>
    <xf numFmtId="0" fontId="248" fillId="0" borderId="63" applyBorder="0" applyProtection="0">
      <alignment horizontal="right" vertical="center"/>
    </xf>
    <xf numFmtId="0" fontId="248" fillId="0" borderId="63" applyBorder="0" applyProtection="0">
      <alignment horizontal="right" vertical="center"/>
    </xf>
    <xf numFmtId="0" fontId="249" fillId="106" borderId="0" applyBorder="0" applyProtection="0">
      <alignment horizontal="centerContinuous" vertical="center"/>
    </xf>
    <xf numFmtId="0" fontId="249" fillId="107" borderId="63" applyBorder="0" applyProtection="0">
      <alignment horizontal="centerContinuous" vertical="center"/>
    </xf>
    <xf numFmtId="0" fontId="249" fillId="107" borderId="63" applyBorder="0" applyProtection="0">
      <alignment horizontal="centerContinuous" vertical="center"/>
    </xf>
    <xf numFmtId="0" fontId="250" fillId="0" borderId="0"/>
    <xf numFmtId="176" fontId="26" fillId="108" borderId="0">
      <alignment horizontal="right" vertical="top"/>
    </xf>
    <xf numFmtId="176" fontId="26" fillId="108" borderId="0">
      <alignment horizontal="right" vertical="top"/>
    </xf>
    <xf numFmtId="0" fontId="211" fillId="0" borderId="0"/>
    <xf numFmtId="0" fontId="251" fillId="0" borderId="0" applyFill="0" applyBorder="0" applyProtection="0">
      <alignment horizontal="left"/>
    </xf>
    <xf numFmtId="0" fontId="141" fillId="0" borderId="62" applyFill="0" applyBorder="0" applyProtection="0">
      <alignment horizontal="left" vertical="top"/>
    </xf>
    <xf numFmtId="0" fontId="252" fillId="0" borderId="0">
      <alignment horizontal="centerContinuous"/>
    </xf>
    <xf numFmtId="285" fontId="116" fillId="0" borderId="0" applyFont="0" applyFill="0" applyBorder="0" applyProtection="0">
      <alignment horizontal="left"/>
    </xf>
    <xf numFmtId="286" fontId="116" fillId="0" borderId="0" applyFont="0" applyFill="0" applyBorder="0" applyProtection="0">
      <alignment horizontal="left"/>
    </xf>
    <xf numFmtId="287" fontId="116" fillId="0" borderId="0" applyFont="0" applyFill="0" applyBorder="0" applyProtection="0">
      <alignment horizontal="left"/>
    </xf>
    <xf numFmtId="0" fontId="253" fillId="0" borderId="0"/>
    <xf numFmtId="0" fontId="254" fillId="0" borderId="0"/>
    <xf numFmtId="49" fontId="127" fillId="0" borderId="0" applyFill="0" applyAlignment="0"/>
    <xf numFmtId="288" fontId="26" fillId="0" borderId="0" applyFill="0" applyAlignment="0"/>
    <xf numFmtId="289" fontId="26" fillId="0" borderId="0" applyFill="0" applyAlignment="0"/>
    <xf numFmtId="0" fontId="255" fillId="0" borderId="0" applyFill="0" applyBorder="0" applyProtection="0">
      <alignment horizontal="left" vertical="top"/>
    </xf>
    <xf numFmtId="0" fontId="61" fillId="0" borderId="0" applyNumberFormat="0" applyFill="0" applyBorder="0" applyAlignment="0" applyProtection="0"/>
    <xf numFmtId="0" fontId="196" fillId="0" borderId="0" applyNumberFormat="0" applyFill="0" applyBorder="0" applyAlignment="0" applyProtection="0"/>
    <xf numFmtId="0" fontId="256" fillId="0" borderId="0" applyNumberFormat="0" applyFill="0" applyBorder="0" applyAlignment="0" applyProtection="0"/>
    <xf numFmtId="0" fontId="257" fillId="0" borderId="0"/>
    <xf numFmtId="0" fontId="245" fillId="0" borderId="0" applyNumberFormat="0" applyFill="0" applyBorder="0" applyAlignment="0" applyProtection="0"/>
    <xf numFmtId="0" fontId="258" fillId="106" borderId="0" applyBorder="0"/>
    <xf numFmtId="0" fontId="259" fillId="0" borderId="95" applyNumberFormat="0" applyFill="0" applyAlignment="0" applyProtection="0"/>
    <xf numFmtId="0" fontId="125" fillId="0" borderId="96" applyNumberFormat="0" applyFon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125" fillId="0" borderId="96" applyNumberFormat="0" applyFont="0" applyFill="0" applyAlignment="0" applyProtection="0"/>
    <xf numFmtId="0" fontId="135" fillId="0" borderId="97"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135" fillId="0" borderId="97"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60" fillId="0" borderId="96" applyNumberFormat="0" applyFont="0" applyFill="0" applyAlignment="0" applyProtection="0"/>
    <xf numFmtId="0" fontId="39" fillId="0" borderId="0"/>
    <xf numFmtId="0" fontId="261" fillId="0" borderId="0">
      <alignment horizontal="fill"/>
    </xf>
    <xf numFmtId="0" fontId="39" fillId="0" borderId="0"/>
    <xf numFmtId="237" fontId="95" fillId="0" borderId="0" applyFill="0" applyBorder="0" applyAlignment="0">
      <alignment vertical="center"/>
    </xf>
    <xf numFmtId="191" fontId="262" fillId="64" borderId="15">
      <alignment horizontal="center" vertical="center"/>
    </xf>
    <xf numFmtId="0" fontId="27" fillId="0" borderId="0"/>
    <xf numFmtId="290" fontId="39" fillId="0" borderId="0" applyFont="0" applyFill="0" applyBorder="0" applyAlignment="0" applyProtection="0"/>
    <xf numFmtId="291" fontId="39" fillId="0" borderId="0" applyFont="0" applyFill="0" applyBorder="0" applyAlignment="0" applyProtection="0"/>
    <xf numFmtId="0" fontId="39" fillId="0" borderId="0">
      <alignment horizontal="center" vertical="center" textRotation="180"/>
    </xf>
    <xf numFmtId="292" fontId="39" fillId="0" borderId="0" applyFont="0" applyFill="0" applyBorder="0" applyAlignment="0" applyProtection="0"/>
    <xf numFmtId="187" fontId="39" fillId="0" borderId="0" applyFont="0" applyFill="0" applyBorder="0" applyAlignment="0" applyProtection="0"/>
    <xf numFmtId="293" fontId="39" fillId="0" borderId="0" applyFont="0" applyFill="0" applyBorder="0" applyAlignment="0" applyProtection="0"/>
    <xf numFmtId="188" fontId="39" fillId="0" borderId="0" applyFont="0" applyFill="0" applyBorder="0" applyAlignment="0" applyProtection="0"/>
    <xf numFmtId="215" fontId="66" fillId="0" borderId="0" applyFont="0" applyFill="0" applyBorder="0" applyAlignment="0" applyProtection="0"/>
    <xf numFmtId="294" fontId="66" fillId="0" borderId="0" applyFon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0" fontId="88" fillId="109" borderId="60">
      <alignment vertical="center"/>
      <protection locked="0"/>
    </xf>
    <xf numFmtId="295" fontId="205" fillId="0" borderId="0" applyFont="0" applyFill="0" applyBorder="0" applyAlignment="0" applyProtection="0"/>
    <xf numFmtId="296" fontId="205" fillId="0" borderId="0" applyFont="0" applyFill="0" applyBorder="0" applyAlignment="0" applyProtection="0"/>
    <xf numFmtId="1" fontId="265" fillId="0" borderId="0">
      <alignment horizontal="right"/>
    </xf>
    <xf numFmtId="297" fontId="95" fillId="0" borderId="0" applyFill="0" applyBorder="0" applyProtection="0"/>
    <xf numFmtId="298" fontId="95" fillId="0" borderId="0" applyFill="0" applyBorder="0" applyProtection="0"/>
    <xf numFmtId="0" fontId="39" fillId="0" borderId="63" applyFill="0" applyBorder="0" applyProtection="0">
      <alignment horizontal="center"/>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191" fontId="39" fillId="0" borderId="1" applyNumberFormat="0" applyFill="0" applyBorder="0" applyProtection="0">
      <alignment vertical="center"/>
      <protection locked="0"/>
    </xf>
    <xf numFmtId="299" fontId="104" fillId="0" borderId="0" applyFont="0" applyFill="0" applyBorder="0" applyAlignment="0" applyProtection="0"/>
    <xf numFmtId="0" fontId="79" fillId="60" borderId="0" applyNumberFormat="0" applyBorder="0" applyAlignment="0" applyProtection="0"/>
    <xf numFmtId="166" fontId="26" fillId="60" borderId="0" applyNumberFormat="0" applyBorder="0" applyAlignment="0" applyProtection="0"/>
    <xf numFmtId="166" fontId="26" fillId="60" borderId="0" applyNumberFormat="0" applyBorder="0" applyAlignment="0" applyProtection="0"/>
    <xf numFmtId="166" fontId="26" fillId="60" borderId="0" applyNumberFormat="0" applyBorder="0" applyAlignment="0" applyProtection="0"/>
    <xf numFmtId="166" fontId="26" fillId="60" borderId="0" applyNumberFormat="0" applyBorder="0" applyAlignment="0" applyProtection="0"/>
    <xf numFmtId="166" fontId="26" fillId="110" borderId="0" applyNumberFormat="0" applyBorder="0" applyAlignment="0" applyProtection="0"/>
    <xf numFmtId="0" fontId="81" fillId="110" borderId="0" applyNumberFormat="0" applyBorder="0" applyAlignment="0" applyProtection="0"/>
    <xf numFmtId="166" fontId="79" fillId="60" borderId="0" applyNumberFormat="0" applyBorder="0" applyAlignment="0" applyProtection="0"/>
    <xf numFmtId="0" fontId="79" fillId="60" borderId="0" applyNumberFormat="0" applyBorder="0" applyAlignment="0" applyProtection="0"/>
    <xf numFmtId="0" fontId="79" fillId="64" borderId="0" applyNumberFormat="0" applyBorder="0" applyAlignment="0" applyProtection="0"/>
    <xf numFmtId="166" fontId="26" fillId="64" borderId="0" applyNumberFormat="0" applyBorder="0" applyAlignment="0" applyProtection="0"/>
    <xf numFmtId="166" fontId="26" fillId="64" borderId="0" applyNumberFormat="0" applyBorder="0" applyAlignment="0" applyProtection="0"/>
    <xf numFmtId="166" fontId="26" fillId="64" borderId="0" applyNumberFormat="0" applyBorder="0" applyAlignment="0" applyProtection="0"/>
    <xf numFmtId="166" fontId="26" fillId="64" borderId="0" applyNumberFormat="0" applyBorder="0" applyAlignment="0" applyProtection="0"/>
    <xf numFmtId="166" fontId="26" fillId="111" borderId="0" applyNumberFormat="0" applyBorder="0" applyAlignment="0" applyProtection="0"/>
    <xf numFmtId="0" fontId="81" fillId="111" borderId="0" applyNumberFormat="0" applyBorder="0" applyAlignment="0" applyProtection="0"/>
    <xf numFmtId="166" fontId="79" fillId="64" borderId="0" applyNumberFormat="0" applyBorder="0" applyAlignment="0" applyProtection="0"/>
    <xf numFmtId="0" fontId="79" fillId="64" borderId="0" applyNumberFormat="0" applyBorder="0" applyAlignment="0" applyProtection="0"/>
    <xf numFmtId="0" fontId="79" fillId="43" borderId="0" applyNumberFormat="0" applyBorder="0" applyAlignment="0" applyProtection="0"/>
    <xf numFmtId="166" fontId="26" fillId="43" borderId="0" applyNumberFormat="0" applyBorder="0" applyAlignment="0" applyProtection="0"/>
    <xf numFmtId="166" fontId="26" fillId="43" borderId="0" applyNumberFormat="0" applyBorder="0" applyAlignment="0" applyProtection="0"/>
    <xf numFmtId="166" fontId="26" fillId="43" borderId="0" applyNumberFormat="0" applyBorder="0" applyAlignment="0" applyProtection="0"/>
    <xf numFmtId="166" fontId="26" fillId="43" borderId="0" applyNumberFormat="0" applyBorder="0" applyAlignment="0" applyProtection="0"/>
    <xf numFmtId="166" fontId="26" fillId="112" borderId="0" applyNumberFormat="0" applyBorder="0" applyAlignment="0" applyProtection="0"/>
    <xf numFmtId="0" fontId="81" fillId="112" borderId="0" applyNumberFormat="0" applyBorder="0" applyAlignment="0" applyProtection="0"/>
    <xf numFmtId="166" fontId="79" fillId="43" borderId="0" applyNumberFormat="0" applyBorder="0" applyAlignment="0" applyProtection="0"/>
    <xf numFmtId="0" fontId="79" fillId="43" borderId="0" applyNumberFormat="0" applyBorder="0" applyAlignment="0" applyProtection="0"/>
    <xf numFmtId="0" fontId="79" fillId="53" borderId="0" applyNumberFormat="0" applyBorder="0" applyAlignment="0" applyProtection="0"/>
    <xf numFmtId="166" fontId="26" fillId="53" borderId="0" applyNumberFormat="0" applyBorder="0" applyAlignment="0" applyProtection="0"/>
    <xf numFmtId="166" fontId="26" fillId="53" borderId="0" applyNumberFormat="0" applyBorder="0" applyAlignment="0" applyProtection="0"/>
    <xf numFmtId="166" fontId="26" fillId="53" borderId="0" applyNumberFormat="0" applyBorder="0" applyAlignment="0" applyProtection="0"/>
    <xf numFmtId="166" fontId="26" fillId="53" borderId="0" applyNumberFormat="0" applyBorder="0" applyAlignment="0" applyProtection="0"/>
    <xf numFmtId="166" fontId="26" fillId="57" borderId="0" applyNumberFormat="0" applyBorder="0" applyAlignment="0" applyProtection="0"/>
    <xf numFmtId="0" fontId="81" fillId="57" borderId="0" applyNumberFormat="0" applyBorder="0" applyAlignment="0" applyProtection="0"/>
    <xf numFmtId="166" fontId="79" fillId="53"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166" fontId="26" fillId="54" borderId="0" applyNumberFormat="0" applyBorder="0" applyAlignment="0" applyProtection="0"/>
    <xf numFmtId="166" fontId="26" fillId="54" borderId="0" applyNumberFormat="0" applyBorder="0" applyAlignment="0" applyProtection="0"/>
    <xf numFmtId="166" fontId="26" fillId="54" borderId="0" applyNumberFormat="0" applyBorder="0" applyAlignment="0" applyProtection="0"/>
    <xf numFmtId="166" fontId="26" fillId="54" borderId="0" applyNumberFormat="0" applyBorder="0" applyAlignment="0" applyProtection="0"/>
    <xf numFmtId="166" fontId="26" fillId="58" borderId="0" applyNumberFormat="0" applyBorder="0" applyAlignment="0" applyProtection="0"/>
    <xf numFmtId="0" fontId="81" fillId="58" borderId="0" applyNumberFormat="0" applyBorder="0" applyAlignment="0" applyProtection="0"/>
    <xf numFmtId="166" fontId="79" fillId="54" borderId="0" applyNumberFormat="0" applyBorder="0" applyAlignment="0" applyProtection="0"/>
    <xf numFmtId="0" fontId="79" fillId="54" borderId="0" applyNumberFormat="0" applyBorder="0" applyAlignment="0" applyProtection="0"/>
    <xf numFmtId="0" fontId="79" fillId="77" borderId="0" applyNumberFormat="0" applyBorder="0" applyAlignment="0" applyProtection="0"/>
    <xf numFmtId="166" fontId="26" fillId="77" borderId="0" applyNumberFormat="0" applyBorder="0" applyAlignment="0" applyProtection="0"/>
    <xf numFmtId="166" fontId="26" fillId="77" borderId="0" applyNumberFormat="0" applyBorder="0" applyAlignment="0" applyProtection="0"/>
    <xf numFmtId="166" fontId="26" fillId="77" borderId="0" applyNumberFormat="0" applyBorder="0" applyAlignment="0" applyProtection="0"/>
    <xf numFmtId="166" fontId="26" fillId="77" borderId="0" applyNumberFormat="0" applyBorder="0" applyAlignment="0" applyProtection="0"/>
    <xf numFmtId="166" fontId="26" fillId="113" borderId="0" applyNumberFormat="0" applyBorder="0" applyAlignment="0" applyProtection="0"/>
    <xf numFmtId="0" fontId="81" fillId="113" borderId="0" applyNumberFormat="0" applyBorder="0" applyAlignment="0" applyProtection="0"/>
    <xf numFmtId="166" fontId="79" fillId="77" borderId="0" applyNumberFormat="0" applyBorder="0" applyAlignment="0" applyProtection="0"/>
    <xf numFmtId="0" fontId="79" fillId="77" borderId="0" applyNumberFormat="0" applyBorder="0" applyAlignment="0" applyProtection="0"/>
    <xf numFmtId="194" fontId="266"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194" fontId="51" fillId="0" borderId="64">
      <protection locked="0"/>
    </xf>
    <xf numFmtId="300" fontId="267" fillId="0" borderId="98">
      <alignment horizontal="center"/>
    </xf>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166" fontId="26" fillId="32" borderId="65" applyNumberFormat="0" applyAlignment="0" applyProtection="0"/>
    <xf numFmtId="166" fontId="26"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2"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166" fontId="26" fillId="38"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268" fillId="39" borderId="65" applyNumberFormat="0" applyAlignment="0" applyProtection="0"/>
    <xf numFmtId="0" fontId="268" fillId="39" borderId="65" applyNumberFormat="0" applyAlignment="0" applyProtection="0"/>
    <xf numFmtId="0" fontId="268" fillId="39" borderId="65" applyNumberFormat="0" applyAlignment="0" applyProtection="0"/>
    <xf numFmtId="0" fontId="268" fillId="39" borderId="65" applyNumberFormat="0" applyAlignment="0" applyProtection="0"/>
    <xf numFmtId="0" fontId="268" fillId="39" borderId="65" applyNumberFormat="0" applyAlignment="0" applyProtection="0"/>
    <xf numFmtId="166" fontId="173" fillId="32" borderId="65" applyNumberFormat="0" applyAlignment="0" applyProtection="0"/>
    <xf numFmtId="166"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0"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6" fontId="173" fillId="32" borderId="65" applyNumberFormat="0" applyAlignment="0" applyProtection="0"/>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167" fontId="269" fillId="0" borderId="80" applyFill="0" applyBorder="0">
      <alignment vertical="center"/>
    </xf>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166" fontId="26" fillId="19" borderId="84" applyNumberFormat="0" applyAlignment="0" applyProtection="0"/>
    <xf numFmtId="166" fontId="26"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1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166" fontId="26" fillId="9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70" fillId="99" borderId="84" applyNumberFormat="0" applyAlignment="0" applyProtection="0"/>
    <xf numFmtId="0" fontId="270" fillId="99" borderId="84" applyNumberFormat="0" applyAlignment="0" applyProtection="0"/>
    <xf numFmtId="0" fontId="270" fillId="99" borderId="84" applyNumberFormat="0" applyAlignment="0" applyProtection="0"/>
    <xf numFmtId="0" fontId="270" fillId="99" borderId="84" applyNumberFormat="0" applyAlignment="0" applyProtection="0"/>
    <xf numFmtId="0" fontId="270" fillId="99" borderId="84" applyNumberFormat="0" applyAlignment="0" applyProtection="0"/>
    <xf numFmtId="0"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166" fontId="219" fillId="19" borderId="84"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166" fontId="26" fillId="19" borderId="65" applyNumberFormat="0" applyAlignment="0" applyProtection="0"/>
    <xf numFmtId="166" fontId="26"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1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166" fontId="26" fillId="9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271" fillId="99" borderId="65" applyNumberFormat="0" applyAlignment="0" applyProtection="0"/>
    <xf numFmtId="0" fontId="271" fillId="99" borderId="65" applyNumberFormat="0" applyAlignment="0" applyProtection="0"/>
    <xf numFmtId="0" fontId="271" fillId="99" borderId="65" applyNumberFormat="0" applyAlignment="0" applyProtection="0"/>
    <xf numFmtId="0" fontId="271" fillId="99" borderId="65" applyNumberFormat="0" applyAlignment="0" applyProtection="0"/>
    <xf numFmtId="0" fontId="271" fillId="99" borderId="65" applyNumberFormat="0" applyAlignment="0" applyProtection="0"/>
    <xf numFmtId="166" fontId="107" fillId="19" borderId="65" applyNumberFormat="0" applyAlignment="0" applyProtection="0"/>
    <xf numFmtId="166"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0"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166" fontId="107" fillId="19" borderId="65" applyNumberFormat="0" applyAlignment="0" applyProtection="0"/>
    <xf numFmtId="0" fontId="87"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301" fontId="12" fillId="0" borderId="1" applyAlignment="0">
      <alignment horizontal="left"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273" fillId="0" borderId="80" applyBorder="0">
      <alignment horizontal="center" vertical="center"/>
    </xf>
    <xf numFmtId="221" fontId="51" fillId="0" borderId="0">
      <alignment vertical="center"/>
    </xf>
    <xf numFmtId="180" fontId="26" fillId="0" borderId="0" applyFont="0" applyFill="0" applyBorder="0" applyAlignment="0" applyProtection="0"/>
    <xf numFmtId="180" fontId="26" fillId="0" borderId="0" applyFont="0" applyFill="0" applyBorder="0" applyAlignment="0" applyProtection="0"/>
    <xf numFmtId="180" fontId="274" fillId="0" borderId="0" applyFont="0" applyFill="0" applyBorder="0" applyAlignment="0" applyProtection="0"/>
    <xf numFmtId="180" fontId="127" fillId="0" borderId="0" applyFont="0" applyFill="0" applyBorder="0" applyAlignment="0" applyProtection="0"/>
    <xf numFmtId="302" fontId="39" fillId="0" borderId="0" applyFont="0" applyFill="0" applyBorder="0" applyAlignment="0" applyProtection="0"/>
    <xf numFmtId="0" fontId="152" fillId="0" borderId="71" applyNumberFormat="0" applyFill="0" applyAlignment="0" applyProtection="0"/>
    <xf numFmtId="166" fontId="26" fillId="0" borderId="71" applyNumberFormat="0" applyFill="0" applyAlignment="0" applyProtection="0"/>
    <xf numFmtId="166" fontId="26" fillId="0" borderId="71" applyNumberFormat="0" applyFill="0" applyAlignment="0" applyProtection="0"/>
    <xf numFmtId="166" fontId="26" fillId="0" borderId="71" applyNumberFormat="0" applyFill="0" applyAlignment="0" applyProtection="0"/>
    <xf numFmtId="166" fontId="26" fillId="0" borderId="71" applyNumberFormat="0" applyFill="0" applyAlignment="0" applyProtection="0"/>
    <xf numFmtId="166" fontId="26" fillId="0" borderId="71" applyNumberFormat="0" applyFill="0" applyAlignment="0" applyProtection="0"/>
    <xf numFmtId="0" fontId="275" fillId="0" borderId="71" applyNumberFormat="0" applyFill="0" applyAlignment="0" applyProtection="0"/>
    <xf numFmtId="166" fontId="152" fillId="0" borderId="71" applyNumberFormat="0" applyFill="0" applyAlignment="0" applyProtection="0"/>
    <xf numFmtId="0" fontId="152" fillId="0" borderId="71" applyNumberFormat="0" applyFill="0" applyAlignment="0" applyProtection="0"/>
    <xf numFmtId="0" fontId="156" fillId="0" borderId="73" applyNumberFormat="0" applyFill="0" applyAlignment="0" applyProtection="0"/>
    <xf numFmtId="166" fontId="26" fillId="0" borderId="73" applyNumberFormat="0" applyFill="0" applyAlignment="0" applyProtection="0"/>
    <xf numFmtId="166" fontId="26" fillId="0" borderId="73" applyNumberFormat="0" applyFill="0" applyAlignment="0" applyProtection="0"/>
    <xf numFmtId="166" fontId="26" fillId="0" borderId="73" applyNumberFormat="0" applyFill="0" applyAlignment="0" applyProtection="0"/>
    <xf numFmtId="166" fontId="26" fillId="0" borderId="73" applyNumberFormat="0" applyFill="0" applyAlignment="0" applyProtection="0"/>
    <xf numFmtId="166" fontId="276" fillId="0" borderId="73" applyNumberFormat="0" applyFill="0" applyAlignment="0" applyProtection="0"/>
    <xf numFmtId="0" fontId="277" fillId="0" borderId="73" applyNumberFormat="0" applyFill="0" applyAlignment="0" applyProtection="0"/>
    <xf numFmtId="166" fontId="156" fillId="0" borderId="73" applyNumberFormat="0" applyFill="0" applyAlignment="0" applyProtection="0"/>
    <xf numFmtId="0" fontId="156" fillId="0" borderId="73" applyNumberFormat="0" applyFill="0" applyAlignment="0" applyProtection="0"/>
    <xf numFmtId="0" fontId="159" fillId="0" borderId="75" applyNumberFormat="0" applyFill="0" applyAlignment="0" applyProtection="0"/>
    <xf numFmtId="166" fontId="26" fillId="0" borderId="75" applyNumberFormat="0" applyFill="0" applyAlignment="0" applyProtection="0"/>
    <xf numFmtId="166" fontId="26" fillId="0" borderId="75" applyNumberFormat="0" applyFill="0" applyAlignment="0" applyProtection="0"/>
    <xf numFmtId="166" fontId="26" fillId="0" borderId="75" applyNumberFormat="0" applyFill="0" applyAlignment="0" applyProtection="0"/>
    <xf numFmtId="166" fontId="26" fillId="0" borderId="75" applyNumberFormat="0" applyFill="0" applyAlignment="0" applyProtection="0"/>
    <xf numFmtId="166" fontId="26" fillId="0" borderId="75" applyNumberFormat="0" applyFill="0" applyAlignment="0" applyProtection="0"/>
    <xf numFmtId="0" fontId="278" fillId="0" borderId="75" applyNumberFormat="0" applyFill="0" applyAlignment="0" applyProtection="0"/>
    <xf numFmtId="166" fontId="159" fillId="0" borderId="75" applyNumberFormat="0" applyFill="0" applyAlignment="0" applyProtection="0"/>
    <xf numFmtId="0" fontId="159" fillId="0" borderId="75" applyNumberFormat="0" applyFill="0" applyAlignment="0" applyProtection="0"/>
    <xf numFmtId="0" fontId="159"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78" fillId="0" borderId="0" applyNumberFormat="0" applyFill="0" applyBorder="0" applyAlignment="0" applyProtection="0"/>
    <xf numFmtId="166" fontId="159" fillId="0" borderId="0" applyNumberFormat="0" applyFill="0" applyBorder="0" applyAlignment="0" applyProtection="0"/>
    <xf numFmtId="0" fontId="159" fillId="0" borderId="0" applyNumberFormat="0" applyFill="0" applyBorder="0" applyAlignment="0" applyProtection="0"/>
    <xf numFmtId="0" fontId="279" fillId="0" borderId="0" applyBorder="0">
      <alignment horizontal="center" vertical="center" wrapText="1"/>
    </xf>
    <xf numFmtId="0" fontId="280" fillId="0" borderId="19" applyBorder="0">
      <alignment horizontal="center" vertical="center" wrapText="1"/>
    </xf>
    <xf numFmtId="166" fontId="281" fillId="0" borderId="19" applyBorder="0">
      <alignment horizontal="center" vertical="center" wrapText="1"/>
    </xf>
    <xf numFmtId="166" fontId="281" fillId="0" borderId="19" applyBorder="0">
      <alignment horizontal="center" vertical="center" wrapText="1"/>
    </xf>
    <xf numFmtId="0" fontId="280" fillId="0" borderId="0" applyBorder="0">
      <alignment horizontal="center" vertical="center" wrapText="1"/>
    </xf>
    <xf numFmtId="194" fontId="43"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94" fontId="124" fillId="31" borderId="64"/>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3" fillId="93" borderId="0"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171" fontId="282" fillId="21" borderId="1" applyBorder="0">
      <alignment horizontal="right"/>
    </xf>
    <xf numFmtId="49" fontId="284" fillId="0" borderId="0" applyBorder="0">
      <alignment vertical="center"/>
    </xf>
    <xf numFmtId="49" fontId="284" fillId="0" borderId="0" applyBorder="0">
      <alignment vertical="center"/>
    </xf>
    <xf numFmtId="174" fontId="95" fillId="0" borderId="0">
      <alignment vertical="center"/>
    </xf>
    <xf numFmtId="0" fontId="285" fillId="0" borderId="0">
      <alignment horizontal="left"/>
    </xf>
    <xf numFmtId="174" fontId="95" fillId="0" borderId="0">
      <alignment vertical="center"/>
    </xf>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166" fontId="26"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86" fillId="0" borderId="95" applyNumberFormat="0" applyFill="0" applyAlignment="0" applyProtection="0"/>
    <xf numFmtId="0" fontId="286" fillId="0" borderId="95" applyNumberFormat="0" applyFill="0" applyAlignment="0" applyProtection="0"/>
    <xf numFmtId="0" fontId="286" fillId="0" borderId="95" applyNumberFormat="0" applyFill="0" applyAlignment="0" applyProtection="0"/>
    <xf numFmtId="0" fontId="286" fillId="0" borderId="95" applyNumberFormat="0" applyFill="0" applyAlignment="0" applyProtection="0"/>
    <xf numFmtId="0" fontId="286" fillId="0" borderId="95" applyNumberFormat="0" applyFill="0" applyAlignment="0" applyProtection="0"/>
    <xf numFmtId="0"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166" fontId="259" fillId="0" borderId="95" applyNumberFormat="0" applyFill="0" applyAlignment="0" applyProtection="0"/>
    <xf numFmtId="0" fontId="12" fillId="0" borderId="0">
      <alignment horizontal="right" vertical="top" wrapText="1"/>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167" fontId="43" fillId="0" borderId="1" applyBorder="0">
      <alignment vertical="center"/>
    </xf>
    <xf numFmtId="0" fontId="26" fillId="0" borderId="0"/>
    <xf numFmtId="0" fontId="122" fillId="19" borderId="0"/>
    <xf numFmtId="0" fontId="110" fillId="85" borderId="67" applyNumberFormat="0" applyAlignment="0" applyProtection="0"/>
    <xf numFmtId="166" fontId="26" fillId="85" borderId="67" applyNumberFormat="0" applyAlignment="0" applyProtection="0"/>
    <xf numFmtId="166" fontId="26" fillId="85" borderId="67" applyNumberFormat="0" applyAlignment="0" applyProtection="0"/>
    <xf numFmtId="166" fontId="26" fillId="85" borderId="67" applyNumberFormat="0" applyAlignment="0" applyProtection="0"/>
    <xf numFmtId="166" fontId="26" fillId="85" borderId="67" applyNumberFormat="0" applyAlignment="0" applyProtection="0"/>
    <xf numFmtId="166" fontId="26" fillId="114" borderId="67" applyNumberFormat="0" applyAlignment="0" applyProtection="0"/>
    <xf numFmtId="0" fontId="287" fillId="114" borderId="67" applyNumberFormat="0" applyAlignment="0" applyProtection="0"/>
    <xf numFmtId="166" fontId="110" fillId="85" borderId="67" applyNumberFormat="0" applyAlignment="0" applyProtection="0"/>
    <xf numFmtId="0" fontId="110" fillId="85" borderId="67" applyNumberFormat="0" applyAlignment="0" applyProtection="0"/>
    <xf numFmtId="0" fontId="26" fillId="0" borderId="0">
      <alignment vertical="top"/>
    </xf>
    <xf numFmtId="166" fontId="288" fillId="0" borderId="0" applyFill="0">
      <alignment wrapText="1"/>
    </xf>
    <xf numFmtId="0" fontId="165" fillId="0" borderId="0" applyFill="0">
      <alignment wrapText="1"/>
    </xf>
    <xf numFmtId="0" fontId="165" fillId="0" borderId="0" applyFill="0">
      <alignment wrapText="1"/>
    </xf>
    <xf numFmtId="0" fontId="165" fillId="0" borderId="0" applyFill="0">
      <alignment wrapText="1"/>
    </xf>
    <xf numFmtId="166" fontId="288" fillId="0" borderId="0" applyFill="0">
      <alignment wrapText="1"/>
    </xf>
    <xf numFmtId="0" fontId="165" fillId="0" borderId="0" applyFill="0">
      <alignment wrapText="1"/>
    </xf>
    <xf numFmtId="166" fontId="289" fillId="0" borderId="0">
      <alignment horizontal="center" vertical="top" wrapText="1"/>
    </xf>
    <xf numFmtId="166" fontId="289" fillId="0" borderId="0">
      <alignment horizontal="center" vertical="top" wrapText="1"/>
    </xf>
    <xf numFmtId="166" fontId="12" fillId="0" borderId="0">
      <alignment horizontal="center" vertical="center" wrapText="1"/>
    </xf>
    <xf numFmtId="0" fontId="163" fillId="0" borderId="0">
      <alignment horizontal="centerContinuous" vertical="center" wrapText="1"/>
    </xf>
    <xf numFmtId="166" fontId="12" fillId="0" borderId="0">
      <alignment horizontal="center" vertical="center" wrapText="1"/>
    </xf>
    <xf numFmtId="0" fontId="163" fillId="0" borderId="0">
      <alignment horizontal="centerContinuous" vertical="center" wrapText="1"/>
    </xf>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5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56" fillId="0" borderId="0" applyNumberFormat="0" applyFill="0" applyBorder="0" applyAlignment="0" applyProtection="0"/>
    <xf numFmtId="0" fontId="256" fillId="0" borderId="0" applyNumberFormat="0" applyFill="0" applyBorder="0" applyAlignment="0" applyProtection="0"/>
    <xf numFmtId="0" fontId="199" fillId="21" borderId="0" applyNumberFormat="0" applyBorder="0" applyAlignment="0" applyProtection="0"/>
    <xf numFmtId="166" fontId="26" fillId="21" borderId="0" applyNumberFormat="0" applyBorder="0" applyAlignment="0" applyProtection="0"/>
    <xf numFmtId="166" fontId="26" fillId="21" borderId="0" applyNumberFormat="0" applyBorder="0" applyAlignment="0" applyProtection="0"/>
    <xf numFmtId="166" fontId="26" fillId="21" borderId="0" applyNumberFormat="0" applyBorder="0" applyAlignment="0" applyProtection="0"/>
    <xf numFmtId="166" fontId="26" fillId="21" borderId="0" applyNumberFormat="0" applyBorder="0" applyAlignment="0" applyProtection="0"/>
    <xf numFmtId="166" fontId="291" fillId="93" borderId="0" applyNumberFormat="0" applyBorder="0" applyAlignment="0" applyProtection="0"/>
    <xf numFmtId="0" fontId="292" fillId="93" borderId="0" applyNumberFormat="0" applyBorder="0" applyAlignment="0" applyProtection="0"/>
    <xf numFmtId="166" fontId="199" fillId="21" borderId="0" applyNumberFormat="0" applyBorder="0" applyAlignment="0" applyProtection="0"/>
    <xf numFmtId="0" fontId="199" fillId="21" borderId="0" applyNumberFormat="0" applyBorder="0" applyAlignment="0" applyProtection="0"/>
    <xf numFmtId="303" fontId="51" fillId="0" borderId="0" applyFont="0" applyProtection="0">
      <alignment horizontal="right" vertical="center" wrapText="1"/>
      <protection locked="0"/>
    </xf>
    <xf numFmtId="0" fontId="308" fillId="0" borderId="0"/>
    <xf numFmtId="166" fontId="51" fillId="0" borderId="0"/>
    <xf numFmtId="0" fontId="39" fillId="0" borderId="0"/>
    <xf numFmtId="0" fontId="39" fillId="0" borderId="0"/>
    <xf numFmtId="0" fontId="51" fillId="0" borderId="0"/>
    <xf numFmtId="0" fontId="39" fillId="0" borderId="0"/>
    <xf numFmtId="0" fontId="39" fillId="0" borderId="0"/>
    <xf numFmtId="0" fontId="39" fillId="0" borderId="0"/>
    <xf numFmtId="166" fontId="51" fillId="0" borderId="0"/>
    <xf numFmtId="0" fontId="51" fillId="0" borderId="0"/>
    <xf numFmtId="0" fontId="51" fillId="0" borderId="0"/>
    <xf numFmtId="0" fontId="308" fillId="0" borderId="0"/>
    <xf numFmtId="0" fontId="308" fillId="0" borderId="0"/>
    <xf numFmtId="0" fontId="51" fillId="0" borderId="0"/>
    <xf numFmtId="0" fontId="39" fillId="0" borderId="0"/>
    <xf numFmtId="0" fontId="293" fillId="0" borderId="0"/>
    <xf numFmtId="166" fontId="51" fillId="0" borderId="0"/>
    <xf numFmtId="0" fontId="51" fillId="0" borderId="0"/>
    <xf numFmtId="166" fontId="51" fillId="0" borderId="0"/>
    <xf numFmtId="0" fontId="51" fillId="0" borderId="0"/>
    <xf numFmtId="0" fontId="51" fillId="0" borderId="0"/>
    <xf numFmtId="0" fontId="293" fillId="0" borderId="0"/>
    <xf numFmtId="0" fontId="51" fillId="0" borderId="0"/>
    <xf numFmtId="0" fontId="75" fillId="0" borderId="0"/>
    <xf numFmtId="0" fontId="75" fillId="0" borderId="0"/>
    <xf numFmtId="0" fontId="75" fillId="0" borderId="0"/>
    <xf numFmtId="0" fontId="293" fillId="0" borderId="0"/>
    <xf numFmtId="0" fontId="39" fillId="0" borderId="0"/>
    <xf numFmtId="166" fontId="51" fillId="0" borderId="0"/>
    <xf numFmtId="0" fontId="51" fillId="0" borderId="0"/>
    <xf numFmtId="166" fontId="51" fillId="0" borderId="0"/>
    <xf numFmtId="0" fontId="293" fillId="0" borderId="0"/>
    <xf numFmtId="0" fontId="51" fillId="0" borderId="0"/>
    <xf numFmtId="0" fontId="293" fillId="0" borderId="0"/>
    <xf numFmtId="0" fontId="51" fillId="0" borderId="0"/>
    <xf numFmtId="0" fontId="16" fillId="0" borderId="0"/>
    <xf numFmtId="166" fontId="51" fillId="0" borderId="0"/>
    <xf numFmtId="0" fontId="51" fillId="0" borderId="0"/>
    <xf numFmtId="166" fontId="51" fillId="0" borderId="0"/>
    <xf numFmtId="0" fontId="16" fillId="0" borderId="0"/>
    <xf numFmtId="0" fontId="51" fillId="0" borderId="0"/>
    <xf numFmtId="0" fontId="16" fillId="0" borderId="0"/>
    <xf numFmtId="0" fontId="51" fillId="0" borderId="0"/>
    <xf numFmtId="0" fontId="75" fillId="0" borderId="0"/>
    <xf numFmtId="0" fontId="39" fillId="0" borderId="0"/>
    <xf numFmtId="166" fontId="235" fillId="0" borderId="0"/>
    <xf numFmtId="0" fontId="274" fillId="0" borderId="0"/>
    <xf numFmtId="0" fontId="294" fillId="0" borderId="0"/>
    <xf numFmtId="0" fontId="308" fillId="0" borderId="0"/>
    <xf numFmtId="0" fontId="16" fillId="0" borderId="0"/>
    <xf numFmtId="0" fontId="308" fillId="0" borderId="0"/>
    <xf numFmtId="0" fontId="39" fillId="0" borderId="0"/>
    <xf numFmtId="0" fontId="26" fillId="0" borderId="0"/>
    <xf numFmtId="0" fontId="75" fillId="0" borderId="0"/>
    <xf numFmtId="0" fontId="75" fillId="0" borderId="0"/>
    <xf numFmtId="0" fontId="16" fillId="0" borderId="0"/>
    <xf numFmtId="166" fontId="51" fillId="0" borderId="0"/>
    <xf numFmtId="166" fontId="51" fillId="0" borderId="0"/>
    <xf numFmtId="0" fontId="51" fillId="0" borderId="0"/>
    <xf numFmtId="0" fontId="51" fillId="0" borderId="0"/>
    <xf numFmtId="0" fontId="16" fillId="0" borderId="0"/>
    <xf numFmtId="0" fontId="51" fillId="0" borderId="0"/>
    <xf numFmtId="0" fontId="75" fillId="0" borderId="0"/>
    <xf numFmtId="0" fontId="75" fillId="0" borderId="0"/>
    <xf numFmtId="166" fontId="235" fillId="0" borderId="0"/>
    <xf numFmtId="0" fontId="39" fillId="0" borderId="0"/>
    <xf numFmtId="0" fontId="52" fillId="0" borderId="0"/>
    <xf numFmtId="0" fontId="39" fillId="0" borderId="0"/>
    <xf numFmtId="0" fontId="75" fillId="0" borderId="0"/>
    <xf numFmtId="166" fontId="235" fillId="0" borderId="0"/>
    <xf numFmtId="0" fontId="274" fillId="0" borderId="0"/>
    <xf numFmtId="0" fontId="294" fillId="0" borderId="0"/>
    <xf numFmtId="0" fontId="39" fillId="0" borderId="0"/>
    <xf numFmtId="0" fontId="75" fillId="0" borderId="0"/>
    <xf numFmtId="0" fontId="75" fillId="0" borderId="0"/>
    <xf numFmtId="166" fontId="235" fillId="0" borderId="0"/>
    <xf numFmtId="0" fontId="26" fillId="0" borderId="0"/>
    <xf numFmtId="0" fontId="308" fillId="0" borderId="0"/>
    <xf numFmtId="0" fontId="39" fillId="0" borderId="0"/>
    <xf numFmtId="0" fontId="75" fillId="0" borderId="0"/>
    <xf numFmtId="166" fontId="235" fillId="0" borderId="0"/>
    <xf numFmtId="0" fontId="16" fillId="0" borderId="0"/>
    <xf numFmtId="0" fontId="39" fillId="0" borderId="0"/>
    <xf numFmtId="166" fontId="266" fillId="0" borderId="0"/>
    <xf numFmtId="0" fontId="26" fillId="0" borderId="0"/>
    <xf numFmtId="166" fontId="266" fillId="0" borderId="0"/>
    <xf numFmtId="166" fontId="266" fillId="0" borderId="0"/>
    <xf numFmtId="0" fontId="2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0" fontId="2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35" fillId="0" borderId="0"/>
    <xf numFmtId="0" fontId="75" fillId="0" borderId="0"/>
    <xf numFmtId="0" fontId="39" fillId="0" borderId="0" applyNumberFormat="0" applyFill="0" applyBorder="0" applyProtection="0"/>
    <xf numFmtId="0" fontId="26" fillId="0" borderId="0"/>
    <xf numFmtId="166" fontId="295" fillId="0" borderId="0"/>
    <xf numFmtId="166" fontId="295" fillId="0" borderId="0"/>
    <xf numFmtId="166" fontId="295" fillId="0" borderId="0"/>
    <xf numFmtId="166" fontId="295" fillId="0" borderId="0"/>
    <xf numFmtId="166" fontId="295" fillId="0" borderId="0"/>
    <xf numFmtId="166" fontId="295" fillId="0" borderId="0"/>
    <xf numFmtId="166" fontId="295" fillId="0" borderId="0"/>
    <xf numFmtId="166" fontId="295" fillId="0" borderId="0"/>
    <xf numFmtId="166" fontId="295" fillId="0" borderId="0"/>
    <xf numFmtId="166" fontId="266" fillId="0" borderId="0"/>
    <xf numFmtId="0" fontId="39" fillId="0" borderId="0"/>
    <xf numFmtId="0" fontId="26" fillId="0" borderId="0"/>
    <xf numFmtId="0" fontId="26" fillId="0" borderId="0"/>
    <xf numFmtId="0" fontId="75" fillId="0" borderId="0"/>
    <xf numFmtId="0" fontId="39" fillId="0" borderId="0"/>
    <xf numFmtId="0" fontId="308" fillId="0" borderId="0"/>
    <xf numFmtId="166" fontId="295" fillId="0" borderId="0"/>
    <xf numFmtId="166" fontId="295" fillId="0" borderId="0"/>
    <xf numFmtId="166" fontId="295" fillId="0" borderId="0"/>
    <xf numFmtId="166" fontId="295" fillId="0" borderId="0"/>
    <xf numFmtId="166" fontId="295" fillId="0" borderId="0"/>
    <xf numFmtId="166" fontId="295" fillId="0" borderId="0"/>
    <xf numFmtId="166" fontId="295" fillId="0" borderId="0"/>
    <xf numFmtId="0" fontId="75" fillId="0" borderId="0"/>
    <xf numFmtId="0" fontId="26" fillId="0" borderId="0"/>
    <xf numFmtId="0" fontId="308" fillId="0" borderId="0"/>
    <xf numFmtId="0" fontId="308" fillId="0" borderId="0"/>
    <xf numFmtId="0" fontId="308" fillId="0" borderId="0"/>
    <xf numFmtId="166" fontId="266" fillId="0" borderId="0"/>
    <xf numFmtId="0" fontId="26" fillId="0" borderId="0"/>
    <xf numFmtId="0" fontId="308" fillId="0" borderId="0"/>
    <xf numFmtId="0" fontId="75" fillId="0" borderId="0"/>
    <xf numFmtId="0" fontId="26" fillId="0" borderId="0"/>
    <xf numFmtId="0" fontId="308" fillId="0" borderId="0"/>
    <xf numFmtId="0" fontId="75" fillId="0" borderId="0"/>
    <xf numFmtId="166" fontId="266" fillId="0" borderId="0"/>
    <xf numFmtId="0" fontId="75" fillId="0" borderId="0"/>
    <xf numFmtId="166" fontId="266" fillId="0" borderId="0"/>
    <xf numFmtId="166" fontId="266" fillId="0" borderId="0"/>
    <xf numFmtId="166" fontId="266" fillId="0" borderId="0"/>
    <xf numFmtId="166" fontId="266" fillId="0" borderId="0"/>
    <xf numFmtId="166" fontId="266" fillId="0" borderId="0"/>
    <xf numFmtId="0" fontId="26" fillId="0" borderId="0"/>
    <xf numFmtId="166" fontId="266" fillId="0" borderId="0"/>
    <xf numFmtId="166" fontId="266" fillId="0" borderId="0"/>
    <xf numFmtId="166" fontId="266" fillId="0" borderId="0"/>
    <xf numFmtId="0" fontId="26" fillId="0" borderId="0"/>
    <xf numFmtId="166" fontId="266" fillId="0" borderId="0"/>
    <xf numFmtId="166" fontId="266" fillId="0" borderId="0"/>
    <xf numFmtId="0" fontId="26" fillId="0" borderId="0"/>
    <xf numFmtId="166" fontId="266" fillId="0" borderId="0"/>
    <xf numFmtId="166" fontId="26" fillId="0" borderId="0"/>
    <xf numFmtId="0" fontId="26" fillId="0" borderId="0"/>
    <xf numFmtId="0" fontId="54" fillId="0" borderId="0">
      <alignment horizontal="left"/>
    </xf>
    <xf numFmtId="166" fontId="26" fillId="0" borderId="0"/>
    <xf numFmtId="0" fontId="26" fillId="0" borderId="0"/>
    <xf numFmtId="0" fontId="51" fillId="0" borderId="0"/>
    <xf numFmtId="0" fontId="26" fillId="0" borderId="0"/>
    <xf numFmtId="0" fontId="39" fillId="0" borderId="0"/>
    <xf numFmtId="166" fontId="266" fillId="0" borderId="0"/>
    <xf numFmtId="0" fontId="39" fillId="0" borderId="0"/>
    <xf numFmtId="0" fontId="39" fillId="0" borderId="0"/>
    <xf numFmtId="0" fontId="308" fillId="0" borderId="0"/>
    <xf numFmtId="0" fontId="75" fillId="0" borderId="0"/>
    <xf numFmtId="0" fontId="39" fillId="0" borderId="0"/>
    <xf numFmtId="0" fontId="206" fillId="0" borderId="0"/>
    <xf numFmtId="0" fontId="26" fillId="0" borderId="0"/>
    <xf numFmtId="0" fontId="205" fillId="0" borderId="0"/>
    <xf numFmtId="0" fontId="205" fillId="0" borderId="0"/>
    <xf numFmtId="0" fontId="26" fillId="0" borderId="0"/>
    <xf numFmtId="0" fontId="205" fillId="0" borderId="0"/>
    <xf numFmtId="0" fontId="205" fillId="0" borderId="0"/>
    <xf numFmtId="0" fontId="205" fillId="0" borderId="0"/>
    <xf numFmtId="0" fontId="26" fillId="0" borderId="0"/>
    <xf numFmtId="0" fontId="205" fillId="0" borderId="0"/>
    <xf numFmtId="0" fontId="26" fillId="0" borderId="0"/>
    <xf numFmtId="166" fontId="266" fillId="0" borderId="0"/>
    <xf numFmtId="0" fontId="39" fillId="0" borderId="0"/>
    <xf numFmtId="0" fontId="26" fillId="0" borderId="0"/>
    <xf numFmtId="0" fontId="26" fillId="0" borderId="0"/>
    <xf numFmtId="0" fontId="26" fillId="0" borderId="0"/>
    <xf numFmtId="0" fontId="39" fillId="0" borderId="0"/>
    <xf numFmtId="0" fontId="26" fillId="0" borderId="0"/>
    <xf numFmtId="0" fontId="26" fillId="0" borderId="0"/>
    <xf numFmtId="0" fontId="39" fillId="0" borderId="0"/>
    <xf numFmtId="0" fontId="39" fillId="0" borderId="0"/>
    <xf numFmtId="0" fontId="26" fillId="0" borderId="0"/>
    <xf numFmtId="0" fontId="75" fillId="0" borderId="0"/>
    <xf numFmtId="0" fontId="16" fillId="0" borderId="0"/>
    <xf numFmtId="0" fontId="39" fillId="0" borderId="0">
      <alignment wrapText="1"/>
    </xf>
    <xf numFmtId="0" fontId="26" fillId="0" borderId="0"/>
    <xf numFmtId="0" fontId="26" fillId="0" borderId="0"/>
    <xf numFmtId="0" fontId="205" fillId="0" borderId="0"/>
    <xf numFmtId="0" fontId="205" fillId="0" borderId="0"/>
    <xf numFmtId="0" fontId="26" fillId="0" borderId="0"/>
    <xf numFmtId="0" fontId="205" fillId="0" borderId="0"/>
    <xf numFmtId="0" fontId="205" fillId="0" borderId="0"/>
    <xf numFmtId="0" fontId="26" fillId="0" borderId="0"/>
    <xf numFmtId="0" fontId="26" fillId="0" borderId="0"/>
    <xf numFmtId="0" fontId="75" fillId="0" borderId="0"/>
    <xf numFmtId="0" fontId="26" fillId="0" borderId="0"/>
    <xf numFmtId="0" fontId="75" fillId="0" borderId="0"/>
    <xf numFmtId="0" fontId="39" fillId="0" borderId="0"/>
    <xf numFmtId="0" fontId="30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266" fillId="0" borderId="0"/>
    <xf numFmtId="0" fontId="26" fillId="0" borderId="0"/>
    <xf numFmtId="0" fontId="75" fillId="0" borderId="0"/>
    <xf numFmtId="0" fontId="26" fillId="0" borderId="0"/>
    <xf numFmtId="166" fontId="266" fillId="0" borderId="0"/>
    <xf numFmtId="0" fontId="26" fillId="0" borderId="0"/>
    <xf numFmtId="0" fontId="26" fillId="0" borderId="0"/>
    <xf numFmtId="0" fontId="26" fillId="0" borderId="0"/>
    <xf numFmtId="0" fontId="26" fillId="0" borderId="0"/>
    <xf numFmtId="166" fontId="266" fillId="0" borderId="0"/>
    <xf numFmtId="0" fontId="308" fillId="0" borderId="0"/>
    <xf numFmtId="0" fontId="206" fillId="0" borderId="0"/>
    <xf numFmtId="166" fontId="266" fillId="0" borderId="0"/>
    <xf numFmtId="166" fontId="266" fillId="0" borderId="0"/>
    <xf numFmtId="166" fontId="266" fillId="0" borderId="0"/>
    <xf numFmtId="0" fontId="54" fillId="0" borderId="0">
      <alignment horizontal="left"/>
    </xf>
    <xf numFmtId="166" fontId="206" fillId="0" borderId="0"/>
    <xf numFmtId="0" fontId="39" fillId="0" borderId="0"/>
    <xf numFmtId="0" fontId="26" fillId="0" borderId="0"/>
    <xf numFmtId="0" fontId="3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6" fontId="266" fillId="0" borderId="0"/>
    <xf numFmtId="166" fontId="266" fillId="0" borderId="0"/>
    <xf numFmtId="166" fontId="266" fillId="0" borderId="0"/>
    <xf numFmtId="0" fontId="308" fillId="0" borderId="0"/>
    <xf numFmtId="166" fontId="266" fillId="0" borderId="0"/>
    <xf numFmtId="166" fontId="266" fillId="0" borderId="0"/>
    <xf numFmtId="166" fontId="266" fillId="0" borderId="0"/>
    <xf numFmtId="166" fontId="266" fillId="0" borderId="0"/>
    <xf numFmtId="166" fontId="266" fillId="0" borderId="0"/>
    <xf numFmtId="0" fontId="308" fillId="0" borderId="0"/>
    <xf numFmtId="166" fontId="266" fillId="0" borderId="0"/>
    <xf numFmtId="166" fontId="26" fillId="0" borderId="0"/>
    <xf numFmtId="0" fontId="39" fillId="0" borderId="0"/>
    <xf numFmtId="0" fontId="39" fillId="0" borderId="0"/>
    <xf numFmtId="0" fontId="16" fillId="0" borderId="0"/>
    <xf numFmtId="0" fontId="39" fillId="0" borderId="0"/>
    <xf numFmtId="0" fontId="54" fillId="0" borderId="0">
      <alignment horizontal="left"/>
    </xf>
    <xf numFmtId="166" fontId="266" fillId="0" borderId="0"/>
    <xf numFmtId="0" fontId="26" fillId="0" borderId="0"/>
    <xf numFmtId="0" fontId="16" fillId="0" borderId="0"/>
    <xf numFmtId="0" fontId="39" fillId="0" borderId="0"/>
    <xf numFmtId="166" fontId="26" fillId="0" borderId="0"/>
    <xf numFmtId="0" fontId="16" fillId="0" borderId="0"/>
    <xf numFmtId="0" fontId="51" fillId="0" borderId="0"/>
    <xf numFmtId="0" fontId="16" fillId="0" borderId="0"/>
    <xf numFmtId="0" fontId="308" fillId="0" borderId="0"/>
    <xf numFmtId="0" fontId="39" fillId="0" borderId="0"/>
    <xf numFmtId="0" fontId="39" fillId="0" borderId="0"/>
    <xf numFmtId="0" fontId="39" fillId="0" borderId="0"/>
    <xf numFmtId="0" fontId="308" fillId="0" borderId="0"/>
    <xf numFmtId="0" fontId="206" fillId="0" borderId="0"/>
    <xf numFmtId="0" fontId="26" fillId="0" borderId="0"/>
    <xf numFmtId="166" fontId="266" fillId="0" borderId="0"/>
    <xf numFmtId="0" fontId="308" fillId="0" borderId="0"/>
    <xf numFmtId="0" fontId="308"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0" fontId="39" fillId="0" borderId="0"/>
    <xf numFmtId="0" fontId="39" fillId="0" borderId="0"/>
    <xf numFmtId="0" fontId="39" fillId="0" borderId="0"/>
    <xf numFmtId="0" fontId="39" fillId="0" borderId="0"/>
    <xf numFmtId="166" fontId="206" fillId="0" borderId="0"/>
    <xf numFmtId="0" fontId="16" fillId="0" borderId="0"/>
    <xf numFmtId="0" fontId="308" fillId="0" borderId="0"/>
    <xf numFmtId="0" fontId="39" fillId="0" borderId="0"/>
    <xf numFmtId="0" fontId="308" fillId="0" borderId="0"/>
    <xf numFmtId="0" fontId="308" fillId="0" borderId="0"/>
    <xf numFmtId="0" fontId="39" fillId="0" borderId="0"/>
    <xf numFmtId="0" fontId="206" fillId="0" borderId="0"/>
    <xf numFmtId="0" fontId="206" fillId="0" borderId="0"/>
    <xf numFmtId="0" fontId="308" fillId="0" borderId="0"/>
    <xf numFmtId="0" fontId="39"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166" fontId="266" fillId="0" borderId="0"/>
    <xf numFmtId="0" fontId="39" fillId="0" borderId="0"/>
    <xf numFmtId="166" fontId="295" fillId="0" borderId="0"/>
    <xf numFmtId="0" fontId="51" fillId="0" borderId="0"/>
    <xf numFmtId="166" fontId="295" fillId="0" borderId="0"/>
    <xf numFmtId="0" fontId="26" fillId="0" borderId="0"/>
    <xf numFmtId="0" fontId="308" fillId="0" borderId="0"/>
    <xf numFmtId="0" fontId="16" fillId="0" borderId="0"/>
    <xf numFmtId="0" fontId="75" fillId="0" borderId="0"/>
    <xf numFmtId="166" fontId="51" fillId="0" borderId="0"/>
    <xf numFmtId="166" fontId="51" fillId="0" borderId="0"/>
    <xf numFmtId="0" fontId="308" fillId="0" borderId="0"/>
    <xf numFmtId="0" fontId="51" fillId="0" borderId="0"/>
    <xf numFmtId="0" fontId="39" fillId="0" borderId="0" applyNumberFormat="0" applyFill="0" applyBorder="0" applyProtection="0"/>
    <xf numFmtId="0" fontId="308" fillId="0" borderId="0"/>
    <xf numFmtId="0" fontId="39" fillId="0" borderId="0"/>
    <xf numFmtId="0" fontId="308" fillId="0" borderId="0"/>
    <xf numFmtId="0" fontId="308" fillId="0" borderId="0"/>
    <xf numFmtId="0" fontId="206" fillId="0" borderId="0"/>
    <xf numFmtId="166" fontId="266" fillId="0" borderId="0"/>
    <xf numFmtId="0" fontId="26" fillId="0" borderId="0"/>
    <xf numFmtId="0" fontId="26" fillId="0" borderId="0"/>
    <xf numFmtId="166" fontId="266" fillId="0" borderId="0"/>
    <xf numFmtId="166" fontId="266" fillId="0" borderId="0"/>
    <xf numFmtId="0" fontId="83" fillId="0" borderId="0"/>
    <xf numFmtId="0" fontId="26" fillId="0" borderId="0"/>
    <xf numFmtId="166" fontId="266" fillId="0" borderId="0"/>
    <xf numFmtId="166" fontId="266" fillId="0" borderId="0"/>
    <xf numFmtId="166" fontId="266" fillId="0" borderId="0"/>
    <xf numFmtId="166" fontId="266" fillId="0" borderId="0"/>
    <xf numFmtId="166" fontId="266" fillId="0" borderId="0"/>
    <xf numFmtId="0" fontId="75" fillId="0" borderId="0"/>
    <xf numFmtId="0" fontId="308" fillId="0" borderId="0"/>
    <xf numFmtId="0" fontId="308"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8" fillId="0" borderId="0"/>
    <xf numFmtId="166" fontId="235" fillId="0" borderId="0"/>
    <xf numFmtId="166" fontId="296" fillId="0" borderId="0"/>
    <xf numFmtId="166" fontId="296" fillId="0" borderId="0"/>
    <xf numFmtId="166" fontId="296" fillId="0" borderId="0"/>
    <xf numFmtId="166" fontId="296" fillId="0" borderId="0"/>
    <xf numFmtId="0" fontId="308" fillId="0" borderId="0"/>
    <xf numFmtId="166" fontId="235" fillId="0" borderId="0"/>
    <xf numFmtId="0" fontId="39" fillId="0" borderId="0"/>
    <xf numFmtId="166" fontId="235" fillId="0" borderId="0"/>
    <xf numFmtId="166" fontId="235" fillId="0" borderId="0"/>
    <xf numFmtId="166" fontId="235" fillId="0" borderId="0"/>
    <xf numFmtId="166" fontId="235" fillId="0" borderId="0"/>
    <xf numFmtId="166" fontId="308" fillId="0" borderId="0"/>
    <xf numFmtId="0" fontId="26" fillId="0" borderId="0"/>
    <xf numFmtId="0" fontId="308" fillId="0" borderId="0"/>
    <xf numFmtId="0" fontId="16" fillId="0" borderId="0"/>
    <xf numFmtId="0" fontId="308" fillId="0" borderId="0"/>
    <xf numFmtId="0" fontId="75" fillId="0" borderId="0"/>
    <xf numFmtId="0" fontId="26" fillId="0" borderId="0"/>
    <xf numFmtId="0" fontId="75" fillId="0" borderId="0"/>
    <xf numFmtId="0" fontId="308" fillId="0" borderId="0"/>
    <xf numFmtId="0" fontId="308" fillId="0" borderId="0"/>
    <xf numFmtId="0" fontId="308" fillId="0" borderId="0"/>
    <xf numFmtId="0" fontId="308" fillId="0" borderId="0"/>
    <xf numFmtId="0" fontId="26" fillId="0" borderId="0"/>
    <xf numFmtId="0" fontId="39" fillId="0" borderId="0"/>
    <xf numFmtId="0" fontId="39" fillId="0" borderId="0"/>
    <xf numFmtId="0" fontId="39" fillId="0" borderId="0"/>
    <xf numFmtId="0" fontId="308" fillId="0" borderId="0"/>
    <xf numFmtId="0" fontId="39" fillId="0" borderId="0"/>
    <xf numFmtId="0" fontId="308" fillId="0" borderId="0"/>
    <xf numFmtId="0" fontId="39" fillId="0" borderId="0"/>
    <xf numFmtId="0" fontId="308" fillId="0" borderId="0"/>
    <xf numFmtId="0" fontId="26" fillId="0" borderId="0"/>
    <xf numFmtId="0" fontId="39" fillId="0" borderId="0"/>
    <xf numFmtId="166" fontId="235" fillId="0" borderId="0"/>
    <xf numFmtId="0" fontId="39" fillId="0" borderId="0"/>
    <xf numFmtId="0" fontId="308" fillId="0" borderId="0"/>
    <xf numFmtId="166" fontId="235" fillId="0" borderId="0"/>
    <xf numFmtId="0" fontId="39" fillId="0" borderId="0"/>
    <xf numFmtId="0" fontId="205" fillId="0" borderId="0"/>
    <xf numFmtId="0" fontId="16" fillId="0" borderId="0"/>
    <xf numFmtId="0" fontId="16" fillId="0" borderId="0"/>
    <xf numFmtId="0" fontId="16" fillId="0" borderId="0"/>
    <xf numFmtId="0" fontId="308" fillId="0" borderId="0"/>
    <xf numFmtId="0" fontId="308" fillId="0" borderId="0"/>
    <xf numFmtId="0" fontId="308" fillId="0" borderId="0"/>
    <xf numFmtId="0" fontId="75" fillId="0" borderId="0"/>
    <xf numFmtId="0" fontId="39" fillId="0" borderId="0"/>
    <xf numFmtId="166" fontId="51" fillId="0" borderId="0"/>
    <xf numFmtId="0" fontId="26" fillId="0" borderId="0"/>
    <xf numFmtId="0" fontId="308" fillId="0" borderId="0"/>
    <xf numFmtId="0" fontId="308" fillId="0" borderId="0"/>
    <xf numFmtId="166" fontId="51" fillId="0" borderId="0"/>
    <xf numFmtId="0" fontId="39" fillId="0" borderId="0"/>
    <xf numFmtId="166" fontId="51" fillId="0" borderId="0"/>
    <xf numFmtId="0" fontId="51" fillId="0" borderId="0"/>
    <xf numFmtId="0" fontId="308" fillId="0" borderId="0"/>
    <xf numFmtId="0" fontId="308" fillId="0" borderId="0"/>
    <xf numFmtId="0" fontId="308" fillId="0" borderId="0"/>
    <xf numFmtId="0" fontId="308" fillId="0" borderId="0"/>
    <xf numFmtId="0" fontId="308" fillId="0" borderId="0"/>
    <xf numFmtId="0" fontId="51" fillId="0" borderId="0"/>
    <xf numFmtId="0" fontId="75" fillId="0" borderId="0"/>
    <xf numFmtId="0" fontId="206" fillId="0" borderId="0"/>
    <xf numFmtId="166" fontId="51" fillId="0" borderId="0"/>
    <xf numFmtId="0" fontId="297" fillId="0" borderId="0"/>
    <xf numFmtId="0" fontId="75" fillId="0" borderId="0"/>
    <xf numFmtId="166" fontId="51" fillId="0" borderId="0"/>
    <xf numFmtId="0" fontId="308" fillId="0" borderId="0"/>
    <xf numFmtId="0" fontId="308" fillId="0" borderId="0"/>
    <xf numFmtId="0" fontId="51" fillId="0" borderId="0"/>
    <xf numFmtId="0" fontId="308" fillId="0" borderId="0"/>
    <xf numFmtId="0" fontId="308" fillId="0" borderId="0"/>
    <xf numFmtId="166" fontId="51" fillId="0" borderId="0"/>
    <xf numFmtId="0" fontId="51" fillId="0" borderId="0"/>
    <xf numFmtId="0" fontId="51" fillId="0" borderId="0"/>
    <xf numFmtId="0" fontId="75" fillId="0" borderId="0"/>
    <xf numFmtId="0" fontId="206" fillId="0" borderId="0"/>
    <xf numFmtId="0" fontId="308" fillId="0" borderId="0"/>
    <xf numFmtId="0" fontId="308" fillId="0" borderId="0"/>
    <xf numFmtId="0" fontId="51" fillId="0" borderId="0"/>
    <xf numFmtId="0" fontId="75" fillId="0" borderId="0"/>
    <xf numFmtId="0" fontId="75" fillId="0" borderId="0"/>
    <xf numFmtId="0" fontId="308" fillId="0" borderId="0"/>
    <xf numFmtId="166" fontId="51" fillId="0" borderId="0"/>
    <xf numFmtId="0" fontId="51" fillId="0" borderId="0"/>
    <xf numFmtId="166" fontId="51" fillId="0" borderId="0"/>
    <xf numFmtId="166" fontId="51" fillId="0" borderId="0"/>
    <xf numFmtId="0" fontId="206" fillId="0" borderId="0"/>
    <xf numFmtId="0" fontId="51" fillId="0" borderId="0"/>
    <xf numFmtId="0" fontId="39" fillId="0" borderId="0"/>
    <xf numFmtId="0" fontId="308" fillId="0" borderId="0"/>
    <xf numFmtId="0" fontId="51" fillId="0" borderId="0"/>
    <xf numFmtId="0" fontId="75" fillId="0" borderId="0"/>
    <xf numFmtId="0" fontId="97" fillId="26" borderId="0" applyNumberFormat="0" applyBorder="0" applyAlignment="0" applyProtection="0"/>
    <xf numFmtId="166" fontId="26" fillId="26" borderId="0" applyNumberFormat="0" applyBorder="0" applyAlignment="0" applyProtection="0"/>
    <xf numFmtId="166" fontId="26" fillId="26" borderId="0" applyNumberFormat="0" applyBorder="0" applyAlignment="0" applyProtection="0"/>
    <xf numFmtId="166" fontId="26" fillId="26" borderId="0" applyNumberFormat="0" applyBorder="0" applyAlignment="0" applyProtection="0"/>
    <xf numFmtId="166" fontId="26" fillId="26" borderId="0" applyNumberFormat="0" applyBorder="0" applyAlignment="0" applyProtection="0"/>
    <xf numFmtId="166" fontId="26" fillId="34" borderId="0" applyNumberFormat="0" applyBorder="0" applyAlignment="0" applyProtection="0"/>
    <xf numFmtId="0" fontId="298" fillId="34" borderId="0" applyNumberFormat="0" applyBorder="0" applyAlignment="0" applyProtection="0"/>
    <xf numFmtId="166" fontId="97" fillId="26" borderId="0" applyNumberFormat="0" applyBorder="0" applyAlignment="0" applyProtection="0"/>
    <xf numFmtId="0" fontId="97" fillId="26" borderId="0" applyNumberFormat="0" applyBorder="0" applyAlignment="0" applyProtection="0"/>
    <xf numFmtId="0" fontId="26" fillId="0" borderId="0">
      <alignment horizontal="center" vertical="center" wrapText="1"/>
    </xf>
    <xf numFmtId="0" fontId="26" fillId="0" borderId="0" applyFont="0" applyFill="0" applyBorder="0" applyProtection="0">
      <alignment horizontal="center" vertical="center" wrapText="1"/>
    </xf>
    <xf numFmtId="0" fontId="26" fillId="0" borderId="0" applyFont="0" applyFill="0" applyBorder="0" applyProtection="0">
      <alignment horizontal="center" vertical="center" wrapText="1"/>
    </xf>
    <xf numFmtId="0" fontId="49" fillId="0" borderId="1" applyFont="0" applyFill="0" applyBorder="0" applyProtection="0">
      <alignment horizontal="center" vertical="center" wrapText="1"/>
    </xf>
    <xf numFmtId="0" fontId="49" fillId="0" borderId="1" applyFont="0" applyFill="0" applyBorder="0" applyProtection="0">
      <alignment horizontal="center" vertical="center" wrapText="1"/>
    </xf>
    <xf numFmtId="0" fontId="26" fillId="0" borderId="0">
      <alignment horizontal="justify" vertical="center" wrapText="1"/>
    </xf>
    <xf numFmtId="0" fontId="26" fillId="0" borderId="0" applyNumberFormat="0" applyFont="0" applyFill="0" applyBorder="0" applyProtection="0">
      <alignment horizontal="justify" vertical="center" wrapText="1"/>
    </xf>
    <xf numFmtId="0" fontId="26" fillId="0" borderId="0" applyNumberFormat="0" applyFont="0" applyFill="0" applyBorder="0" applyProtection="0">
      <alignment horizontal="justify" vertical="center" wrapText="1"/>
    </xf>
    <xf numFmtId="0" fontId="49" fillId="0" borderId="1" applyFont="0" applyFill="0" applyBorder="0" applyProtection="0">
      <alignment horizontal="justify" vertical="center" wrapText="1"/>
    </xf>
    <xf numFmtId="0" fontId="49" fillId="0" borderId="1" applyFont="0" applyFill="0" applyBorder="0" applyProtection="0">
      <alignment horizontal="justify" vertical="center" wrapText="1"/>
    </xf>
    <xf numFmtId="184" fontId="299" fillId="21" borderId="99" applyNumberFormat="0" applyBorder="0" applyAlignment="0">
      <alignment vertical="center"/>
      <protection locked="0"/>
    </xf>
    <xf numFmtId="0" fontId="139"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300" fillId="0" borderId="0" applyNumberFormat="0" applyFill="0" applyBorder="0" applyAlignment="0" applyProtection="0"/>
    <xf numFmtId="166" fontId="139" fillId="0" borderId="0" applyNumberFormat="0" applyFill="0" applyBorder="0" applyAlignment="0" applyProtection="0"/>
    <xf numFmtId="0" fontId="139" fillId="0" borderId="0" applyNumberFormat="0" applyFill="0" applyBorder="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0" fontId="83" fillId="115" borderId="57"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0" fontId="39" fillId="90" borderId="83" applyNumberFormat="0" applyFont="0" applyAlignment="0" applyProtection="0"/>
    <xf numFmtId="0" fontId="39" fillId="90" borderId="83" applyNumberFormat="0" applyFont="0" applyAlignment="0" applyProtection="0"/>
    <xf numFmtId="0" fontId="39" fillId="90" borderId="83" applyNumberFormat="0" applyFont="0" applyAlignment="0" applyProtection="0"/>
    <xf numFmtId="0" fontId="39" fillId="90" borderId="83" applyNumberFormat="0" applyFont="0" applyAlignment="0" applyProtection="0"/>
    <xf numFmtId="0" fontId="39"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90" borderId="83" applyNumberFormat="0" applyFon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166" fontId="235" fillId="116" borderId="83" applyNumberFormat="0" applyAlignment="0" applyProtection="0"/>
    <xf numFmtId="0" fontId="51" fillId="116" borderId="83" applyNumberFormat="0" applyAlignment="0" applyProtection="0"/>
    <xf numFmtId="0" fontId="51" fillId="116" borderId="83" applyNumberFormat="0" applyAlignment="0" applyProtection="0"/>
    <xf numFmtId="0" fontId="51" fillId="116" borderId="83" applyNumberFormat="0" applyAlignment="0" applyProtection="0"/>
    <xf numFmtId="0" fontId="51" fillId="116" borderId="83" applyNumberFormat="0" applyAlignment="0" applyProtection="0"/>
    <xf numFmtId="0" fontId="51" fillId="116" borderId="83" applyNumberFormat="0" applyAlignment="0" applyProtection="0"/>
    <xf numFmtId="0" fontId="206" fillId="115" borderId="57" applyNumberFormat="0" applyFont="0" applyAlignment="0" applyProtection="0"/>
    <xf numFmtId="0" fontId="75" fillId="115" borderId="57"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166"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75" fillId="115" borderId="57"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75" fillId="90" borderId="83" applyNumberFormat="0" applyFont="0" applyAlignment="0" applyProtection="0"/>
    <xf numFmtId="0" fontId="83" fillId="115" borderId="57" applyNumberFormat="0" applyFont="0" applyAlignment="0" applyProtection="0"/>
    <xf numFmtId="0" fontId="75" fillId="115" borderId="57" applyNumberFormat="0" applyFont="0" applyAlignment="0" applyProtection="0"/>
    <xf numFmtId="0" fontId="75" fillId="115" borderId="57" applyNumberFormat="0" applyFont="0" applyAlignment="0" applyProtection="0"/>
    <xf numFmtId="0" fontId="75" fillId="115" borderId="57" applyNumberFormat="0" applyFont="0" applyAlignment="0" applyProtection="0"/>
    <xf numFmtId="0" fontId="75" fillId="115" borderId="57" applyNumberFormat="0" applyFont="0" applyAlignment="0" applyProtection="0"/>
    <xf numFmtId="0" fontId="75" fillId="115" borderId="57" applyNumberFormat="0" applyFont="0" applyAlignment="0" applyProtection="0"/>
    <xf numFmtId="9" fontId="5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ill="0" applyBorder="0" applyAlignment="0" applyProtection="0"/>
    <xf numFmtId="9" fontId="26"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1" fillId="0" borderId="0" applyFill="0" applyBorder="0" applyAlignment="0" applyProtection="0"/>
    <xf numFmtId="9" fontId="16" fillId="0" borderId="0" applyFont="0" applyFill="0" applyBorder="0" applyAlignment="0" applyProtection="0"/>
    <xf numFmtId="9" fontId="75" fillId="0" borderId="0" applyFont="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26" fillId="0" borderId="0" applyFont="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1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35" fillId="0" borderId="0" applyFill="0" applyBorder="0" applyAlignment="0" applyProtection="0"/>
    <xf numFmtId="9" fontId="39" fillId="0" borderId="0" applyFill="0" applyBorder="0" applyAlignment="0" applyProtection="0"/>
    <xf numFmtId="9" fontId="39" fillId="0" borderId="0" applyFill="0" applyBorder="0" applyAlignment="0" applyProtection="0"/>
    <xf numFmtId="9" fontId="51" fillId="0" borderId="0" applyFill="0" applyBorder="0" applyAlignment="0" applyProtection="0"/>
    <xf numFmtId="9" fontId="16" fillId="0" borderId="0" applyFont="0" applyFill="0" applyBorder="0" applyAlignment="0" applyProtection="0"/>
    <xf numFmtId="9" fontId="39"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6" fillId="0" borderId="0" applyFont="0" applyFill="0" applyBorder="0" applyAlignment="0" applyProtection="0"/>
    <xf numFmtId="9"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5" fillId="0" borderId="0" applyFill="0" applyBorder="0" applyAlignment="0" applyProtection="0"/>
    <xf numFmtId="9" fontId="16" fillId="0" borderId="0" applyFont="0" applyFill="0" applyBorder="0" applyAlignment="0" applyProtection="0"/>
    <xf numFmtId="9" fontId="51"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51" fillId="0" borderId="0" applyFill="0" applyBorder="0" applyAlignment="0" applyProtection="0"/>
    <xf numFmtId="9" fontId="235" fillId="0" borderId="0" applyFill="0" applyBorder="0" applyAlignment="0" applyProtection="0"/>
    <xf numFmtId="9" fontId="51" fillId="0" borderId="0" applyFill="0" applyBorder="0" applyAlignment="0" applyProtection="0"/>
    <xf numFmtId="9" fontId="26" fillId="0" borderId="0" applyFont="0" applyFill="0" applyBorder="0" applyAlignment="0" applyProtection="0"/>
    <xf numFmtId="9" fontId="75" fillId="0" borderId="0" applyFont="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ont="0" applyFill="0" applyBorder="0" applyAlignment="0" applyProtection="0"/>
    <xf numFmtId="9" fontId="235" fillId="0" borderId="0" applyFill="0" applyBorder="0" applyAlignment="0" applyProtection="0"/>
    <xf numFmtId="9" fontId="75" fillId="0" borderId="0" applyFont="0" applyFill="0" applyBorder="0" applyAlignment="0" applyProtection="0"/>
    <xf numFmtId="9" fontId="51" fillId="0" borderId="0" applyFill="0" applyBorder="0" applyAlignment="0" applyProtection="0"/>
    <xf numFmtId="9" fontId="235" fillId="0" borderId="0" applyFill="0" applyBorder="0" applyAlignment="0" applyProtection="0"/>
    <xf numFmtId="9" fontId="39" fillId="0" borderId="0" applyFill="0" applyBorder="0" applyAlignment="0" applyProtection="0"/>
    <xf numFmtId="9" fontId="75" fillId="0" borderId="0" applyFont="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235" fillId="0" borderId="0" applyFill="0" applyBorder="0" applyAlignment="0" applyProtection="0"/>
    <xf numFmtId="9" fontId="39" fillId="0" borderId="0" applyFill="0" applyBorder="0" applyAlignment="0" applyProtection="0"/>
    <xf numFmtId="9" fontId="26" fillId="0" borderId="0" applyFont="0" applyFill="0" applyBorder="0" applyAlignment="0" applyProtection="0"/>
    <xf numFmtId="9" fontId="301" fillId="0" borderId="0" applyFont="0" applyFill="0" applyBorder="0" applyAlignment="0" applyProtection="0"/>
    <xf numFmtId="9" fontId="39" fillId="0" borderId="0" applyFill="0" applyBorder="0" applyAlignment="0" applyProtection="0"/>
    <xf numFmtId="9" fontId="301" fillId="0" borderId="0" applyFont="0" applyFill="0" applyBorder="0" applyAlignment="0" applyProtection="0"/>
    <xf numFmtId="9" fontId="83" fillId="0" borderId="0" applyFont="0" applyFill="0" applyBorder="0" applyAlignment="0" applyProtection="0"/>
    <xf numFmtId="9" fontId="51" fillId="0" borderId="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127" fillId="0" borderId="0" applyFont="0" applyFill="0" applyBorder="0" applyAlignment="0" applyProtection="0"/>
    <xf numFmtId="9" fontId="51" fillId="0" borderId="0" applyFill="0" applyBorder="0" applyAlignment="0" applyProtection="0"/>
    <xf numFmtId="9" fontId="39" fillId="0" borderId="0" applyFont="0" applyFill="0" applyBorder="0" applyAlignment="0" applyProtection="0"/>
    <xf numFmtId="9" fontId="51" fillId="0" borderId="0" applyFill="0" applyBorder="0" applyAlignment="0" applyProtection="0"/>
    <xf numFmtId="9" fontId="39" fillId="0" borderId="0" applyFill="0" applyBorder="0" applyAlignment="0" applyProtection="0"/>
    <xf numFmtId="9" fontId="51" fillId="0" borderId="0" applyFill="0" applyBorder="0" applyAlignment="0" applyProtection="0"/>
    <xf numFmtId="9" fontId="51" fillId="0" borderId="0" applyFill="0" applyBorder="0" applyAlignment="0" applyProtection="0"/>
    <xf numFmtId="9" fontId="293"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192" fillId="0" borderId="81" applyNumberFormat="0" applyFill="0" applyAlignment="0" applyProtection="0"/>
    <xf numFmtId="166" fontId="26" fillId="0" borderId="81" applyNumberFormat="0" applyFill="0" applyAlignment="0" applyProtection="0"/>
    <xf numFmtId="166" fontId="26" fillId="0" borderId="81" applyNumberFormat="0" applyFill="0" applyAlignment="0" applyProtection="0"/>
    <xf numFmtId="166" fontId="26" fillId="0" borderId="81" applyNumberFormat="0" applyFill="0" applyAlignment="0" applyProtection="0"/>
    <xf numFmtId="166" fontId="26" fillId="0" borderId="81" applyNumberFormat="0" applyFill="0" applyAlignment="0" applyProtection="0"/>
    <xf numFmtId="166" fontId="26" fillId="0" borderId="81" applyNumberFormat="0" applyFill="0" applyAlignment="0" applyProtection="0"/>
    <xf numFmtId="0" fontId="302" fillId="0" borderId="81" applyNumberFormat="0" applyFill="0" applyAlignment="0" applyProtection="0"/>
    <xf numFmtId="166" fontId="192" fillId="0" borderId="81" applyNumberFormat="0" applyFill="0" applyAlignment="0" applyProtection="0"/>
    <xf numFmtId="0" fontId="192" fillId="0" borderId="81" applyNumberFormat="0" applyFill="0" applyAlignment="0" applyProtection="0"/>
    <xf numFmtId="0" fontId="12" fillId="0" borderId="0" applyBorder="0"/>
    <xf numFmtId="0" fontId="48" fillId="0" borderId="0"/>
    <xf numFmtId="166" fontId="235" fillId="0" borderId="0"/>
    <xf numFmtId="166" fontId="235" fillId="0" borderId="0"/>
    <xf numFmtId="166" fontId="235" fillId="0" borderId="0"/>
    <xf numFmtId="166" fontId="235" fillId="0" borderId="0"/>
    <xf numFmtId="166" fontId="235" fillId="0" borderId="0"/>
    <xf numFmtId="166" fontId="235" fillId="0" borderId="0"/>
    <xf numFmtId="166" fontId="235" fillId="0" borderId="0"/>
    <xf numFmtId="166" fontId="235" fillId="0" borderId="0"/>
    <xf numFmtId="166" fontId="235" fillId="0" borderId="0"/>
    <xf numFmtId="166" fontId="48" fillId="0" borderId="0"/>
    <xf numFmtId="0" fontId="39" fillId="0" borderId="0"/>
    <xf numFmtId="168" fontId="48" fillId="0" borderId="0"/>
    <xf numFmtId="0" fontId="44" fillId="0" borderId="0"/>
    <xf numFmtId="0" fontId="88" fillId="0" borderId="0"/>
    <xf numFmtId="166" fontId="235" fillId="0" borderId="0"/>
    <xf numFmtId="0" fontId="39" fillId="0" borderId="0"/>
    <xf numFmtId="0" fontId="44" fillId="0" borderId="0"/>
    <xf numFmtId="0" fontId="39" fillId="0" borderId="0"/>
    <xf numFmtId="166" fontId="39" fillId="0" borderId="0"/>
    <xf numFmtId="166" fontId="39" fillId="0" borderId="0"/>
    <xf numFmtId="0" fontId="44" fillId="0" borderId="0"/>
    <xf numFmtId="166" fontId="235" fillId="0" borderId="0"/>
    <xf numFmtId="0" fontId="48" fillId="0" borderId="0"/>
    <xf numFmtId="0" fontId="44" fillId="0" borderId="0"/>
    <xf numFmtId="166" fontId="235" fillId="0" borderId="0"/>
    <xf numFmtId="0" fontId="48" fillId="0" borderId="0"/>
    <xf numFmtId="166" fontId="235" fillId="0" borderId="0"/>
    <xf numFmtId="166" fontId="235" fillId="0" borderId="0"/>
    <xf numFmtId="166" fontId="235" fillId="0" borderId="0"/>
    <xf numFmtId="166" fontId="235" fillId="0" borderId="0"/>
    <xf numFmtId="166" fontId="235" fillId="0" borderId="0"/>
    <xf numFmtId="175" fontId="54" fillId="0" borderId="0">
      <alignment vertical="top"/>
    </xf>
    <xf numFmtId="10" fontId="283" fillId="20" borderId="1">
      <alignment horizontal="right"/>
    </xf>
    <xf numFmtId="10" fontId="283" fillId="20" borderId="1">
      <alignment horizontal="right"/>
    </xf>
    <xf numFmtId="10" fontId="283" fillId="20" borderId="1">
      <alignment horizontal="right"/>
    </xf>
    <xf numFmtId="10" fontId="283" fillId="20" borderId="1">
      <alignment horizontal="right"/>
    </xf>
    <xf numFmtId="10" fontId="283" fillId="20" borderId="1">
      <alignment horizontal="right"/>
    </xf>
    <xf numFmtId="10" fontId="283" fillId="20" borderId="1">
      <alignment horizontal="right"/>
    </xf>
    <xf numFmtId="10" fontId="283" fillId="20" borderId="1">
      <alignment horizontal="right"/>
    </xf>
    <xf numFmtId="10" fontId="283" fillId="20" borderId="1">
      <alignment horizontal="right"/>
    </xf>
    <xf numFmtId="168" fontId="26" fillId="0" borderId="0">
      <alignment vertical="justify"/>
    </xf>
    <xf numFmtId="167" fontId="125" fillId="0" borderId="0"/>
    <xf numFmtId="0" fontId="263"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77" fillId="0" borderId="0" applyNumberFormat="0" applyFill="0" applyBorder="0" applyAlignment="0" applyProtection="0"/>
    <xf numFmtId="0" fontId="303" fillId="0" borderId="0" applyNumberFormat="0" applyFill="0" applyBorder="0" applyAlignment="0" applyProtection="0"/>
    <xf numFmtId="166" fontId="263" fillId="0" borderId="0" applyNumberFormat="0" applyFill="0" applyBorder="0" applyAlignment="0" applyProtection="0"/>
    <xf numFmtId="0" fontId="263" fillId="0" borderId="0" applyNumberFormat="0" applyFill="0" applyBorder="0" applyAlignment="0" applyProtection="0"/>
    <xf numFmtId="49" fontId="269" fillId="0" borderId="0">
      <alignment horizontal="center"/>
    </xf>
    <xf numFmtId="49" fontId="165" fillId="0" borderId="0">
      <alignment horizontal="center"/>
    </xf>
    <xf numFmtId="49" fontId="269" fillId="0" borderId="0">
      <alignment horizontal="center"/>
    </xf>
    <xf numFmtId="0" fontId="12" fillId="0" borderId="0">
      <alignment horizontal="center"/>
    </xf>
    <xf numFmtId="304" fontId="39" fillId="0" borderId="0"/>
    <xf numFmtId="174" fontId="95" fillId="0" borderId="0">
      <alignment vertical="center"/>
    </xf>
    <xf numFmtId="172" fontId="148" fillId="0" borderId="0"/>
    <xf numFmtId="305" fontId="63" fillId="0" borderId="0" applyFont="0" applyFill="0" applyBorder="0" applyAlignment="0" applyProtection="0"/>
    <xf numFmtId="167" fontId="304" fillId="0" borderId="33" applyFont="0" applyBorder="0">
      <alignment horizontal="right"/>
      <protection locked="0"/>
    </xf>
    <xf numFmtId="209" fontId="63" fillId="0" borderId="0" applyFont="0" applyFill="0" applyBorder="0" applyAlignment="0" applyProtection="0"/>
    <xf numFmtId="0" fontId="26" fillId="0" borderId="0" applyNumberFormat="0" applyFill="0" applyBorder="0" applyAlignment="0" applyProtection="0"/>
    <xf numFmtId="301" fontId="26" fillId="0" borderId="0" applyFont="0" applyFill="0" applyBorder="0" applyAlignment="0" applyProtection="0"/>
    <xf numFmtId="209" fontId="39" fillId="0" borderId="0" applyFill="0" applyBorder="0" applyAlignment="0" applyProtection="0"/>
    <xf numFmtId="209" fontId="26" fillId="0" borderId="0" applyFont="0" applyFill="0" applyBorder="0" applyAlignment="0" applyProtection="0"/>
    <xf numFmtId="306" fontId="51" fillId="0" borderId="0" applyFill="0" applyBorder="0" applyAlignment="0" applyProtection="0"/>
    <xf numFmtId="306" fontId="51" fillId="0" borderId="0" applyFill="0" applyBorder="0" applyAlignment="0" applyProtection="0"/>
    <xf numFmtId="209" fontId="26" fillId="0" borderId="0" applyFont="0" applyFill="0" applyBorder="0" applyAlignment="0" applyProtection="0"/>
    <xf numFmtId="306" fontId="51" fillId="0" borderId="0" applyFill="0" applyBorder="0" applyAlignment="0" applyProtection="0"/>
    <xf numFmtId="306" fontId="51" fillId="0" borderId="0" applyFill="0" applyBorder="0" applyAlignment="0" applyProtection="0"/>
    <xf numFmtId="306" fontId="51" fillId="0" borderId="0" applyFill="0" applyBorder="0" applyAlignment="0" applyProtection="0"/>
    <xf numFmtId="306" fontId="51" fillId="0" borderId="0" applyFill="0" applyBorder="0" applyAlignment="0" applyProtection="0"/>
    <xf numFmtId="209" fontId="26" fillId="0" borderId="0" applyFont="0" applyFill="0" applyBorder="0" applyAlignment="0" applyProtection="0"/>
    <xf numFmtId="209" fontId="26" fillId="0" borderId="0" applyFont="0" applyFill="0" applyBorder="0" applyAlignment="0" applyProtection="0"/>
    <xf numFmtId="209" fontId="26" fillId="0" borderId="0" applyFont="0" applyFill="0" applyBorder="0" applyAlignment="0" applyProtection="0"/>
    <xf numFmtId="209" fontId="16" fillId="0" borderId="0" applyFont="0" applyFill="0" applyBorder="0" applyAlignment="0" applyProtection="0"/>
    <xf numFmtId="209" fontId="75" fillId="0" borderId="0" applyFont="0" applyFill="0" applyBorder="0" applyAlignment="0" applyProtection="0"/>
    <xf numFmtId="306" fontId="51" fillId="0" borderId="0" applyFill="0" applyBorder="0" applyAlignment="0" applyProtection="0"/>
    <xf numFmtId="209" fontId="75" fillId="0" borderId="0" applyFont="0" applyFill="0" applyBorder="0" applyAlignment="0" applyProtection="0"/>
    <xf numFmtId="209" fontId="26" fillId="0" borderId="0" applyFont="0" applyFill="0" applyBorder="0" applyAlignment="0" applyProtection="0"/>
    <xf numFmtId="306" fontId="51" fillId="0" borderId="0" applyFill="0" applyBorder="0" applyAlignment="0" applyProtection="0"/>
    <xf numFmtId="209" fontId="308" fillId="0" borderId="0" applyFont="0" applyFill="0" applyBorder="0" applyAlignment="0" applyProtection="0"/>
    <xf numFmtId="209" fontId="26" fillId="0" borderId="0" applyFont="0" applyFill="0" applyBorder="0" applyAlignment="0" applyProtection="0"/>
    <xf numFmtId="209" fontId="16" fillId="0" borderId="0" applyFont="0" applyFill="0" applyBorder="0" applyAlignment="0" applyProtection="0"/>
    <xf numFmtId="209" fontId="26" fillId="0" borderId="0" applyFont="0" applyFill="0" applyBorder="0" applyAlignment="0" applyProtection="0"/>
    <xf numFmtId="0" fontId="39" fillId="0" borderId="0" applyFont="0" applyFill="0" applyBorder="0" applyAlignment="0" applyProtection="0"/>
    <xf numFmtId="209" fontId="26" fillId="0" borderId="0" applyFont="0" applyFill="0" applyBorder="0" applyAlignment="0" applyProtection="0"/>
    <xf numFmtId="209" fontId="26" fillId="0" borderId="0" applyFont="0" applyFill="0" applyBorder="0" applyAlignment="0" applyProtection="0"/>
    <xf numFmtId="209" fontId="26" fillId="0" borderId="0" applyFont="0" applyFill="0" applyBorder="0" applyAlignment="0" applyProtection="0"/>
    <xf numFmtId="0" fontId="39" fillId="0" borderId="0" applyFont="0" applyFill="0" applyBorder="0" applyAlignment="0" applyProtection="0"/>
    <xf numFmtId="209" fontId="26"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09" fontId="26" fillId="0" borderId="0" applyFont="0" applyFill="0" applyBorder="0" applyAlignment="0" applyProtection="0"/>
    <xf numFmtId="209" fontId="26" fillId="0" borderId="0" applyFont="0" applyFill="0" applyBorder="0" applyAlignment="0" applyProtection="0"/>
    <xf numFmtId="209" fontId="75" fillId="0" borderId="0" applyFont="0" applyFill="0" applyBorder="0" applyAlignment="0" applyProtection="0"/>
    <xf numFmtId="306" fontId="51" fillId="0" borderId="0" applyFill="0" applyBorder="0" applyAlignment="0" applyProtection="0"/>
    <xf numFmtId="242" fontId="26" fillId="0" borderId="0" applyFont="0" applyFill="0" applyBorder="0" applyAlignment="0" applyProtection="0"/>
    <xf numFmtId="209" fontId="26" fillId="0" borderId="0" applyFont="0" applyFill="0" applyBorder="0" applyAlignment="0" applyProtection="0"/>
    <xf numFmtId="306" fontId="235" fillId="0" borderId="0" applyFill="0" applyBorder="0" applyAlignment="0" applyProtection="0"/>
    <xf numFmtId="209" fontId="26" fillId="0" borderId="0" applyFont="0" applyFill="0" applyBorder="0" applyAlignment="0" applyProtection="0"/>
    <xf numFmtId="209" fontId="26" fillId="0" borderId="0" applyFont="0" applyFill="0" applyBorder="0" applyAlignment="0" applyProtection="0"/>
    <xf numFmtId="0" fontId="39" fillId="0" borderId="0" applyFont="0" applyFill="0" applyBorder="0" applyAlignment="0" applyProtection="0"/>
    <xf numFmtId="209" fontId="39" fillId="0" borderId="0" applyFill="0" applyBorder="0" applyAlignment="0" applyProtection="0"/>
    <xf numFmtId="209" fontId="26" fillId="0" borderId="0" applyFont="0" applyFill="0" applyBorder="0" applyAlignment="0" applyProtection="0"/>
    <xf numFmtId="0" fontId="39" fillId="0" borderId="0" applyFont="0" applyFill="0" applyBorder="0" applyAlignment="0" applyProtection="0"/>
    <xf numFmtId="209" fontId="16" fillId="0" borderId="0" applyFont="0" applyFill="0" applyBorder="0" applyAlignment="0" applyProtection="0"/>
    <xf numFmtId="209" fontId="75" fillId="0" borderId="0" applyFont="0" applyFill="0" applyBorder="0" applyAlignment="0" applyProtection="0"/>
    <xf numFmtId="209" fontId="39" fillId="0" borderId="0" applyFill="0" applyBorder="0" applyAlignment="0" applyProtection="0"/>
    <xf numFmtId="209" fontId="39" fillId="0" borderId="0" applyFill="0" applyBorder="0" applyAlignment="0" applyProtection="0"/>
    <xf numFmtId="209" fontId="75" fillId="0" borderId="0" applyFont="0" applyFill="0" applyBorder="0" applyAlignment="0" applyProtection="0"/>
    <xf numFmtId="0" fontId="39" fillId="0" borderId="0" applyFont="0" applyFill="0" applyBorder="0" applyAlignment="0" applyProtection="0"/>
    <xf numFmtId="21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1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10" fontId="39" fillId="0" borderId="0" applyFont="0" applyFill="0" applyBorder="0" applyAlignment="0" applyProtection="0"/>
    <xf numFmtId="210" fontId="39" fillId="0" borderId="0" applyFont="0" applyFill="0" applyBorder="0" applyAlignment="0" applyProtection="0"/>
    <xf numFmtId="0" fontId="39" fillId="0" borderId="0" applyFont="0" applyFill="0" applyBorder="0" applyAlignment="0" applyProtection="0"/>
    <xf numFmtId="0" fontId="26" fillId="0" borderId="0" applyFont="0" applyFill="0" applyBorder="0" applyAlignment="0" applyProtection="0"/>
    <xf numFmtId="306" fontId="51" fillId="0" borderId="0" applyFill="0" applyBorder="0" applyAlignment="0" applyProtection="0"/>
    <xf numFmtId="209" fontId="75" fillId="0" borderId="0" applyFont="0" applyFill="0" applyBorder="0" applyAlignment="0" applyProtection="0"/>
    <xf numFmtId="209" fontId="26" fillId="0" borderId="0" applyFont="0" applyFill="0" applyBorder="0" applyAlignment="0" applyProtection="0"/>
    <xf numFmtId="209" fontId="16" fillId="0" borderId="0" applyFont="0" applyFill="0" applyBorder="0" applyAlignment="0" applyProtection="0"/>
    <xf numFmtId="306" fontId="51" fillId="0" borderId="0" applyFill="0" applyBorder="0" applyAlignment="0" applyProtection="0"/>
    <xf numFmtId="166" fontId="26" fillId="0" borderId="0" applyFont="0" applyFill="0" applyBorder="0" applyAlignment="0" applyProtection="0"/>
    <xf numFmtId="306" fontId="51" fillId="0" borderId="0" applyFill="0" applyBorder="0" applyAlignment="0" applyProtection="0"/>
    <xf numFmtId="169" fontId="39" fillId="0" borderId="0" applyFill="0" applyBorder="0" applyAlignment="0" applyProtection="0"/>
    <xf numFmtId="306" fontId="51" fillId="0" borderId="0" applyFill="0" applyBorder="0" applyAlignment="0" applyProtection="0"/>
    <xf numFmtId="209" fontId="16" fillId="0" borderId="0" applyFont="0" applyFill="0" applyBorder="0" applyAlignment="0" applyProtection="0"/>
    <xf numFmtId="306" fontId="51" fillId="0" borderId="0" applyFill="0" applyBorder="0" applyAlignment="0" applyProtection="0"/>
    <xf numFmtId="306" fontId="51" fillId="0" borderId="0" applyFill="0" applyBorder="0" applyAlignment="0" applyProtection="0"/>
    <xf numFmtId="306" fontId="51" fillId="0" borderId="0" applyFill="0" applyBorder="0" applyAlignment="0" applyProtection="0"/>
    <xf numFmtId="169" fontId="39" fillId="0" borderId="0" applyFill="0" applyBorder="0" applyAlignment="0" applyProtection="0"/>
    <xf numFmtId="210" fontId="75" fillId="0" borderId="0" applyFont="0" applyFill="0" applyBorder="0" applyAlignment="0" applyProtection="0"/>
    <xf numFmtId="209" fontId="75" fillId="0" borderId="0" applyFont="0" applyFill="0" applyBorder="0" applyAlignment="0" applyProtection="0"/>
    <xf numFmtId="209" fontId="75" fillId="0" borderId="0" applyFont="0" applyFill="0" applyBorder="0" applyAlignment="0" applyProtection="0"/>
    <xf numFmtId="209" fontId="39" fillId="0" borderId="0" applyFont="0" applyFill="0" applyBorder="0" applyAlignment="0" applyProtection="0"/>
    <xf numFmtId="209" fontId="75" fillId="0" borderId="0" applyFont="0" applyFill="0" applyBorder="0" applyAlignment="0" applyProtection="0"/>
    <xf numFmtId="209" fontId="75" fillId="0" borderId="0" applyFont="0" applyFill="0" applyBorder="0" applyAlignment="0" applyProtection="0"/>
    <xf numFmtId="209" fontId="75" fillId="0" borderId="0" applyFont="0" applyFill="0" applyBorder="0" applyAlignment="0" applyProtection="0"/>
    <xf numFmtId="209" fontId="75" fillId="0" borderId="0" applyFont="0" applyFill="0" applyBorder="0" applyAlignment="0" applyProtection="0"/>
    <xf numFmtId="209" fontId="75" fillId="0" borderId="0" applyFont="0" applyFill="0" applyBorder="0" applyAlignment="0" applyProtection="0"/>
    <xf numFmtId="209" fontId="308" fillId="0" borderId="0" applyFont="0" applyFill="0" applyBorder="0" applyAlignment="0" applyProtection="0"/>
    <xf numFmtId="209" fontId="308" fillId="0" borderId="0" applyFont="0" applyFill="0" applyBorder="0" applyAlignment="0" applyProtection="0"/>
    <xf numFmtId="209" fontId="75" fillId="0" borderId="0" applyFont="0" applyFill="0" applyBorder="0" applyAlignment="0" applyProtection="0"/>
    <xf numFmtId="209" fontId="16" fillId="0" borderId="0" applyFont="0" applyFill="0" applyBorder="0" applyAlignment="0" applyProtection="0"/>
    <xf numFmtId="209" fontId="75" fillId="0" borderId="0" applyFont="0" applyFill="0" applyBorder="0" applyAlignment="0" applyProtection="0"/>
    <xf numFmtId="209" fontId="16" fillId="0" borderId="0" applyFont="0" applyFill="0" applyBorder="0" applyAlignment="0" applyProtection="0"/>
    <xf numFmtId="209" fontId="308" fillId="0" borderId="0" applyFont="0" applyFill="0" applyBorder="0" applyAlignment="0" applyProtection="0"/>
    <xf numFmtId="209" fontId="16" fillId="0" borderId="0" applyFont="0" applyFill="0" applyBorder="0" applyAlignment="0" applyProtection="0"/>
    <xf numFmtId="209" fontId="16" fillId="0" borderId="0" applyFont="0" applyFill="0" applyBorder="0" applyAlignment="0" applyProtection="0"/>
    <xf numFmtId="307" fontId="26" fillId="0" borderId="0" applyFont="0" applyFill="0" applyBorder="0" applyAlignment="0" applyProtection="0"/>
    <xf numFmtId="209" fontId="75" fillId="0" borderId="0" applyFont="0" applyFill="0" applyBorder="0" applyAlignment="0" applyProtection="0"/>
    <xf numFmtId="209" fontId="75" fillId="0" borderId="0" applyFont="0" applyFill="0" applyBorder="0" applyAlignment="0" applyProtection="0"/>
    <xf numFmtId="209" fontId="301" fillId="0" borderId="0" applyFont="0" applyFill="0" applyBorder="0" applyAlignment="0" applyProtection="0"/>
    <xf numFmtId="209" fontId="78" fillId="0" borderId="0" applyFont="0" applyFill="0" applyBorder="0" applyAlignment="0" applyProtection="0"/>
    <xf numFmtId="209" fontId="39" fillId="0" borderId="0" applyFill="0" applyBorder="0" applyAlignment="0" applyProtection="0"/>
    <xf numFmtId="209" fontId="39" fillId="0" borderId="0" applyFill="0" applyBorder="0" applyAlignment="0" applyProtection="0"/>
    <xf numFmtId="209" fontId="308" fillId="0" borderId="0" applyFont="0" applyFill="0" applyBorder="0" applyAlignment="0" applyProtection="0"/>
    <xf numFmtId="209" fontId="308" fillId="0" borderId="0" applyFont="0" applyFill="0" applyBorder="0" applyAlignment="0" applyProtection="0"/>
    <xf numFmtId="209" fontId="39" fillId="0" borderId="0" applyFill="0" applyBorder="0" applyAlignment="0" applyProtection="0"/>
    <xf numFmtId="165" fontId="206" fillId="0" borderId="0" applyFont="0" applyFill="0" applyBorder="0" applyAlignment="0" applyProtection="0"/>
    <xf numFmtId="209" fontId="308" fillId="0" borderId="0" applyFont="0" applyFill="0" applyBorder="0" applyAlignment="0" applyProtection="0"/>
    <xf numFmtId="209" fontId="16" fillId="0" borderId="0" applyFont="0" applyFill="0" applyBorder="0" applyAlignment="0" applyProtection="0"/>
    <xf numFmtId="209" fontId="297" fillId="0" borderId="0" applyFont="0" applyFill="0" applyBorder="0" applyAlignment="0" applyProtection="0"/>
    <xf numFmtId="209" fontId="75" fillId="0" borderId="0" applyFont="0" applyFill="0" applyBorder="0" applyAlignment="0" applyProtection="0"/>
    <xf numFmtId="209" fontId="297" fillId="0" borderId="0" applyFont="0" applyFill="0" applyBorder="0" applyAlignment="0" applyProtection="0"/>
    <xf numFmtId="209" fontId="297" fillId="0" borderId="0" applyFont="0" applyFill="0" applyBorder="0" applyAlignment="0" applyProtection="0"/>
    <xf numFmtId="209" fontId="75" fillId="0" borderId="0" applyFont="0" applyFill="0" applyBorder="0" applyAlignment="0" applyProtection="0"/>
    <xf numFmtId="209" fontId="297" fillId="0" borderId="0" applyFont="0" applyFill="0" applyBorder="0" applyAlignment="0" applyProtection="0"/>
    <xf numFmtId="209" fontId="75" fillId="0" borderId="0" applyFont="0" applyFill="0" applyBorder="0" applyAlignment="0" applyProtection="0"/>
    <xf numFmtId="209" fontId="301" fillId="0" borderId="0" applyFont="0" applyFill="0" applyBorder="0" applyAlignment="0" applyProtection="0"/>
    <xf numFmtId="209" fontId="39" fillId="0" borderId="0" applyFill="0" applyBorder="0" applyAlignment="0" applyProtection="0"/>
    <xf numFmtId="306" fontId="51" fillId="0" borderId="0" applyFill="0" applyBorder="0" applyAlignment="0" applyProtection="0"/>
    <xf numFmtId="209" fontId="16" fillId="0" borderId="0" applyFont="0" applyFill="0" applyBorder="0" applyAlignment="0" applyProtection="0"/>
    <xf numFmtId="210" fontId="39" fillId="0" borderId="0" applyFont="0" applyFill="0" applyBorder="0" applyAlignment="0" applyProtection="0"/>
    <xf numFmtId="209" fontId="267" fillId="0" borderId="0" applyFont="0" applyFill="0" applyBorder="0" applyAlignment="0" applyProtection="0"/>
    <xf numFmtId="210" fontId="39" fillId="0" borderId="0" applyFont="0" applyFill="0" applyBorder="0" applyAlignment="0" applyProtection="0"/>
    <xf numFmtId="210" fontId="39" fillId="0" borderId="0" applyFont="0" applyFill="0" applyBorder="0" applyAlignment="0" applyProtection="0"/>
    <xf numFmtId="209" fontId="301" fillId="0" borderId="0" applyFont="0" applyFill="0" applyBorder="0" applyAlignment="0" applyProtection="0"/>
    <xf numFmtId="210" fontId="39" fillId="0" borderId="0" applyFont="0" applyFill="0" applyBorder="0" applyAlignment="0" applyProtection="0"/>
    <xf numFmtId="210" fontId="39" fillId="0" borderId="0" applyFont="0" applyFill="0" applyBorder="0" applyAlignment="0" applyProtection="0"/>
    <xf numFmtId="209" fontId="75" fillId="0" borderId="0" applyFont="0" applyFill="0" applyBorder="0" applyAlignment="0" applyProtection="0"/>
    <xf numFmtId="210" fontId="39" fillId="0" borderId="0" applyFont="0" applyFill="0" applyBorder="0" applyAlignment="0" applyProtection="0"/>
    <xf numFmtId="209" fontId="75" fillId="0" borderId="0" applyFont="0" applyFill="0" applyBorder="0" applyAlignment="0" applyProtection="0"/>
    <xf numFmtId="306" fontId="51" fillId="0" borderId="0" applyFill="0" applyBorder="0" applyAlignment="0" applyProtection="0"/>
    <xf numFmtId="209" fontId="267" fillId="0" borderId="0" applyFont="0" applyFill="0" applyBorder="0" applyAlignment="0" applyProtection="0"/>
    <xf numFmtId="210" fontId="39" fillId="0" borderId="0" applyFont="0" applyFill="0" applyBorder="0" applyAlignment="0" applyProtection="0"/>
    <xf numFmtId="209" fontId="301" fillId="0" borderId="0" applyFont="0" applyFill="0" applyBorder="0" applyAlignment="0" applyProtection="0"/>
    <xf numFmtId="210" fontId="39" fillId="0" borderId="0" applyFont="0" applyFill="0" applyBorder="0" applyAlignment="0" applyProtection="0"/>
    <xf numFmtId="209" fontId="301" fillId="0" borderId="0" applyFont="0" applyFill="0" applyBorder="0" applyAlignment="0" applyProtection="0"/>
    <xf numFmtId="306" fontId="51" fillId="0" borderId="0" applyFill="0" applyBorder="0" applyAlignment="0" applyProtection="0"/>
    <xf numFmtId="210" fontId="39" fillId="0" borderId="0" applyFont="0" applyFill="0" applyBorder="0" applyAlignment="0" applyProtection="0"/>
    <xf numFmtId="210" fontId="39" fillId="0" borderId="0" applyFont="0" applyFill="0" applyBorder="0" applyAlignment="0" applyProtection="0"/>
    <xf numFmtId="306" fontId="51" fillId="0" borderId="0" applyFill="0" applyBorder="0" applyAlignment="0" applyProtection="0"/>
    <xf numFmtId="209" fontId="293" fillId="0" borderId="0" applyFont="0" applyFill="0" applyBorder="0" applyAlignment="0" applyProtection="0"/>
    <xf numFmtId="306" fontId="51" fillId="0" borderId="0" applyFill="0" applyBorder="0" applyAlignment="0" applyProtection="0"/>
    <xf numFmtId="209" fontId="16" fillId="0" borderId="0" applyFont="0" applyFill="0" applyBorder="0" applyAlignment="0" applyProtection="0"/>
    <xf numFmtId="306" fontId="51" fillId="0" borderId="0" applyFill="0" applyBorder="0" applyAlignment="0" applyProtection="0"/>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71" fontId="282" fillId="20" borderId="0" applyBorder="0">
      <alignment horizontal="right"/>
    </xf>
    <xf numFmtId="171" fontId="282" fillId="20" borderId="0" applyBorder="0">
      <alignment horizontal="right"/>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71" fontId="283" fillId="20" borderId="0" applyBorder="0">
      <alignment horizontal="right"/>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67" fontId="296" fillId="0" borderId="1" applyBorder="0">
      <alignment vertical="center"/>
    </xf>
    <xf numFmtId="171" fontId="283" fillId="20" borderId="0" applyFont="0" applyBorder="0">
      <alignment horizontal="right"/>
    </xf>
    <xf numFmtId="171" fontId="282" fillId="20" borderId="6" applyBorder="0">
      <alignment horizontal="right"/>
    </xf>
    <xf numFmtId="171" fontId="283" fillId="32" borderId="6" applyBorder="0">
      <alignment horizontal="right"/>
    </xf>
    <xf numFmtId="171" fontId="282" fillId="20" borderId="6" applyBorder="0">
      <alignment horizontal="right"/>
    </xf>
    <xf numFmtId="171" fontId="283" fillId="32" borderId="6" applyBorder="0">
      <alignment horizontal="right"/>
    </xf>
    <xf numFmtId="171" fontId="282" fillId="32" borderId="7" applyBorder="0">
      <alignment horizontal="right"/>
    </xf>
    <xf numFmtId="171" fontId="283" fillId="20" borderId="1" applyFont="0" applyBorder="0">
      <alignment horizontal="right"/>
    </xf>
    <xf numFmtId="171" fontId="283" fillId="20" borderId="1" applyFont="0" applyBorder="0">
      <alignment horizontal="right"/>
    </xf>
    <xf numFmtId="171" fontId="283" fillId="20" borderId="1" applyFont="0" applyBorder="0">
      <alignment horizontal="right"/>
    </xf>
    <xf numFmtId="171" fontId="283" fillId="20" borderId="1" applyFont="0" applyBorder="0">
      <alignment horizontal="right"/>
    </xf>
    <xf numFmtId="171" fontId="283" fillId="20" borderId="1" applyFont="0" applyBorder="0">
      <alignment horizontal="right"/>
    </xf>
    <xf numFmtId="171" fontId="283" fillId="20" borderId="1" applyFont="0" applyBorder="0">
      <alignment horizontal="right"/>
    </xf>
    <xf numFmtId="171" fontId="283" fillId="20" borderId="1" applyFont="0" applyBorder="0">
      <alignment horizontal="right"/>
    </xf>
    <xf numFmtId="171" fontId="283" fillId="20" borderId="1" applyFont="0" applyBorder="0">
      <alignment horizontal="right"/>
    </xf>
    <xf numFmtId="171" fontId="282" fillId="32" borderId="7" applyBorder="0">
      <alignment horizontal="right"/>
    </xf>
    <xf numFmtId="171" fontId="283" fillId="20" borderId="1" applyFont="0" applyBorder="0">
      <alignment horizontal="right"/>
    </xf>
    <xf numFmtId="0" fontId="12" fillId="0" borderId="0">
      <alignment horizontal="left" vertical="top"/>
    </xf>
    <xf numFmtId="0" fontId="143" fillId="20" borderId="0" applyNumberFormat="0" applyBorder="0" applyAlignment="0" applyProtection="0"/>
    <xf numFmtId="166" fontId="26" fillId="20" borderId="0" applyNumberFormat="0" applyBorder="0" applyAlignment="0" applyProtection="0"/>
    <xf numFmtId="166" fontId="26" fillId="20" borderId="0" applyNumberFormat="0" applyBorder="0" applyAlignment="0" applyProtection="0"/>
    <xf numFmtId="166" fontId="26" fillId="20" borderId="0" applyNumberFormat="0" applyBorder="0" applyAlignment="0" applyProtection="0"/>
    <xf numFmtId="166" fontId="26" fillId="20" borderId="0" applyNumberFormat="0" applyBorder="0" applyAlignment="0" applyProtection="0"/>
    <xf numFmtId="166" fontId="26" fillId="35" borderId="0" applyNumberFormat="0" applyBorder="0" applyAlignment="0" applyProtection="0"/>
    <xf numFmtId="0" fontId="305" fillId="35" borderId="0" applyNumberFormat="0" applyBorder="0" applyAlignment="0" applyProtection="0"/>
    <xf numFmtId="0" fontId="143" fillId="20" borderId="0" applyNumberFormat="0" applyBorder="0" applyAlignment="0" applyProtection="0"/>
    <xf numFmtId="242" fontId="26" fillId="0" borderId="0">
      <alignment horizontal="center" vertical="center" wrapText="1"/>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26" fillId="0" borderId="1" applyFont="0" applyFill="0" applyBorder="0" applyProtection="0">
      <alignment horizontal="center" vertical="center"/>
    </xf>
    <xf numFmtId="242" fontId="49" fillId="0" borderId="1" applyFont="0" applyFill="0" applyBorder="0" applyProtection="0">
      <alignment horizontal="center" vertical="center"/>
    </xf>
    <xf numFmtId="242" fontId="49" fillId="0" borderId="1" applyFont="0" applyFill="0" applyBorder="0" applyProtection="0">
      <alignment horizontal="center" vertical="center"/>
    </xf>
    <xf numFmtId="167" fontId="51" fillId="0" borderId="1" applyBorder="0">
      <alignment vertical="center"/>
    </xf>
    <xf numFmtId="167" fontId="51" fillId="0" borderId="1" applyBorder="0">
      <alignment vertical="center"/>
    </xf>
    <xf numFmtId="167" fontId="51" fillId="0" borderId="1" applyBorder="0">
      <alignment vertical="center"/>
    </xf>
    <xf numFmtId="167" fontId="51" fillId="0" borderId="1" applyBorder="0">
      <alignment vertical="center"/>
    </xf>
    <xf numFmtId="167" fontId="51" fillId="0" borderId="1" applyBorder="0">
      <alignment vertical="center"/>
    </xf>
    <xf numFmtId="167" fontId="51" fillId="0" borderId="1" applyBorder="0">
      <alignment vertical="center"/>
    </xf>
    <xf numFmtId="167" fontId="51" fillId="0" borderId="1" applyBorder="0">
      <alignment vertical="center"/>
    </xf>
    <xf numFmtId="167" fontId="51" fillId="0" borderId="1" applyBorder="0">
      <alignment vertical="center"/>
    </xf>
    <xf numFmtId="180" fontId="58" fillId="0" borderId="0">
      <protection locked="0"/>
    </xf>
    <xf numFmtId="180" fontId="58" fillId="0" borderId="0">
      <protection locked="0"/>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166" fontId="266" fillId="0" borderId="1" applyBorder="0">
      <alignment horizontal="center" vertical="center" wrapText="1"/>
    </xf>
    <xf numFmtId="0" fontId="49" fillId="0" borderId="0"/>
    <xf numFmtId="0" fontId="26" fillId="0" borderId="0"/>
    <xf numFmtId="0" fontId="47" fillId="0" borderId="0">
      <protection locked="0"/>
    </xf>
    <xf numFmtId="0" fontId="306" fillId="0" borderId="0"/>
    <xf numFmtId="0" fontId="26" fillId="0" borderId="0"/>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90" fillId="0" borderId="1"/>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219" fillId="19" borderId="84" applyNumberFormat="0" applyAlignment="0" applyProtection="0"/>
    <xf numFmtId="0" fontId="97" fillId="26" borderId="0" applyNumberFormat="0" applyBorder="0" applyAlignment="0" applyProtection="0"/>
    <xf numFmtId="0" fontId="143" fillId="20" borderId="0" applyNumberFormat="0" applyBorder="0" applyAlignment="0" applyProtection="0"/>
    <xf numFmtId="0" fontId="256" fillId="0" borderId="0" applyNumberFormat="0" applyFill="0" applyBorder="0" applyAlignment="0" applyProtection="0"/>
    <xf numFmtId="0" fontId="139" fillId="0" borderId="0" applyNumberFormat="0" applyFill="0" applyBorder="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26" fillId="90" borderId="83" applyNumberFormat="0" applyFont="0" applyAlignment="0" applyProtection="0"/>
    <xf numFmtId="0" fontId="199" fillId="21" borderId="0" applyNumberFormat="0" applyBorder="0" applyAlignment="0" applyProtection="0"/>
    <xf numFmtId="0" fontId="16" fillId="0" borderId="0"/>
    <xf numFmtId="0" fontId="44" fillId="0" borderId="0"/>
    <xf numFmtId="0" fontId="192" fillId="0" borderId="81" applyNumberFormat="0" applyFill="0" applyAlignment="0" applyProtection="0"/>
    <xf numFmtId="0" fontId="110" fillId="85" borderId="67" applyNumberFormat="0" applyAlignment="0" applyProtection="0"/>
    <xf numFmtId="0" fontId="263" fillId="0" borderId="0" applyNumberFormat="0" applyFill="0" applyBorder="0" applyAlignment="0" applyProtection="0"/>
    <xf numFmtId="0" fontId="44" fillId="0" borderId="0"/>
    <xf numFmtId="0" fontId="30" fillId="0" borderId="0"/>
    <xf numFmtId="0" fontId="30" fillId="0" borderId="0"/>
    <xf numFmtId="0" fontId="48" fillId="0" borderId="0"/>
    <xf numFmtId="171" fontId="12" fillId="0" borderId="0">
      <alignment vertical="center"/>
    </xf>
    <xf numFmtId="0" fontId="30" fillId="0" borderId="0"/>
    <xf numFmtId="171" fontId="49" fillId="0" borderId="0">
      <alignment vertical="center"/>
    </xf>
    <xf numFmtId="0" fontId="30" fillId="0" borderId="0"/>
    <xf numFmtId="0" fontId="48" fillId="0" borderId="0"/>
    <xf numFmtId="171" fontId="49" fillId="0" borderId="0">
      <alignment vertical="center"/>
    </xf>
    <xf numFmtId="0" fontId="50" fillId="0" borderId="0"/>
    <xf numFmtId="0" fontId="30" fillId="0" borderId="0"/>
    <xf numFmtId="171" fontId="12" fillId="0" borderId="0">
      <alignment vertical="center"/>
    </xf>
    <xf numFmtId="171" fontId="49" fillId="0" borderId="0">
      <alignment vertical="center"/>
    </xf>
    <xf numFmtId="171" fontId="12" fillId="0" borderId="0">
      <alignment vertical="center"/>
    </xf>
    <xf numFmtId="171" fontId="49" fillId="0" borderId="0">
      <alignment vertical="center"/>
    </xf>
    <xf numFmtId="0" fontId="50" fillId="0" borderId="0"/>
    <xf numFmtId="171" fontId="12" fillId="0" borderId="0">
      <alignment vertical="center"/>
    </xf>
    <xf numFmtId="171" fontId="12" fillId="0" borderId="0">
      <alignment vertical="center"/>
    </xf>
    <xf numFmtId="171" fontId="49" fillId="0" borderId="0">
      <alignment vertical="center"/>
    </xf>
    <xf numFmtId="0" fontId="48" fillId="0" borderId="0"/>
    <xf numFmtId="0" fontId="48" fillId="0" borderId="0"/>
    <xf numFmtId="171" fontId="49" fillId="0" borderId="0">
      <alignment vertical="center"/>
    </xf>
    <xf numFmtId="171" fontId="12" fillId="0" borderId="0">
      <alignment vertical="center"/>
    </xf>
    <xf numFmtId="0" fontId="50" fillId="0" borderId="0"/>
    <xf numFmtId="0" fontId="50" fillId="0" borderId="0"/>
    <xf numFmtId="0" fontId="50" fillId="0" borderId="0"/>
    <xf numFmtId="0" fontId="30" fillId="0" borderId="0"/>
    <xf numFmtId="171" fontId="49" fillId="0" borderId="0">
      <alignment vertical="center"/>
    </xf>
    <xf numFmtId="171" fontId="12" fillId="0" borderId="0">
      <alignment vertical="center"/>
    </xf>
    <xf numFmtId="0" fontId="30" fillId="0" borderId="0"/>
    <xf numFmtId="0" fontId="30" fillId="0" borderId="0"/>
    <xf numFmtId="0" fontId="30" fillId="0" borderId="0"/>
    <xf numFmtId="0" fontId="50" fillId="0" borderId="0"/>
    <xf numFmtId="0" fontId="30" fillId="0" borderId="0"/>
    <xf numFmtId="171" fontId="12" fillId="0" borderId="0">
      <alignment vertical="center"/>
    </xf>
    <xf numFmtId="0" fontId="30" fillId="0" borderId="0"/>
    <xf numFmtId="0" fontId="30" fillId="0" borderId="0"/>
    <xf numFmtId="0" fontId="30" fillId="0" borderId="0"/>
    <xf numFmtId="171" fontId="12" fillId="0" borderId="0">
      <alignment vertical="center"/>
    </xf>
    <xf numFmtId="171" fontId="12" fillId="0" borderId="0">
      <alignment vertical="center"/>
    </xf>
    <xf numFmtId="0" fontId="30" fillId="0" borderId="0"/>
    <xf numFmtId="0" fontId="30" fillId="0" borderId="0"/>
    <xf numFmtId="171" fontId="12" fillId="0" borderId="0">
      <alignment vertical="center"/>
    </xf>
    <xf numFmtId="0" fontId="50" fillId="0" borderId="0"/>
    <xf numFmtId="0" fontId="50" fillId="0" borderId="0"/>
    <xf numFmtId="0" fontId="30" fillId="0" borderId="0"/>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50" fillId="0" borderId="0"/>
    <xf numFmtId="0" fontId="50" fillId="0" borderId="0"/>
    <xf numFmtId="171" fontId="12" fillId="0" borderId="0">
      <alignment vertical="center"/>
    </xf>
    <xf numFmtId="171" fontId="12" fillId="0" borderId="0">
      <alignment vertical="center"/>
    </xf>
    <xf numFmtId="171" fontId="12" fillId="0" borderId="0">
      <alignment vertical="center"/>
    </xf>
    <xf numFmtId="171" fontId="12" fillId="0" borderId="0">
      <alignment vertical="center"/>
    </xf>
    <xf numFmtId="0" fontId="30" fillId="0" borderId="0"/>
    <xf numFmtId="171" fontId="12" fillId="0" borderId="0">
      <alignment vertical="center"/>
    </xf>
    <xf numFmtId="171" fontId="12" fillId="0" borderId="0">
      <alignment vertical="center"/>
    </xf>
    <xf numFmtId="171" fontId="12" fillId="0" borderId="0">
      <alignment vertical="center"/>
    </xf>
    <xf numFmtId="0" fontId="50" fillId="0" borderId="0"/>
    <xf numFmtId="0" fontId="50" fillId="0" borderId="0"/>
    <xf numFmtId="0" fontId="50" fillId="0" borderId="0"/>
    <xf numFmtId="171" fontId="12" fillId="0" borderId="0">
      <alignment vertical="center"/>
    </xf>
    <xf numFmtId="171" fontId="12" fillId="0" borderId="0">
      <alignment vertical="center"/>
    </xf>
    <xf numFmtId="0" fontId="30" fillId="0" borderId="0"/>
    <xf numFmtId="0" fontId="30" fillId="0" borderId="0"/>
    <xf numFmtId="0" fontId="30" fillId="0" borderId="0"/>
    <xf numFmtId="171" fontId="12" fillId="0" borderId="0">
      <alignment vertical="center"/>
    </xf>
    <xf numFmtId="171" fontId="12" fillId="0" borderId="0">
      <alignment vertical="center"/>
    </xf>
    <xf numFmtId="164" fontId="2" fillId="0" borderId="0" applyFont="0" applyFill="0" applyBorder="0" applyProtection="0"/>
    <xf numFmtId="0" fontId="1" fillId="0" borderId="0"/>
    <xf numFmtId="0" fontId="309" fillId="0" borderId="0"/>
  </cellStyleXfs>
  <cellXfs count="523">
    <xf numFmtId="0" fontId="0" fillId="0" borderId="0" xfId="0"/>
    <xf numFmtId="0" fontId="3" fillId="0" borderId="0" xfId="0" applyFont="1"/>
    <xf numFmtId="0" fontId="0" fillId="2" borderId="0" xfId="0" applyFont="1" applyFill="1"/>
    <xf numFmtId="0" fontId="0" fillId="0" borderId="0" xfId="0" applyFont="1" applyBorder="1"/>
    <xf numFmtId="0" fontId="4" fillId="0" borderId="1" xfId="0" applyFont="1" applyFill="1" applyBorder="1" applyAlignment="1">
      <alignment horizontal="left"/>
    </xf>
    <xf numFmtId="0" fontId="4" fillId="0" borderId="1" xfId="0" applyFont="1" applyFill="1" applyBorder="1"/>
    <xf numFmtId="0" fontId="4" fillId="3" borderId="1" xfId="0" applyFont="1" applyFill="1" applyBorder="1"/>
    <xf numFmtId="0" fontId="0" fillId="0" borderId="0" xfId="0" applyFont="1" applyFill="1"/>
    <xf numFmtId="0" fontId="0" fillId="0" borderId="0" xfId="0" applyFont="1"/>
    <xf numFmtId="0" fontId="5" fillId="0" borderId="0" xfId="0" applyFont="1" applyFill="1" applyBorder="1" applyAlignment="1">
      <alignment horizontal="left"/>
    </xf>
    <xf numFmtId="0" fontId="5" fillId="0" borderId="0" xfId="0" applyFont="1" applyFill="1" applyBorder="1"/>
    <xf numFmtId="0" fontId="5" fillId="3" borderId="0" xfId="4504" applyFont="1" applyFill="1" applyBorder="1" applyAlignment="1"/>
    <xf numFmtId="0" fontId="3" fillId="0" borderId="0" xfId="0" applyFont="1" applyFill="1"/>
    <xf numFmtId="0" fontId="5" fillId="3" borderId="0" xfId="4504" applyFont="1" applyFill="1" applyBorder="1" applyAlignment="1">
      <alignment horizontal="right"/>
    </xf>
    <xf numFmtId="0" fontId="5" fillId="3" borderId="0" xfId="4504" applyFont="1" applyFill="1" applyBorder="1"/>
    <xf numFmtId="0" fontId="5" fillId="3" borderId="0" xfId="0" applyFont="1" applyFill="1" applyBorder="1"/>
    <xf numFmtId="0" fontId="3" fillId="0" borderId="0" xfId="0" applyFont="1" applyFill="1" applyAlignment="1">
      <alignment wrapText="1"/>
    </xf>
    <xf numFmtId="0" fontId="4" fillId="0" borderId="0" xfId="0" applyFont="1" applyFill="1" applyBorder="1" applyAlignment="1">
      <alignment horizontal="left"/>
    </xf>
    <xf numFmtId="0" fontId="4" fillId="0" borderId="0" xfId="0" applyFont="1" applyFill="1" applyBorder="1"/>
    <xf numFmtId="0" fontId="4" fillId="3" borderId="0" xfId="0" applyFont="1" applyFill="1" applyBorder="1"/>
    <xf numFmtId="0" fontId="5" fillId="0"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1" xfId="0" applyFont="1" applyFill="1" applyBorder="1" applyAlignment="1">
      <alignment horizontal="left"/>
    </xf>
    <xf numFmtId="0" fontId="5" fillId="0" borderId="1" xfId="0" applyFont="1" applyFill="1" applyBorder="1" applyAlignment="1">
      <alignment horizontal="center"/>
    </xf>
    <xf numFmtId="0" fontId="5" fillId="3" borderId="1" xfId="0" applyFont="1" applyFill="1" applyBorder="1" applyAlignment="1">
      <alignment horizontal="center"/>
    </xf>
    <xf numFmtId="0" fontId="5" fillId="4" borderId="1" xfId="0" applyFont="1" applyFill="1" applyBorder="1" applyAlignment="1">
      <alignment horizontal="left" wrapText="1"/>
    </xf>
    <xf numFmtId="0" fontId="6" fillId="4" borderId="1" xfId="0" applyFont="1" applyFill="1" applyBorder="1" applyAlignment="1">
      <alignment wrapText="1" shrinkToFit="1"/>
    </xf>
    <xf numFmtId="0" fontId="5" fillId="4" borderId="1" xfId="0" applyFont="1" applyFill="1" applyBorder="1" applyAlignment="1">
      <alignment horizontal="center"/>
    </xf>
    <xf numFmtId="0" fontId="4" fillId="4" borderId="1" xfId="0" applyFont="1" applyFill="1" applyBorder="1"/>
    <xf numFmtId="0" fontId="5" fillId="0" borderId="1" xfId="0" applyFont="1" applyFill="1" applyBorder="1" applyAlignment="1">
      <alignment horizontal="center" vertical="center" wrapText="1"/>
    </xf>
    <xf numFmtId="0" fontId="5" fillId="0" borderId="1" xfId="0" applyFont="1" applyFill="1" applyBorder="1" applyAlignment="1">
      <alignment wrapText="1" shrinkToFit="1"/>
    </xf>
    <xf numFmtId="171" fontId="5" fillId="0" borderId="1" xfId="0" applyNumberFormat="1" applyFont="1" applyFill="1" applyBorder="1" applyAlignment="1">
      <alignment horizontal="center" wrapText="1"/>
    </xf>
    <xf numFmtId="0" fontId="0" fillId="0" borderId="0" xfId="0" applyFont="1" applyFill="1" applyBorder="1"/>
    <xf numFmtId="0" fontId="8" fillId="0" borderId="0" xfId="0" applyFont="1" applyAlignment="1"/>
    <xf numFmtId="0" fontId="5" fillId="0" borderId="0" xfId="4160" applyFont="1" applyFill="1"/>
    <xf numFmtId="0" fontId="5" fillId="0" borderId="0" xfId="4160" applyFont="1" applyFill="1" applyAlignment="1">
      <alignment horizontal="left"/>
    </xf>
    <xf numFmtId="0" fontId="9" fillId="0" borderId="0" xfId="4160" applyFont="1" applyFill="1" applyBorder="1" applyAlignment="1">
      <alignment horizontal="left" vertical="center"/>
    </xf>
    <xf numFmtId="0" fontId="9" fillId="0" borderId="0" xfId="4160" applyFont="1" applyFill="1" applyBorder="1" applyAlignment="1">
      <alignment horizontal="center" vertical="center"/>
    </xf>
    <xf numFmtId="0" fontId="5" fillId="0" borderId="0" xfId="4251" applyFont="1" applyAlignment="1">
      <alignment horizontal="right"/>
    </xf>
    <xf numFmtId="0" fontId="5" fillId="0" borderId="0" xfId="4160" applyFont="1" applyFill="1" applyAlignment="1">
      <alignment horizontal="center"/>
    </xf>
    <xf numFmtId="0" fontId="5" fillId="0" borderId="9" xfId="4160" applyFont="1" applyFill="1" applyBorder="1" applyAlignment="1">
      <alignment horizontal="center" vertical="center" wrapText="1"/>
    </xf>
    <xf numFmtId="0" fontId="5" fillId="0" borderId="12" xfId="4160" applyFont="1" applyFill="1" applyBorder="1" applyAlignment="1">
      <alignment horizontal="center" vertical="center" wrapText="1"/>
    </xf>
    <xf numFmtId="0" fontId="5" fillId="0" borderId="3" xfId="4160" applyFont="1" applyFill="1" applyBorder="1" applyAlignment="1">
      <alignment horizontal="left" vertical="top" wrapText="1"/>
    </xf>
    <xf numFmtId="171" fontId="5" fillId="0" borderId="15" xfId="4160" applyNumberFormat="1" applyFont="1" applyFill="1" applyBorder="1" applyAlignment="1">
      <alignment horizontal="center" vertical="center" wrapText="1"/>
    </xf>
    <xf numFmtId="171" fontId="5" fillId="0" borderId="16" xfId="4160" applyNumberFormat="1" applyFont="1" applyFill="1" applyBorder="1" applyAlignment="1">
      <alignment horizontal="center" vertical="center" wrapText="1"/>
    </xf>
    <xf numFmtId="0" fontId="5" fillId="0" borderId="22" xfId="4160" applyFont="1" applyFill="1" applyBorder="1" applyAlignment="1">
      <alignment horizontal="left" vertical="top" wrapText="1"/>
    </xf>
    <xf numFmtId="0" fontId="11" fillId="0" borderId="23" xfId="4160" applyFont="1" applyFill="1" applyBorder="1" applyAlignment="1">
      <alignment horizontal="left" vertical="top" wrapText="1"/>
    </xf>
    <xf numFmtId="0" fontId="11" fillId="0" borderId="25" xfId="4160" applyFont="1" applyFill="1" applyBorder="1" applyAlignment="1">
      <alignment horizontal="left" vertical="top" wrapText="1"/>
    </xf>
    <xf numFmtId="0" fontId="5" fillId="0" borderId="22" xfId="4160" applyFont="1" applyFill="1" applyBorder="1" applyAlignment="1">
      <alignment vertical="top" wrapText="1"/>
    </xf>
    <xf numFmtId="0" fontId="5" fillId="0" borderId="28" xfId="4160" applyFont="1" applyFill="1" applyBorder="1" applyAlignment="1">
      <alignment vertical="top" wrapText="1"/>
    </xf>
    <xf numFmtId="0" fontId="5" fillId="0" borderId="28" xfId="4160" applyFont="1" applyFill="1" applyBorder="1" applyAlignment="1">
      <alignment horizontal="left" vertical="top" wrapText="1"/>
    </xf>
    <xf numFmtId="0" fontId="5" fillId="0" borderId="13" xfId="4163" applyFont="1" applyFill="1" applyBorder="1" applyAlignment="1">
      <alignment vertical="top" wrapText="1"/>
    </xf>
    <xf numFmtId="0" fontId="5" fillId="0" borderId="17" xfId="4163" applyFont="1" applyFill="1" applyBorder="1" applyAlignment="1">
      <alignment vertical="top" wrapText="1"/>
    </xf>
    <xf numFmtId="0" fontId="5" fillId="0" borderId="35" xfId="4163" applyFont="1" applyFill="1" applyBorder="1" applyAlignment="1">
      <alignment vertical="top" wrapText="1"/>
    </xf>
    <xf numFmtId="0" fontId="5" fillId="0" borderId="15" xfId="4163" applyFont="1" applyFill="1" applyBorder="1" applyAlignment="1">
      <alignment wrapText="1"/>
    </xf>
    <xf numFmtId="0" fontId="5" fillId="0" borderId="36" xfId="4163" applyFont="1" applyFill="1" applyBorder="1" applyAlignment="1">
      <alignment horizontal="center" vertical="center" wrapText="1"/>
    </xf>
    <xf numFmtId="0" fontId="5" fillId="0" borderId="39" xfId="4163" applyFont="1" applyFill="1" applyBorder="1" applyAlignment="1">
      <alignment wrapText="1"/>
    </xf>
    <xf numFmtId="0" fontId="5" fillId="0" borderId="13" xfId="4163" applyFont="1" applyFill="1" applyBorder="1" applyAlignment="1">
      <alignment vertical="center" wrapText="1"/>
    </xf>
    <xf numFmtId="0" fontId="5" fillId="0" borderId="17" xfId="4163" applyFont="1" applyFill="1" applyBorder="1" applyAlignment="1">
      <alignment vertical="center" wrapText="1"/>
    </xf>
    <xf numFmtId="0" fontId="5" fillId="0" borderId="35" xfId="4163" applyFont="1" applyFill="1" applyBorder="1" applyAlignment="1">
      <alignment vertical="center" wrapText="1"/>
    </xf>
    <xf numFmtId="0" fontId="5" fillId="0" borderId="41" xfId="4163" applyFont="1" applyFill="1" applyBorder="1" applyAlignment="1">
      <alignment vertical="center" wrapText="1"/>
    </xf>
    <xf numFmtId="0" fontId="5" fillId="0" borderId="15" xfId="4163" applyFont="1" applyFill="1" applyBorder="1" applyAlignment="1">
      <alignment horizontal="left" vertical="top" wrapText="1"/>
    </xf>
    <xf numFmtId="0" fontId="5" fillId="0" borderId="15" xfId="4163" applyFont="1" applyFill="1" applyBorder="1" applyAlignment="1">
      <alignment horizontal="center" vertical="center" wrapText="1"/>
    </xf>
    <xf numFmtId="0" fontId="5" fillId="0" borderId="43" xfId="4163" applyFont="1" applyFill="1" applyBorder="1" applyAlignment="1">
      <alignment horizontal="center" vertical="center" wrapText="1"/>
    </xf>
    <xf numFmtId="0" fontId="5" fillId="0" borderId="46" xfId="4163" applyFont="1" applyFill="1" applyBorder="1" applyAlignment="1">
      <alignment vertical="center" wrapText="1"/>
    </xf>
    <xf numFmtId="0" fontId="5" fillId="0" borderId="22" xfId="4163" applyFont="1" applyFill="1" applyBorder="1" applyAlignment="1">
      <alignment horizontal="left" vertical="center" wrapText="1"/>
    </xf>
    <xf numFmtId="0" fontId="5" fillId="0" borderId="23" xfId="4163" applyFont="1" applyFill="1" applyBorder="1" applyAlignment="1">
      <alignment horizontal="left" vertical="center" wrapText="1"/>
    </xf>
    <xf numFmtId="0" fontId="5" fillId="0" borderId="25" xfId="4163" applyFont="1" applyFill="1" applyBorder="1" applyAlignment="1">
      <alignment horizontal="left" vertical="center" wrapText="1"/>
    </xf>
    <xf numFmtId="0" fontId="5" fillId="5" borderId="22" xfId="4160" applyFont="1" applyFill="1" applyBorder="1" applyAlignment="1">
      <alignment horizontal="left" vertical="center" wrapText="1"/>
    </xf>
    <xf numFmtId="0" fontId="5" fillId="5" borderId="23" xfId="4160" applyFont="1" applyFill="1" applyBorder="1" applyAlignment="1">
      <alignment horizontal="left" vertical="center" wrapText="1"/>
    </xf>
    <xf numFmtId="0" fontId="5" fillId="5" borderId="25" xfId="4160" applyFont="1" applyFill="1" applyBorder="1" applyAlignment="1">
      <alignment horizontal="left" vertical="center" wrapText="1"/>
    </xf>
    <xf numFmtId="0" fontId="5" fillId="5" borderId="15" xfId="4160" applyFont="1" applyFill="1" applyBorder="1" applyAlignment="1">
      <alignment horizontal="left" vertical="center" wrapText="1"/>
    </xf>
    <xf numFmtId="49" fontId="5" fillId="0" borderId="15" xfId="4160" applyNumberFormat="1" applyFont="1" applyFill="1" applyBorder="1" applyAlignment="1">
      <alignment horizontal="center" vertical="center"/>
    </xf>
    <xf numFmtId="0" fontId="5" fillId="5" borderId="36" xfId="4160" applyFont="1" applyFill="1" applyBorder="1" applyAlignment="1">
      <alignment horizontal="left" vertical="center" wrapText="1"/>
    </xf>
    <xf numFmtId="49" fontId="5" fillId="0" borderId="36" xfId="4160" applyNumberFormat="1" applyFont="1" applyFill="1" applyBorder="1" applyAlignment="1">
      <alignment horizontal="center" vertical="center" wrapText="1"/>
    </xf>
    <xf numFmtId="0" fontId="12" fillId="0" borderId="0" xfId="4160" applyFont="1" applyBorder="1" applyAlignment="1">
      <alignment horizontal="left"/>
    </xf>
    <xf numFmtId="0" fontId="9" fillId="0" borderId="0" xfId="4160" applyFont="1" applyBorder="1" applyAlignment="1">
      <alignment horizontal="left"/>
    </xf>
    <xf numFmtId="0" fontId="14" fillId="0" borderId="1" xfId="0" applyFont="1" applyBorder="1" applyAlignment="1">
      <alignment horizontal="center" vertical="center" wrapText="1"/>
    </xf>
    <xf numFmtId="0" fontId="15" fillId="6" borderId="1" xfId="0" applyFont="1" applyFill="1" applyBorder="1" applyAlignment="1">
      <alignment horizontal="center" vertical="center" wrapText="1"/>
    </xf>
    <xf numFmtId="0" fontId="15" fillId="6" borderId="1" xfId="0" applyFont="1" applyFill="1" applyBorder="1" applyAlignment="1">
      <alignment vertical="center" wrapText="1"/>
    </xf>
    <xf numFmtId="171" fontId="15" fillId="6" borderId="1" xfId="0" applyNumberFormat="1" applyFont="1" applyFill="1" applyBorder="1" applyAlignment="1">
      <alignment horizontal="center" vertical="center" wrapText="1"/>
    </xf>
    <xf numFmtId="0" fontId="14" fillId="0" borderId="1" xfId="0" applyFont="1" applyBorder="1" applyAlignment="1">
      <alignment vertical="center" wrapText="1"/>
    </xf>
    <xf numFmtId="0" fontId="14" fillId="0" borderId="1" xfId="0" applyFont="1" applyBorder="1" applyAlignment="1">
      <alignment horizontal="left" vertical="center" wrapText="1" indent="2"/>
    </xf>
    <xf numFmtId="0" fontId="16" fillId="0" borderId="1" xfId="0" applyFont="1" applyBorder="1" applyAlignment="1">
      <alignment horizontal="center" vertical="center" wrapText="1"/>
    </xf>
    <xf numFmtId="171" fontId="16" fillId="0" borderId="1" xfId="0" applyNumberFormat="1" applyFont="1" applyBorder="1" applyAlignment="1">
      <alignment horizontal="center" vertical="center" wrapText="1"/>
    </xf>
    <xf numFmtId="0" fontId="17" fillId="6" borderId="1" xfId="0" applyFont="1" applyFill="1" applyBorder="1" applyAlignment="1">
      <alignment vertical="center" wrapText="1"/>
    </xf>
    <xf numFmtId="171" fontId="17" fillId="6" borderId="1" xfId="0" applyNumberFormat="1" applyFont="1" applyFill="1" applyBorder="1" applyAlignment="1">
      <alignment horizontal="center" vertical="center" wrapText="1"/>
    </xf>
    <xf numFmtId="2" fontId="17" fillId="6" borderId="1" xfId="0" applyNumberFormat="1" applyFont="1" applyFill="1" applyBorder="1" applyAlignment="1">
      <alignment horizontal="center" vertical="center" wrapText="1"/>
    </xf>
    <xf numFmtId="0" fontId="16" fillId="0" borderId="1" xfId="0" applyFont="1" applyBorder="1" applyAlignment="1">
      <alignment horizontal="left" vertical="center" wrapText="1" indent="2"/>
    </xf>
    <xf numFmtId="171"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71" fontId="0" fillId="0" borderId="0" xfId="0" applyNumberFormat="1"/>
    <xf numFmtId="0" fontId="12" fillId="0" borderId="0" xfId="4172" applyFont="1" applyBorder="1" applyAlignment="1">
      <alignment horizontal="left"/>
    </xf>
    <xf numFmtId="0" fontId="0" fillId="0" borderId="0" xfId="0" applyAlignment="1">
      <alignment horizontal="left"/>
    </xf>
    <xf numFmtId="0" fontId="9" fillId="0" borderId="0" xfId="4172" applyFont="1" applyBorder="1" applyAlignment="1">
      <alignment horizontal="left"/>
    </xf>
    <xf numFmtId="0" fontId="18" fillId="0" borderId="0" xfId="0" applyFont="1"/>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167" fontId="17"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167" fontId="25" fillId="0" borderId="1" xfId="0" applyNumberFormat="1" applyFont="1" applyFill="1" applyBorder="1" applyAlignment="1">
      <alignment horizontal="center" vertical="center" wrapText="1"/>
    </xf>
    <xf numFmtId="0" fontId="26" fillId="0" borderId="0" xfId="4438" applyFont="1"/>
    <xf numFmtId="0" fontId="5" fillId="0" borderId="0" xfId="4438" applyFont="1"/>
    <xf numFmtId="308" fontId="5" fillId="0" borderId="0" xfId="4438" applyNumberFormat="1" applyFont="1"/>
    <xf numFmtId="0" fontId="27" fillId="0" borderId="0" xfId="4438" applyFont="1"/>
    <xf numFmtId="0" fontId="28" fillId="0" borderId="0" xfId="4438" applyFont="1" applyAlignment="1">
      <alignment horizontal="right" vertical="center"/>
    </xf>
    <xf numFmtId="308" fontId="28" fillId="0" borderId="0" xfId="4438" applyNumberFormat="1" applyFont="1" applyAlignment="1">
      <alignment horizontal="left" vertical="center"/>
    </xf>
    <xf numFmtId="308" fontId="26" fillId="0" borderId="0" xfId="4438" applyNumberFormat="1" applyFont="1"/>
    <xf numFmtId="0" fontId="28" fillId="0" borderId="0" xfId="4438" applyFont="1"/>
    <xf numFmtId="0" fontId="28" fillId="0" borderId="0" xfId="4438" applyFont="1" applyAlignment="1">
      <alignment horizontal="left" vertical="center"/>
    </xf>
    <xf numFmtId="0" fontId="29" fillId="0" borderId="0" xfId="4438" applyFont="1" applyAlignment="1">
      <alignment vertical="center"/>
    </xf>
    <xf numFmtId="0" fontId="30" fillId="0" borderId="0" xfId="4438" applyFont="1" applyAlignment="1">
      <alignment horizontal="center" vertical="center" wrapText="1"/>
    </xf>
    <xf numFmtId="0" fontId="31" fillId="0" borderId="0" xfId="4438" applyFont="1" applyAlignment="1">
      <alignment vertical="center"/>
    </xf>
    <xf numFmtId="0" fontId="30" fillId="0" borderId="0" xfId="4438" applyFont="1" applyAlignment="1">
      <alignment horizontal="right" vertical="center"/>
    </xf>
    <xf numFmtId="0" fontId="30" fillId="0" borderId="1" xfId="4438" applyFont="1" applyBorder="1" applyAlignment="1">
      <alignment horizontal="center" vertical="center" wrapText="1"/>
    </xf>
    <xf numFmtId="0" fontId="32" fillId="0" borderId="1" xfId="4438" applyFont="1" applyBorder="1" applyAlignment="1">
      <alignment horizontal="center" vertical="center" wrapText="1"/>
    </xf>
    <xf numFmtId="0" fontId="32" fillId="0" borderId="1" xfId="4438" applyFont="1" applyBorder="1" applyAlignment="1">
      <alignment vertical="center" wrapText="1"/>
    </xf>
    <xf numFmtId="167" fontId="32" fillId="0" borderId="1" xfId="4438" applyNumberFormat="1" applyFont="1" applyBorder="1" applyAlignment="1">
      <alignment horizontal="center" vertical="center" wrapText="1"/>
    </xf>
    <xf numFmtId="0" fontId="30" fillId="0" borderId="1" xfId="4438" applyFont="1" applyBorder="1" applyAlignment="1">
      <alignment vertical="center" wrapText="1"/>
    </xf>
    <xf numFmtId="167" fontId="30" fillId="0" borderId="1" xfId="4438" applyNumberFormat="1" applyFont="1" applyBorder="1" applyAlignment="1">
      <alignment horizontal="center" vertical="center" wrapText="1"/>
    </xf>
    <xf numFmtId="0" fontId="30" fillId="0" borderId="2" xfId="4438" applyFont="1" applyBorder="1" applyAlignment="1">
      <alignment horizontal="center" vertical="center" wrapText="1"/>
    </xf>
    <xf numFmtId="0" fontId="30" fillId="0" borderId="2" xfId="4438" applyFont="1" applyBorder="1" applyAlignment="1">
      <alignment vertical="center" wrapText="1"/>
    </xf>
    <xf numFmtId="167" fontId="30" fillId="0" borderId="2" xfId="4438" applyNumberFormat="1" applyFont="1" applyBorder="1" applyAlignment="1">
      <alignment horizontal="center" vertical="center" wrapText="1"/>
    </xf>
    <xf numFmtId="0" fontId="30" fillId="0" borderId="1" xfId="4438" applyFont="1" applyFill="1" applyBorder="1" applyAlignment="1">
      <alignment vertical="center" wrapText="1"/>
    </xf>
    <xf numFmtId="167" fontId="30" fillId="0" borderId="1" xfId="4438" applyNumberFormat="1" applyFont="1" applyFill="1" applyBorder="1" applyAlignment="1">
      <alignment horizontal="center" vertical="center" wrapText="1"/>
    </xf>
    <xf numFmtId="0" fontId="5" fillId="0" borderId="0" xfId="4438" applyFont="1" applyAlignment="1">
      <alignment horizontal="center"/>
    </xf>
    <xf numFmtId="0" fontId="16" fillId="0" borderId="0" xfId="4438" applyFont="1" applyAlignment="1">
      <alignment wrapText="1"/>
    </xf>
    <xf numFmtId="0" fontId="16" fillId="0" borderId="0" xfId="4438" applyFont="1" applyAlignment="1">
      <alignment horizontal="right"/>
    </xf>
    <xf numFmtId="308" fontId="16" fillId="0" borderId="0" xfId="4438" applyNumberFormat="1" applyFont="1"/>
    <xf numFmtId="171" fontId="5" fillId="0" borderId="0" xfId="4438" applyNumberFormat="1" applyFont="1"/>
    <xf numFmtId="167" fontId="5" fillId="0" borderId="0" xfId="4438" applyNumberFormat="1" applyFont="1"/>
    <xf numFmtId="0" fontId="26" fillId="0" borderId="0" xfId="4438" applyAlignment="1">
      <alignment vertical="center"/>
    </xf>
    <xf numFmtId="0" fontId="34" fillId="0" borderId="0" xfId="4438" applyFont="1"/>
    <xf numFmtId="0" fontId="35" fillId="0" borderId="0" xfId="4438" applyFont="1"/>
    <xf numFmtId="0" fontId="35" fillId="0" borderId="0" xfId="4438" applyFont="1" applyBorder="1"/>
    <xf numFmtId="0" fontId="26" fillId="0" borderId="0" xfId="4438"/>
    <xf numFmtId="0" fontId="12" fillId="0" borderId="1" xfId="4438" applyFont="1" applyBorder="1" applyAlignment="1">
      <alignment horizontal="center" vertical="top"/>
    </xf>
    <xf numFmtId="0" fontId="16" fillId="0" borderId="1" xfId="4438" applyFont="1" applyBorder="1" applyAlignment="1">
      <alignment vertical="center" wrapText="1"/>
    </xf>
    <xf numFmtId="171" fontId="35" fillId="0" borderId="0" xfId="4438" applyNumberFormat="1" applyFont="1"/>
    <xf numFmtId="167" fontId="34" fillId="0" borderId="0" xfId="4438" applyNumberFormat="1" applyFont="1"/>
    <xf numFmtId="0" fontId="16" fillId="0" borderId="0" xfId="4438" applyFont="1" applyAlignment="1"/>
    <xf numFmtId="0" fontId="16" fillId="0" borderId="0" xfId="4438" applyFont="1"/>
    <xf numFmtId="171" fontId="35" fillId="0" borderId="0" xfId="4438" applyNumberFormat="1" applyFont="1" applyAlignment="1">
      <alignment horizontal="center"/>
    </xf>
    <xf numFmtId="0" fontId="35" fillId="0" borderId="0" xfId="4438" applyFont="1" applyAlignment="1">
      <alignment horizontal="center"/>
    </xf>
    <xf numFmtId="171" fontId="35" fillId="0" borderId="0" xfId="4438" applyNumberFormat="1" applyFont="1" applyBorder="1"/>
    <xf numFmtId="0" fontId="37" fillId="0" borderId="0" xfId="4438" applyFont="1" applyBorder="1" applyAlignment="1">
      <alignment horizontal="center" vertical="center" wrapText="1"/>
    </xf>
    <xf numFmtId="0" fontId="35" fillId="0" borderId="0" xfId="4438" applyFont="1" applyBorder="1" applyAlignment="1">
      <alignment horizontal="center"/>
    </xf>
    <xf numFmtId="204" fontId="26" fillId="0" borderId="0" xfId="4438" applyNumberFormat="1"/>
    <xf numFmtId="0" fontId="0" fillId="0" borderId="0" xfId="0" applyFill="1" applyAlignment="1">
      <alignment horizontal="right"/>
    </xf>
    <xf numFmtId="0" fontId="30" fillId="0" borderId="0" xfId="0" applyFont="1" applyFill="1" applyAlignment="1">
      <alignment horizontal="right"/>
    </xf>
    <xf numFmtId="0" fontId="25" fillId="0" borderId="0" xfId="0" applyFont="1" applyFill="1" applyAlignment="1">
      <alignment horizontal="right"/>
    </xf>
    <xf numFmtId="0" fontId="25" fillId="0" borderId="0" xfId="0" applyFont="1" applyFill="1" applyAlignment="1">
      <alignment horizontal="left"/>
    </xf>
    <xf numFmtId="0" fontId="25" fillId="0" borderId="0" xfId="0" applyFont="1" applyFill="1" applyAlignment="1">
      <alignment horizontal="right" vertical="center"/>
    </xf>
    <xf numFmtId="0" fontId="25" fillId="0" borderId="1" xfId="0" applyFont="1" applyFill="1" applyBorder="1" applyAlignment="1">
      <alignment horizontal="right" vertical="center" wrapText="1"/>
    </xf>
    <xf numFmtId="0" fontId="25" fillId="0" borderId="1" xfId="0" applyFont="1" applyFill="1" applyBorder="1" applyAlignment="1">
      <alignment horizontal="left" vertical="center" wrapText="1"/>
    </xf>
    <xf numFmtId="171" fontId="25" fillId="0" borderId="1" xfId="0" applyNumberFormat="1" applyFont="1" applyFill="1" applyBorder="1" applyAlignment="1">
      <alignment horizontal="right" vertical="center" wrapText="1"/>
    </xf>
    <xf numFmtId="167" fontId="25" fillId="0" borderId="1" xfId="0" applyNumberFormat="1" applyFont="1" applyFill="1" applyBorder="1" applyAlignment="1">
      <alignment horizontal="right" vertical="center" wrapText="1"/>
    </xf>
    <xf numFmtId="49" fontId="25" fillId="0" borderId="1" xfId="0" applyNumberFormat="1" applyFont="1" applyFill="1" applyBorder="1" applyAlignment="1">
      <alignment horizontal="right" vertical="center" wrapText="1"/>
    </xf>
    <xf numFmtId="242" fontId="25" fillId="0" borderId="1" xfId="0" applyNumberFormat="1" applyFont="1" applyFill="1" applyBorder="1" applyAlignment="1">
      <alignment horizontal="right" vertical="center" wrapText="1"/>
    </xf>
    <xf numFmtId="2" fontId="25" fillId="0" borderId="1" xfId="0" applyNumberFormat="1" applyFont="1" applyFill="1" applyBorder="1" applyAlignment="1">
      <alignment horizontal="right" vertical="center" wrapText="1"/>
    </xf>
    <xf numFmtId="0" fontId="30" fillId="0" borderId="1" xfId="0" applyFont="1" applyFill="1" applyBorder="1" applyAlignment="1">
      <alignment horizontal="left" vertical="center" wrapText="1"/>
    </xf>
    <xf numFmtId="1" fontId="25" fillId="0" borderId="1" xfId="0" applyNumberFormat="1" applyFont="1" applyFill="1" applyBorder="1" applyAlignment="1">
      <alignment horizontal="right" vertical="center" wrapText="1"/>
    </xf>
    <xf numFmtId="0" fontId="30" fillId="0" borderId="1" xfId="0" applyFont="1" applyFill="1" applyBorder="1" applyAlignment="1">
      <alignment horizontal="left" vertical="top" wrapText="1"/>
    </xf>
    <xf numFmtId="258" fontId="25" fillId="0" borderId="1" xfId="0" applyNumberFormat="1" applyFont="1" applyFill="1" applyBorder="1" applyAlignment="1">
      <alignment horizontal="right" vertical="center" wrapText="1"/>
    </xf>
    <xf numFmtId="0" fontId="30" fillId="0" borderId="1" xfId="4326" applyFont="1" applyFill="1" applyBorder="1" applyAlignment="1">
      <alignment horizontal="left" vertical="top" wrapText="1"/>
    </xf>
    <xf numFmtId="0" fontId="38" fillId="0" borderId="1" xfId="4326" applyFont="1" applyFill="1" applyBorder="1" applyAlignment="1">
      <alignment horizontal="left" vertical="top" wrapText="1"/>
    </xf>
    <xf numFmtId="0" fontId="38" fillId="0" borderId="1" xfId="0" applyFont="1" applyFill="1" applyBorder="1" applyAlignment="1">
      <alignment horizontal="left" vertical="top" wrapText="1"/>
    </xf>
    <xf numFmtId="0" fontId="25" fillId="0" borderId="1" xfId="0" applyFont="1" applyFill="1" applyBorder="1" applyAlignment="1">
      <alignment horizontal="left" vertical="top"/>
    </xf>
    <xf numFmtId="1" fontId="39" fillId="0" borderId="1" xfId="4326" applyNumberFormat="1" applyFill="1" applyBorder="1" applyAlignment="1">
      <alignment horizontal="right" vertical="top"/>
    </xf>
    <xf numFmtId="201" fontId="0" fillId="0" borderId="1" xfId="0" applyNumberFormat="1" applyFill="1" applyBorder="1" applyAlignment="1">
      <alignment horizontal="right"/>
    </xf>
    <xf numFmtId="184" fontId="25" fillId="0" borderId="1" xfId="0" applyNumberFormat="1" applyFont="1" applyFill="1" applyBorder="1" applyAlignment="1">
      <alignment horizontal="right" vertical="center" wrapText="1"/>
    </xf>
    <xf numFmtId="167" fontId="25" fillId="0" borderId="1" xfId="0" applyNumberFormat="1" applyFont="1" applyFill="1" applyBorder="1" applyAlignment="1">
      <alignment horizontal="left" vertical="center" wrapText="1"/>
    </xf>
    <xf numFmtId="258" fontId="0" fillId="0" borderId="1" xfId="0" applyNumberFormat="1" applyFill="1" applyBorder="1" applyAlignment="1">
      <alignment horizontal="right"/>
    </xf>
    <xf numFmtId="0" fontId="39" fillId="0" borderId="1" xfId="4384" applyFill="1" applyBorder="1" applyAlignment="1">
      <alignment horizontal="left" vertical="top"/>
    </xf>
    <xf numFmtId="0" fontId="0" fillId="0" borderId="1" xfId="0" applyFill="1" applyBorder="1" applyAlignment="1">
      <alignment horizontal="right"/>
    </xf>
    <xf numFmtId="0" fontId="39" fillId="0" borderId="1" xfId="4384" applyFont="1" applyFill="1" applyBorder="1" applyAlignment="1">
      <alignment horizontal="left" vertical="top"/>
    </xf>
    <xf numFmtId="309" fontId="39" fillId="0" borderId="1" xfId="4326" applyNumberFormat="1" applyFill="1" applyBorder="1" applyAlignment="1">
      <alignment horizontal="right" vertical="top"/>
    </xf>
    <xf numFmtId="49" fontId="24" fillId="0" borderId="1" xfId="0" applyNumberFormat="1" applyFont="1" applyFill="1" applyBorder="1" applyAlignment="1">
      <alignment horizontal="right" vertical="center" wrapText="1"/>
    </xf>
    <xf numFmtId="0" fontId="24" fillId="0" borderId="1" xfId="0" applyFont="1" applyFill="1" applyBorder="1" applyAlignment="1">
      <alignment horizontal="left" vertical="center" wrapText="1"/>
    </xf>
    <xf numFmtId="167" fontId="24" fillId="0" borderId="1" xfId="0" applyNumberFormat="1" applyFont="1" applyFill="1" applyBorder="1" applyAlignment="1">
      <alignment horizontal="right" vertical="center" wrapText="1"/>
    </xf>
    <xf numFmtId="242" fontId="24" fillId="0" borderId="1" xfId="0" applyNumberFormat="1" applyFont="1" applyFill="1" applyBorder="1" applyAlignment="1">
      <alignment horizontal="right" vertical="center" wrapText="1"/>
    </xf>
    <xf numFmtId="1" fontId="30" fillId="0" borderId="1" xfId="4326" applyNumberFormat="1" applyFont="1" applyFill="1" applyBorder="1" applyAlignment="1">
      <alignment horizontal="right" vertical="top"/>
    </xf>
    <xf numFmtId="201" fontId="25" fillId="0" borderId="1" xfId="0" applyNumberFormat="1" applyFont="1" applyFill="1" applyBorder="1" applyAlignment="1">
      <alignment horizontal="right"/>
    </xf>
    <xf numFmtId="258" fontId="25" fillId="0" borderId="1" xfId="0" applyNumberFormat="1" applyFont="1" applyFill="1" applyBorder="1" applyAlignment="1">
      <alignment horizontal="right"/>
    </xf>
    <xf numFmtId="221" fontId="25" fillId="0" borderId="1" xfId="0" applyNumberFormat="1" applyFont="1" applyFill="1" applyBorder="1" applyAlignment="1">
      <alignment horizontal="right" vertical="center" wrapText="1"/>
    </xf>
    <xf numFmtId="0" fontId="24" fillId="0" borderId="1" xfId="0" applyFont="1" applyFill="1" applyBorder="1" applyAlignment="1">
      <alignment horizontal="right" vertical="center" wrapText="1"/>
    </xf>
    <xf numFmtId="171" fontId="24" fillId="0" borderId="1" xfId="0" applyNumberFormat="1" applyFont="1" applyFill="1" applyBorder="1" applyAlignment="1">
      <alignment horizontal="right" vertical="center" wrapText="1"/>
    </xf>
    <xf numFmtId="258" fontId="24" fillId="0" borderId="1" xfId="0" applyNumberFormat="1" applyFont="1" applyFill="1" applyBorder="1" applyAlignment="1">
      <alignment horizontal="right" vertical="center" wrapText="1"/>
    </xf>
    <xf numFmtId="309" fontId="30" fillId="0" borderId="1" xfId="4339" applyNumberFormat="1" applyFont="1" applyFill="1" applyBorder="1" applyAlignment="1">
      <alignment horizontal="right" vertical="top"/>
    </xf>
    <xf numFmtId="309" fontId="39" fillId="0" borderId="1" xfId="4339" applyNumberFormat="1" applyFill="1" applyBorder="1" applyAlignment="1">
      <alignment horizontal="right" vertical="top"/>
    </xf>
    <xf numFmtId="0" fontId="30" fillId="0" borderId="1" xfId="4339" applyFont="1" applyFill="1" applyBorder="1" applyAlignment="1">
      <alignment horizontal="left" vertical="top" wrapText="1"/>
    </xf>
    <xf numFmtId="2" fontId="25" fillId="0" borderId="1" xfId="0" applyNumberFormat="1" applyFont="1" applyFill="1" applyBorder="1" applyAlignment="1">
      <alignment horizontal="right"/>
    </xf>
    <xf numFmtId="310" fontId="25" fillId="0" borderId="1" xfId="0" applyNumberFormat="1" applyFont="1" applyFill="1" applyBorder="1" applyAlignment="1">
      <alignment horizontal="right"/>
    </xf>
    <xf numFmtId="258" fontId="39" fillId="0" borderId="1" xfId="4384" applyNumberFormat="1" applyFill="1" applyBorder="1" applyAlignment="1">
      <alignment horizontal="right" vertical="top"/>
    </xf>
    <xf numFmtId="310" fontId="0" fillId="0" borderId="1" xfId="0" applyNumberFormat="1" applyFill="1" applyBorder="1" applyAlignment="1">
      <alignment horizontal="right"/>
    </xf>
    <xf numFmtId="309" fontId="30" fillId="0" borderId="1" xfId="4326" applyNumberFormat="1" applyFont="1" applyFill="1" applyBorder="1" applyAlignment="1">
      <alignment horizontal="right" vertical="top"/>
    </xf>
    <xf numFmtId="2" fontId="0" fillId="0" borderId="1" xfId="0" applyNumberFormat="1" applyFill="1" applyBorder="1" applyAlignment="1">
      <alignment horizontal="right"/>
    </xf>
    <xf numFmtId="171" fontId="30" fillId="0" borderId="1" xfId="0" applyNumberFormat="1" applyFont="1" applyFill="1" applyBorder="1" applyAlignment="1">
      <alignment horizontal="right" vertical="center" wrapText="1"/>
    </xf>
    <xf numFmtId="171" fontId="25" fillId="0" borderId="0" xfId="0" applyNumberFormat="1" applyFont="1" applyFill="1" applyAlignment="1">
      <alignment horizontal="right"/>
    </xf>
    <xf numFmtId="0" fontId="40" fillId="0" borderId="0" xfId="0" applyFont="1"/>
    <xf numFmtId="0" fontId="41" fillId="0" borderId="0" xfId="0" applyFont="1"/>
    <xf numFmtId="0" fontId="42" fillId="0" borderId="0" xfId="0" applyFont="1"/>
    <xf numFmtId="0" fontId="0" fillId="0" borderId="0" xfId="0" applyAlignment="1">
      <alignment horizontal="center" vertical="center"/>
    </xf>
    <xf numFmtId="0" fontId="20" fillId="0" borderId="1" xfId="0" applyFont="1" applyBorder="1" applyAlignment="1">
      <alignment horizontal="center" vertical="center" wrapText="1"/>
    </xf>
    <xf numFmtId="1"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horizontal="justify" vertical="center" wrapText="1"/>
    </xf>
    <xf numFmtId="2" fontId="25" fillId="0" borderId="1" xfId="0" applyNumberFormat="1" applyFont="1" applyBorder="1" applyAlignment="1">
      <alignment horizontal="center" vertical="center" wrapText="1"/>
    </xf>
    <xf numFmtId="0" fontId="23" fillId="0" borderId="1" xfId="0" applyFont="1" applyBorder="1" applyAlignment="1">
      <alignment horizontal="justify" vertical="center" wrapText="1"/>
    </xf>
    <xf numFmtId="2" fontId="23"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2" fontId="22" fillId="0" borderId="1" xfId="0" applyNumberFormat="1" applyFont="1" applyBorder="1" applyAlignment="1">
      <alignment horizontal="center" vertical="center" wrapText="1"/>
    </xf>
    <xf numFmtId="308" fontId="5" fillId="0" borderId="0" xfId="4438" applyNumberFormat="1" applyFont="1" applyAlignment="1">
      <alignment horizontal="center" wrapText="1"/>
    </xf>
    <xf numFmtId="0" fontId="33" fillId="0" borderId="54" xfId="0" applyFont="1" applyBorder="1" applyAlignment="1">
      <alignment horizontal="center" vertical="center" wrapText="1"/>
    </xf>
    <xf numFmtId="308" fontId="5" fillId="0" borderId="0" xfId="4438" applyNumberFormat="1" applyFont="1" applyAlignment="1">
      <alignment horizontal="center"/>
    </xf>
    <xf numFmtId="0" fontId="0" fillId="0" borderId="0" xfId="0" applyAlignment="1">
      <alignment vertical="center"/>
    </xf>
    <xf numFmtId="0" fontId="23" fillId="0" borderId="0" xfId="0" applyFont="1" applyAlignment="1">
      <alignment horizontal="center" vertical="center"/>
    </xf>
    <xf numFmtId="0" fontId="20" fillId="0" borderId="1" xfId="0" applyFont="1" applyBorder="1" applyAlignment="1">
      <alignment vertical="center" wrapText="1"/>
    </xf>
    <xf numFmtId="0" fontId="21" fillId="117" borderId="1" xfId="0" applyFont="1" applyFill="1" applyBorder="1" applyAlignment="1">
      <alignment horizontal="center" vertical="center" wrapText="1"/>
    </xf>
    <xf numFmtId="0" fontId="21" fillId="117" borderId="1" xfId="0" applyFont="1" applyFill="1" applyBorder="1" applyAlignment="1">
      <alignment horizontal="justify" vertical="center" wrapText="1"/>
    </xf>
    <xf numFmtId="2" fontId="21" fillId="117" borderId="1" xfId="0" applyNumberFormat="1" applyFont="1" applyFill="1" applyBorder="1" applyAlignment="1">
      <alignment vertical="center" wrapText="1"/>
    </xf>
    <xf numFmtId="4" fontId="21" fillId="117" borderId="1" xfId="0" applyNumberFormat="1" applyFont="1" applyFill="1" applyBorder="1" applyAlignment="1">
      <alignment horizontal="center" vertical="center" wrapText="1"/>
    </xf>
    <xf numFmtId="49" fontId="22" fillId="118" borderId="1" xfId="0" applyNumberFormat="1" applyFont="1" applyFill="1" applyBorder="1" applyAlignment="1">
      <alignment horizontal="center" vertical="center" wrapText="1"/>
    </xf>
    <xf numFmtId="0" fontId="22" fillId="118" borderId="1" xfId="0" applyFont="1" applyFill="1" applyBorder="1" applyAlignment="1">
      <alignment horizontal="justify" vertical="center" wrapText="1"/>
    </xf>
    <xf numFmtId="0" fontId="22" fillId="118" borderId="1" xfId="0" applyFont="1" applyFill="1" applyBorder="1" applyAlignment="1">
      <alignment horizontal="center" vertical="center" wrapText="1"/>
    </xf>
    <xf numFmtId="2" fontId="22" fillId="118" borderId="1" xfId="0" applyNumberFormat="1" applyFont="1" applyFill="1" applyBorder="1" applyAlignment="1">
      <alignment vertical="center" wrapText="1"/>
    </xf>
    <xf numFmtId="4" fontId="22" fillId="118" borderId="1" xfId="0" applyNumberFormat="1" applyFont="1" applyFill="1" applyBorder="1" applyAlignment="1">
      <alignment horizontal="center" vertical="center" wrapText="1"/>
    </xf>
    <xf numFmtId="49" fontId="22" fillId="119" borderId="1" xfId="0" applyNumberFormat="1" applyFont="1" applyFill="1" applyBorder="1" applyAlignment="1">
      <alignment horizontal="center" vertical="center" wrapText="1"/>
    </xf>
    <xf numFmtId="0" fontId="22" fillId="119" borderId="1" xfId="0" applyFont="1" applyFill="1" applyBorder="1" applyAlignment="1">
      <alignment horizontal="justify" vertical="center" wrapText="1"/>
    </xf>
    <xf numFmtId="0" fontId="22" fillId="119" borderId="1" xfId="0" applyFont="1" applyFill="1" applyBorder="1" applyAlignment="1">
      <alignment horizontal="center" vertical="center" wrapText="1"/>
    </xf>
    <xf numFmtId="2" fontId="22" fillId="119" borderId="1" xfId="0" applyNumberFormat="1" applyFont="1" applyFill="1" applyBorder="1" applyAlignment="1">
      <alignment vertical="center" wrapText="1"/>
    </xf>
    <xf numFmtId="4" fontId="22" fillId="119" borderId="1" xfId="0" applyNumberFormat="1" applyFont="1" applyFill="1" applyBorder="1" applyAlignment="1">
      <alignment horizontal="center" vertical="center" wrapText="1"/>
    </xf>
    <xf numFmtId="2" fontId="22" fillId="119" borderId="1" xfId="0" applyNumberFormat="1" applyFont="1" applyFill="1" applyBorder="1" applyAlignment="1">
      <alignment horizontal="center" vertical="center" wrapText="1"/>
    </xf>
    <xf numFmtId="0" fontId="12" fillId="0" borderId="1" xfId="4326" applyFont="1" applyBorder="1" applyAlignment="1">
      <alignment horizontal="left" vertical="center" wrapText="1"/>
    </xf>
    <xf numFmtId="0" fontId="23" fillId="0" borderId="1" xfId="0" applyFont="1" applyBorder="1" applyAlignment="1">
      <alignment horizontal="center" vertical="top" wrapText="1"/>
    </xf>
    <xf numFmtId="3" fontId="23" fillId="0" borderId="1" xfId="5401" applyNumberFormat="1" applyFont="1" applyBorder="1" applyAlignment="1">
      <alignment horizontal="center" vertical="center" wrapText="1"/>
    </xf>
    <xf numFmtId="3" fontId="23" fillId="0" borderId="1" xfId="0" applyNumberFormat="1" applyFont="1" applyBorder="1" applyAlignment="1">
      <alignment horizontal="center" vertical="center" wrapText="1"/>
    </xf>
    <xf numFmtId="312" fontId="23" fillId="0" borderId="1" xfId="0" applyNumberFormat="1" applyFont="1" applyBorder="1" applyAlignment="1">
      <alignment horizontal="center" vertical="center" wrapText="1"/>
    </xf>
    <xf numFmtId="0" fontId="23" fillId="0" borderId="0" xfId="0" applyFont="1"/>
    <xf numFmtId="0" fontId="23" fillId="120" borderId="0" xfId="0" applyFont="1" applyFill="1"/>
    <xf numFmtId="3" fontId="22" fillId="119" borderId="1" xfId="0" applyNumberFormat="1" applyFont="1" applyFill="1" applyBorder="1" applyAlignment="1">
      <alignment horizontal="center" vertical="center" wrapText="1"/>
    </xf>
    <xf numFmtId="2" fontId="21" fillId="117" borderId="1" xfId="0" applyNumberFormat="1" applyFont="1" applyFill="1" applyBorder="1" applyAlignment="1">
      <alignment horizontal="center" vertical="center" wrapText="1"/>
    </xf>
    <xf numFmtId="0" fontId="24" fillId="117" borderId="1" xfId="0" applyFont="1" applyFill="1" applyBorder="1" applyAlignment="1">
      <alignment horizontal="center" vertical="center" wrapText="1"/>
    </xf>
    <xf numFmtId="2" fontId="24" fillId="117" borderId="1" xfId="0" applyNumberFormat="1" applyFont="1" applyFill="1" applyBorder="1" applyAlignment="1">
      <alignment horizontal="center" vertical="center" wrapText="1"/>
    </xf>
    <xf numFmtId="4" fontId="24" fillId="117" borderId="1" xfId="0" applyNumberFormat="1" applyFont="1" applyFill="1" applyBorder="1" applyAlignment="1">
      <alignment horizontal="center" vertical="center" wrapText="1"/>
    </xf>
    <xf numFmtId="3" fontId="24" fillId="117" borderId="1" xfId="0" applyNumberFormat="1" applyFont="1" applyFill="1" applyBorder="1" applyAlignment="1">
      <alignment horizontal="center" vertical="center" wrapText="1"/>
    </xf>
    <xf numFmtId="4" fontId="25" fillId="0" borderId="1" xfId="0" applyNumberFormat="1" applyFont="1" applyBorder="1" applyAlignment="1">
      <alignment horizontal="center" vertical="center" wrapText="1"/>
    </xf>
    <xf numFmtId="3" fontId="25" fillId="0" borderId="1" xfId="0" applyNumberFormat="1" applyFont="1" applyBorder="1" applyAlignment="1">
      <alignment horizontal="center" vertical="center" wrapText="1"/>
    </xf>
    <xf numFmtId="4" fontId="23" fillId="0" borderId="1" xfId="0" applyNumberFormat="1" applyFont="1" applyBorder="1" applyAlignment="1">
      <alignment horizontal="center" vertical="center" wrapText="1"/>
    </xf>
    <xf numFmtId="3" fontId="21" fillId="117" borderId="1" xfId="0" applyNumberFormat="1" applyFont="1" applyFill="1" applyBorder="1" applyAlignment="1">
      <alignment horizontal="center" vertical="center" wrapText="1"/>
    </xf>
    <xf numFmtId="3" fontId="22" fillId="0" borderId="1"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1" fillId="117" borderId="100" xfId="0" applyFont="1" applyFill="1" applyBorder="1" applyAlignment="1">
      <alignment horizontal="center" vertical="center" wrapText="1"/>
    </xf>
    <xf numFmtId="0" fontId="21" fillId="117" borderId="100" xfId="0" applyFont="1" applyFill="1" applyBorder="1" applyAlignment="1">
      <alignment horizontal="justify" vertical="center" wrapText="1"/>
    </xf>
    <xf numFmtId="2" fontId="21" fillId="117" borderId="100" xfId="0" applyNumberFormat="1" applyFont="1" applyFill="1" applyBorder="1" applyAlignment="1">
      <alignment horizontal="center" vertical="center" wrapText="1"/>
    </xf>
    <xf numFmtId="3" fontId="21" fillId="117" borderId="100" xfId="0" applyNumberFormat="1" applyFont="1" applyFill="1" applyBorder="1" applyAlignment="1">
      <alignment horizontal="center" vertical="center" wrapText="1"/>
    </xf>
    <xf numFmtId="49" fontId="22" fillId="119" borderId="101" xfId="0" applyNumberFormat="1" applyFont="1" applyFill="1" applyBorder="1" applyAlignment="1">
      <alignment horizontal="center" vertical="center" wrapText="1"/>
    </xf>
    <xf numFmtId="0" fontId="22" fillId="119" borderId="101" xfId="0" applyFont="1" applyFill="1" applyBorder="1" applyAlignment="1">
      <alignment horizontal="justify" vertical="center" wrapText="1"/>
    </xf>
    <xf numFmtId="0" fontId="22" fillId="119" borderId="101" xfId="0" applyFont="1" applyFill="1" applyBorder="1" applyAlignment="1">
      <alignment horizontal="center" vertical="center" wrapText="1"/>
    </xf>
    <xf numFmtId="2" fontId="22" fillId="119" borderId="101" xfId="0" applyNumberFormat="1" applyFont="1" applyFill="1" applyBorder="1" applyAlignment="1">
      <alignment horizontal="center" vertical="center" wrapText="1"/>
    </xf>
    <xf numFmtId="3" fontId="22" fillId="119" borderId="101" xfId="0" applyNumberFormat="1" applyFont="1" applyFill="1" applyBorder="1" applyAlignment="1">
      <alignment horizontal="center" vertical="center" wrapText="1"/>
    </xf>
    <xf numFmtId="4" fontId="22" fillId="119" borderId="101" xfId="0" applyNumberFormat="1" applyFont="1" applyFill="1" applyBorder="1" applyAlignment="1">
      <alignment horizontal="center" vertical="center" wrapText="1"/>
    </xf>
    <xf numFmtId="2" fontId="23" fillId="0" borderId="101" xfId="0" applyNumberFormat="1" applyFont="1" applyBorder="1" applyAlignment="1">
      <alignment horizontal="center" vertical="center" wrapText="1"/>
    </xf>
    <xf numFmtId="3" fontId="23"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justify" vertical="center" wrapText="1"/>
    </xf>
    <xf numFmtId="4" fontId="23" fillId="0" borderId="2" xfId="0" applyNumberFormat="1" applyFont="1" applyBorder="1" applyAlignment="1">
      <alignment horizontal="center" vertical="center" wrapText="1"/>
    </xf>
    <xf numFmtId="0" fontId="23" fillId="0" borderId="101" xfId="0" applyFont="1" applyBorder="1" applyAlignment="1">
      <alignment horizontal="justify" vertical="center" wrapText="1"/>
    </xf>
    <xf numFmtId="0" fontId="23" fillId="0" borderId="101" xfId="0" applyFont="1" applyBorder="1" applyAlignment="1">
      <alignment horizontal="center" vertical="center" wrapText="1"/>
    </xf>
    <xf numFmtId="2" fontId="23" fillId="0" borderId="102" xfId="0" applyNumberFormat="1" applyFont="1" applyBorder="1" applyAlignment="1">
      <alignment horizontal="center" vertical="center" wrapText="1"/>
    </xf>
    <xf numFmtId="3" fontId="23" fillId="0" borderId="103" xfId="0" applyNumberFormat="1" applyFont="1" applyBorder="1" applyAlignment="1">
      <alignment horizontal="center" vertical="center" wrapText="1"/>
    </xf>
    <xf numFmtId="3" fontId="23" fillId="0" borderId="101" xfId="0" applyNumberFormat="1" applyFont="1" applyBorder="1" applyAlignment="1">
      <alignment horizontal="center" vertical="center" wrapText="1"/>
    </xf>
    <xf numFmtId="4" fontId="23" fillId="0" borderId="101" xfId="0" applyNumberFormat="1" applyFont="1" applyBorder="1" applyAlignment="1">
      <alignment horizontal="center" vertical="center" wrapText="1"/>
    </xf>
    <xf numFmtId="2" fontId="22" fillId="119" borderId="101" xfId="0" applyNumberFormat="1" applyFont="1" applyFill="1" applyBorder="1" applyAlignment="1">
      <alignment vertical="center" wrapText="1"/>
    </xf>
    <xf numFmtId="0" fontId="23" fillId="0" borderId="55" xfId="0" applyFont="1" applyBorder="1" applyAlignment="1">
      <alignment horizontal="center" vertical="center" wrapText="1"/>
    </xf>
    <xf numFmtId="0" fontId="23" fillId="0" borderId="104" xfId="0" applyFont="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justify" vertical="center" wrapText="1"/>
    </xf>
    <xf numFmtId="313" fontId="23" fillId="0" borderId="0" xfId="0" applyNumberFormat="1" applyFont="1" applyAlignment="1">
      <alignment vertical="center" wrapText="1"/>
    </xf>
    <xf numFmtId="4" fontId="23" fillId="0" borderId="0" xfId="0" applyNumberFormat="1" applyFont="1" applyAlignment="1">
      <alignment horizontal="center" vertical="center" wrapText="1"/>
    </xf>
    <xf numFmtId="3" fontId="22" fillId="119" borderId="105" xfId="0" applyNumberFormat="1" applyFont="1" applyFill="1" applyBorder="1" applyAlignment="1">
      <alignment horizontal="center" vertical="center" wrapText="1"/>
    </xf>
    <xf numFmtId="0" fontId="5" fillId="0" borderId="9" xfId="4160" applyFont="1" applyFill="1" applyBorder="1" applyAlignment="1">
      <alignment horizontal="center" vertical="center" wrapText="1"/>
    </xf>
    <xf numFmtId="0" fontId="22" fillId="0" borderId="0" xfId="0" applyFont="1" applyAlignment="1">
      <alignment vertical="center" wrapText="1"/>
    </xf>
    <xf numFmtId="0" fontId="22" fillId="0" borderId="0" xfId="4438" applyFont="1" applyAlignment="1">
      <alignment horizontal="left" vertical="center"/>
    </xf>
    <xf numFmtId="0" fontId="22" fillId="0" borderId="0" xfId="4438" applyFont="1" applyAlignment="1">
      <alignment horizontal="right" vertical="center"/>
    </xf>
    <xf numFmtId="0" fontId="22" fillId="0" borderId="0" xfId="4438" applyFont="1"/>
    <xf numFmtId="0" fontId="5" fillId="0" borderId="0" xfId="5403" applyFont="1" applyAlignment="1">
      <alignment horizontal="right"/>
    </xf>
    <xf numFmtId="0" fontId="309" fillId="0" borderId="0" xfId="5403"/>
    <xf numFmtId="0" fontId="5" fillId="0" borderId="113" xfId="4160" applyFont="1" applyFill="1" applyBorder="1" applyAlignment="1">
      <alignment horizontal="center" vertical="center" wrapText="1"/>
    </xf>
    <xf numFmtId="0" fontId="5" fillId="0" borderId="106" xfId="4160" applyFont="1" applyFill="1" applyBorder="1" applyAlignment="1">
      <alignment horizontal="left" vertical="top" wrapText="1"/>
    </xf>
    <xf numFmtId="4" fontId="5" fillId="0" borderId="116" xfId="4160" applyNumberFormat="1" applyFont="1" applyFill="1" applyBorder="1" applyAlignment="1">
      <alignment horizontal="center" vertical="center" wrapText="1"/>
    </xf>
    <xf numFmtId="4" fontId="5" fillId="0" borderId="117" xfId="4160" applyNumberFormat="1" applyFont="1" applyFill="1" applyBorder="1" applyAlignment="1">
      <alignment horizontal="center" vertical="center" wrapText="1"/>
    </xf>
    <xf numFmtId="0" fontId="5" fillId="0" borderId="123" xfId="4160" applyFont="1" applyFill="1" applyBorder="1" applyAlignment="1">
      <alignment horizontal="left" vertical="top" wrapText="1"/>
    </xf>
    <xf numFmtId="0" fontId="11" fillId="0" borderId="124" xfId="4160" applyFont="1" applyFill="1" applyBorder="1" applyAlignment="1">
      <alignment horizontal="left" vertical="top" wrapText="1"/>
    </xf>
    <xf numFmtId="0" fontId="11" fillId="0" borderId="126" xfId="4160" applyFont="1" applyFill="1" applyBorder="1" applyAlignment="1">
      <alignment horizontal="left" vertical="top" wrapText="1"/>
    </xf>
    <xf numFmtId="0" fontId="5" fillId="0" borderId="123" xfId="4160" applyFont="1" applyFill="1" applyBorder="1" applyAlignment="1">
      <alignment vertical="top" wrapText="1"/>
    </xf>
    <xf numFmtId="0" fontId="5" fillId="0" borderId="129" xfId="4160" applyFont="1" applyFill="1" applyBorder="1" applyAlignment="1">
      <alignment vertical="top" wrapText="1"/>
    </xf>
    <xf numFmtId="0" fontId="5" fillId="0" borderId="129" xfId="4160" applyFont="1" applyFill="1" applyBorder="1" applyAlignment="1">
      <alignment horizontal="left" vertical="top" wrapText="1"/>
    </xf>
    <xf numFmtId="0" fontId="5" fillId="0" borderId="114" xfId="4163" applyFont="1" applyFill="1" applyBorder="1" applyAlignment="1">
      <alignment vertical="top" wrapText="1"/>
    </xf>
    <xf numFmtId="0" fontId="5" fillId="0" borderId="118" xfId="4163" applyFont="1" applyFill="1" applyBorder="1" applyAlignment="1">
      <alignment vertical="top" wrapText="1"/>
    </xf>
    <xf numFmtId="0" fontId="5" fillId="0" borderId="135" xfId="4163" applyFont="1" applyFill="1" applyBorder="1" applyAlignment="1">
      <alignment vertical="top" wrapText="1"/>
    </xf>
    <xf numFmtId="0" fontId="5" fillId="0" borderId="116" xfId="4163" applyFont="1" applyFill="1" applyBorder="1" applyAlignment="1">
      <alignment vertical="center" wrapText="1"/>
    </xf>
    <xf numFmtId="0" fontId="5" fillId="0" borderId="116" xfId="4163" applyFont="1" applyFill="1" applyBorder="1" applyAlignment="1">
      <alignment horizontal="center" vertical="center" wrapText="1"/>
    </xf>
    <xf numFmtId="0" fontId="5" fillId="0" borderId="135" xfId="4163" applyFont="1" applyFill="1" applyBorder="1" applyAlignment="1">
      <alignment vertical="center" wrapText="1"/>
    </xf>
    <xf numFmtId="0" fontId="5" fillId="0" borderId="126" xfId="4160" applyFont="1" applyFill="1" applyBorder="1" applyAlignment="1">
      <alignment horizontal="center" vertical="center" wrapText="1"/>
    </xf>
    <xf numFmtId="0" fontId="5" fillId="0" borderId="116" xfId="4163" applyFont="1" applyFill="1" applyBorder="1" applyAlignment="1">
      <alignment horizontal="left" vertical="top" wrapText="1"/>
    </xf>
    <xf numFmtId="0" fontId="5" fillId="0" borderId="142" xfId="4163" applyFont="1" applyFill="1" applyBorder="1" applyAlignment="1">
      <alignment horizontal="center" vertical="center" wrapText="1"/>
    </xf>
    <xf numFmtId="0" fontId="5" fillId="0" borderId="107" xfId="4163" applyFont="1" applyFill="1" applyBorder="1" applyAlignment="1">
      <alignment horizontal="left" vertical="top" wrapText="1"/>
    </xf>
    <xf numFmtId="0" fontId="5" fillId="0" borderId="118" xfId="4163" applyFont="1" applyFill="1" applyBorder="1" applyAlignment="1">
      <alignment vertical="center" wrapText="1"/>
    </xf>
    <xf numFmtId="0" fontId="5" fillId="0" borderId="147" xfId="4163" applyFont="1" applyFill="1" applyBorder="1" applyAlignment="1">
      <alignment vertical="center" wrapText="1"/>
    </xf>
    <xf numFmtId="0" fontId="5" fillId="0" borderId="123" xfId="4163" applyFont="1" applyFill="1" applyBorder="1" applyAlignment="1">
      <alignment horizontal="left" vertical="center" wrapText="1"/>
    </xf>
    <xf numFmtId="0" fontId="5" fillId="0" borderId="124" xfId="4163" applyFont="1" applyFill="1" applyBorder="1" applyAlignment="1">
      <alignment horizontal="left" vertical="center" wrapText="1"/>
    </xf>
    <xf numFmtId="0" fontId="5" fillId="0" borderId="137" xfId="4163" applyFont="1" applyFill="1" applyBorder="1" applyAlignment="1">
      <alignment horizontal="left" vertical="center" wrapText="1"/>
    </xf>
    <xf numFmtId="0" fontId="5" fillId="5" borderId="123" xfId="4160" applyFont="1" applyFill="1" applyBorder="1" applyAlignment="1">
      <alignment horizontal="left" vertical="center" wrapText="1"/>
    </xf>
    <xf numFmtId="0" fontId="5" fillId="5" borderId="124" xfId="4160" applyFont="1" applyFill="1" applyBorder="1" applyAlignment="1">
      <alignment horizontal="left" vertical="center" wrapText="1"/>
    </xf>
    <xf numFmtId="0" fontId="5" fillId="5" borderId="116" xfId="4160" applyFont="1" applyFill="1" applyBorder="1" applyAlignment="1">
      <alignment horizontal="left" vertical="center" wrapText="1"/>
    </xf>
    <xf numFmtId="49" fontId="5" fillId="0" borderId="116" xfId="4160" applyNumberFormat="1" applyFont="1" applyFill="1" applyBorder="1" applyAlignment="1">
      <alignment horizontal="center" vertical="center"/>
    </xf>
    <xf numFmtId="0" fontId="309" fillId="0" borderId="108" xfId="5403" applyBorder="1"/>
    <xf numFmtId="4" fontId="310" fillId="121" borderId="0" xfId="4438" applyNumberFormat="1" applyFont="1" applyFill="1" applyAlignment="1">
      <alignment horizontal="center"/>
    </xf>
    <xf numFmtId="167" fontId="16" fillId="0" borderId="1" xfId="4438" applyNumberFormat="1" applyFont="1" applyFill="1" applyBorder="1" applyAlignment="1">
      <alignment horizontal="center" vertical="center" wrapText="1"/>
    </xf>
    <xf numFmtId="311" fontId="16" fillId="0" borderId="1" xfId="4438" applyNumberFormat="1" applyFont="1" applyFill="1" applyBorder="1" applyAlignment="1">
      <alignment horizontal="center" vertical="center" wrapText="1"/>
    </xf>
    <xf numFmtId="313" fontId="16" fillId="0" borderId="1" xfId="4438" applyNumberFormat="1" applyFont="1" applyFill="1" applyBorder="1" applyAlignment="1">
      <alignment horizontal="center" vertical="center" wrapText="1"/>
    </xf>
    <xf numFmtId="171" fontId="16" fillId="0" borderId="1" xfId="4438" applyNumberFormat="1" applyFont="1" applyBorder="1" applyAlignment="1">
      <alignment horizontal="center" vertical="center" wrapText="1"/>
    </xf>
    <xf numFmtId="0" fontId="5" fillId="0" borderId="1" xfId="4438" applyFont="1" applyBorder="1" applyAlignment="1">
      <alignment horizontal="center" vertical="center" wrapText="1"/>
    </xf>
    <xf numFmtId="3" fontId="16" fillId="0" borderId="1" xfId="4438" applyNumberFormat="1" applyFont="1" applyFill="1" applyBorder="1" applyAlignment="1">
      <alignment horizontal="center" vertical="center"/>
    </xf>
    <xf numFmtId="3" fontId="16" fillId="0" borderId="1" xfId="4438" applyNumberFormat="1" applyFont="1" applyBorder="1" applyAlignment="1">
      <alignment horizontal="center" vertical="center"/>
    </xf>
    <xf numFmtId="4" fontId="16" fillId="0" borderId="1" xfId="4438" applyNumberFormat="1" applyFont="1" applyBorder="1" applyAlignment="1">
      <alignment vertical="center" wrapText="1"/>
    </xf>
    <xf numFmtId="3" fontId="16" fillId="0" borderId="1" xfId="4438" applyNumberFormat="1" applyFont="1" applyFill="1" applyBorder="1" applyAlignment="1">
      <alignment horizontal="center" vertical="center" wrapText="1"/>
    </xf>
    <xf numFmtId="3" fontId="16" fillId="0" borderId="1" xfId="4438" applyNumberFormat="1" applyFont="1" applyBorder="1" applyAlignment="1">
      <alignment horizontal="center"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9" fillId="0" borderId="1" xfId="0" applyFont="1" applyBorder="1" applyAlignment="1">
      <alignment horizontal="center" vertical="center" wrapText="1"/>
    </xf>
    <xf numFmtId="0" fontId="25" fillId="0" borderId="0" xfId="0" applyFont="1" applyFill="1" applyAlignment="1">
      <alignment horizontal="right" vertical="center"/>
    </xf>
    <xf numFmtId="0" fontId="25" fillId="0" borderId="0" xfId="0" applyFont="1" applyFill="1" applyAlignment="1">
      <alignment horizontal="right" vertical="center" wrapText="1"/>
    </xf>
    <xf numFmtId="0" fontId="10" fillId="0" borderId="0" xfId="4438" applyFont="1" applyAlignment="1">
      <alignment horizontal="left"/>
    </xf>
    <xf numFmtId="0" fontId="16" fillId="0" borderId="1" xfId="4438" applyFont="1" applyBorder="1" applyAlignment="1">
      <alignment horizontal="center" vertical="center"/>
    </xf>
    <xf numFmtId="0" fontId="16" fillId="0" borderId="55" xfId="4438" applyFont="1" applyBorder="1" applyAlignment="1">
      <alignment horizontal="center" vertical="center"/>
    </xf>
    <xf numFmtId="0" fontId="16" fillId="0" borderId="24" xfId="4438" applyFont="1" applyBorder="1" applyAlignment="1">
      <alignment horizontal="center" vertical="center"/>
    </xf>
    <xf numFmtId="0" fontId="16" fillId="0" borderId="56" xfId="4438" applyFont="1" applyBorder="1" applyAlignment="1">
      <alignment horizontal="center" vertical="center"/>
    </xf>
    <xf numFmtId="0" fontId="22" fillId="0" borderId="0" xfId="4438" applyFont="1" applyAlignment="1">
      <alignment horizontal="left" wrapText="1"/>
    </xf>
    <xf numFmtId="0" fontId="8" fillId="0" borderId="0" xfId="4438" applyFont="1" applyAlignment="1">
      <alignment horizontal="center" vertical="center" wrapText="1"/>
    </xf>
    <xf numFmtId="0" fontId="16" fillId="0" borderId="0" xfId="4438" applyNumberFormat="1" applyFont="1" applyAlignment="1">
      <alignment horizontal="left" wrapText="1"/>
    </xf>
    <xf numFmtId="0" fontId="16" fillId="0" borderId="2" xfId="4438" applyFont="1" applyBorder="1" applyAlignment="1">
      <alignment horizontal="center" vertical="center" wrapText="1"/>
    </xf>
    <xf numFmtId="0" fontId="16" fillId="0" borderId="33" xfId="4438" applyFont="1" applyBorder="1" applyAlignment="1">
      <alignment horizontal="center" vertical="center" wrapText="1"/>
    </xf>
    <xf numFmtId="0" fontId="16" fillId="0" borderId="53" xfId="4438" applyFont="1" applyBorder="1" applyAlignment="1">
      <alignment horizontal="center" vertical="center" wrapText="1"/>
    </xf>
    <xf numFmtId="0" fontId="5" fillId="0" borderId="2" xfId="4438" applyFont="1" applyBorder="1" applyAlignment="1">
      <alignment horizontal="center" vertical="center" wrapText="1"/>
    </xf>
    <xf numFmtId="0" fontId="5" fillId="0" borderId="33" xfId="4438" applyFont="1" applyBorder="1" applyAlignment="1">
      <alignment horizontal="center" vertical="center" wrapText="1"/>
    </xf>
    <xf numFmtId="0" fontId="5" fillId="0" borderId="53" xfId="4438" applyFont="1" applyBorder="1" applyAlignment="1">
      <alignment horizontal="center" vertical="center" wrapText="1"/>
    </xf>
    <xf numFmtId="0" fontId="28" fillId="0" borderId="0" xfId="4438" applyFont="1" applyAlignment="1">
      <alignment horizontal="center" vertical="center" wrapText="1"/>
    </xf>
    <xf numFmtId="0" fontId="16" fillId="0" borderId="0" xfId="4438" applyFont="1" applyAlignment="1">
      <alignment horizontal="left" wrapText="1"/>
    </xf>
    <xf numFmtId="0" fontId="28" fillId="0" borderId="0" xfId="4438" applyFont="1" applyAlignment="1">
      <alignment horizontal="left" wrapText="1"/>
    </xf>
    <xf numFmtId="0" fontId="5" fillId="0" borderId="0" xfId="4438" applyFont="1" applyAlignment="1">
      <alignment horizontal="left" wrapText="1"/>
    </xf>
    <xf numFmtId="0" fontId="13" fillId="0" borderId="0" xfId="0" applyFont="1" applyAlignment="1">
      <alignment horizontal="center" vertical="center"/>
    </xf>
    <xf numFmtId="0" fontId="14" fillId="0" borderId="1" xfId="0" applyFont="1" applyBorder="1" applyAlignment="1">
      <alignment horizontal="center" vertical="center" wrapText="1"/>
    </xf>
    <xf numFmtId="0" fontId="12" fillId="0" borderId="0" xfId="4172" applyFont="1" applyBorder="1" applyAlignment="1">
      <alignment horizontal="left" vertical="top" wrapText="1"/>
    </xf>
    <xf numFmtId="0" fontId="12" fillId="0" borderId="0" xfId="4197" applyFont="1" applyBorder="1" applyAlignment="1">
      <alignment horizontal="left" vertical="center" wrapText="1"/>
    </xf>
    <xf numFmtId="0" fontId="12" fillId="0" borderId="0" xfId="4160" applyFont="1" applyBorder="1" applyAlignment="1">
      <alignment horizontal="left" vertical="top" wrapText="1"/>
    </xf>
    <xf numFmtId="0" fontId="10" fillId="0" borderId="0" xfId="5403" applyFont="1" applyAlignment="1">
      <alignment horizontal="center" vertical="center" wrapText="1"/>
    </xf>
    <xf numFmtId="0" fontId="5" fillId="0" borderId="106" xfId="4160" applyFont="1" applyFill="1" applyBorder="1" applyAlignment="1">
      <alignment horizontal="center" vertical="top" wrapText="1"/>
    </xf>
    <xf numFmtId="0" fontId="5" fillId="0" borderId="8" xfId="4160" applyFont="1" applyFill="1" applyBorder="1" applyAlignment="1">
      <alignment horizontal="center" vertical="top" wrapText="1"/>
    </xf>
    <xf numFmtId="0" fontId="5" fillId="0" borderId="107" xfId="4160" applyFont="1" applyFill="1" applyBorder="1" applyAlignment="1">
      <alignment horizontal="center" vertical="center" wrapText="1"/>
    </xf>
    <xf numFmtId="0" fontId="5" fillId="0" borderId="108" xfId="4160" applyFont="1" applyFill="1" applyBorder="1" applyAlignment="1">
      <alignment horizontal="center" vertical="center" wrapText="1"/>
    </xf>
    <xf numFmtId="0" fontId="5" fillId="0" borderId="9" xfId="4160" applyFont="1" applyFill="1" applyBorder="1" applyAlignment="1">
      <alignment horizontal="center" vertical="center" wrapText="1"/>
    </xf>
    <xf numFmtId="0" fontId="5" fillId="0" borderId="109" xfId="4160" applyFont="1" applyFill="1" applyBorder="1" applyAlignment="1">
      <alignment horizontal="center" vertical="center" wrapText="1"/>
    </xf>
    <xf numFmtId="0" fontId="5" fillId="0" borderId="110" xfId="4160" applyFont="1" applyFill="1" applyBorder="1" applyAlignment="1">
      <alignment horizontal="center" vertical="center" wrapText="1"/>
    </xf>
    <xf numFmtId="0" fontId="5" fillId="0" borderId="111" xfId="4160" applyFont="1" applyFill="1" applyBorder="1" applyAlignment="1">
      <alignment horizontal="center" vertical="center" wrapText="1"/>
    </xf>
    <xf numFmtId="0" fontId="5" fillId="0" borderId="112" xfId="4160" applyFont="1" applyFill="1" applyBorder="1" applyAlignment="1">
      <alignment horizontal="center" vertical="center" wrapText="1"/>
    </xf>
    <xf numFmtId="0" fontId="5" fillId="0" borderId="106" xfId="4160" applyFont="1" applyFill="1" applyBorder="1" applyAlignment="1">
      <alignment horizontal="center" vertical="center" wrapText="1"/>
    </xf>
    <xf numFmtId="0" fontId="5" fillId="0" borderId="8" xfId="4160" applyFont="1" applyFill="1" applyBorder="1" applyAlignment="1">
      <alignment horizontal="center" vertical="center" wrapText="1"/>
    </xf>
    <xf numFmtId="4" fontId="5" fillId="0" borderId="127" xfId="4160" applyNumberFormat="1" applyFont="1" applyFill="1" applyBorder="1" applyAlignment="1">
      <alignment horizontal="center" vertical="center" wrapText="1"/>
    </xf>
    <xf numFmtId="4" fontId="5" fillId="0" borderId="128" xfId="4160" applyNumberFormat="1" applyFont="1" applyFill="1" applyBorder="1" applyAlignment="1">
      <alignment horizontal="center" vertical="center" wrapText="1"/>
    </xf>
    <xf numFmtId="0" fontId="5" fillId="0" borderId="114" xfId="4160" applyFont="1" applyFill="1" applyBorder="1" applyAlignment="1">
      <alignment horizontal="center" vertical="top" wrapText="1"/>
    </xf>
    <xf numFmtId="0" fontId="5" fillId="0" borderId="118" xfId="4160" applyFont="1" applyFill="1" applyBorder="1" applyAlignment="1">
      <alignment horizontal="center" vertical="top" wrapText="1"/>
    </xf>
    <xf numFmtId="0" fontId="5" fillId="0" borderId="147" xfId="4160" applyFont="1" applyFill="1" applyBorder="1" applyAlignment="1">
      <alignment horizontal="center" vertical="top" wrapText="1"/>
    </xf>
    <xf numFmtId="0" fontId="5" fillId="0" borderId="115" xfId="4160" applyFont="1" applyFill="1" applyBorder="1" applyAlignment="1">
      <alignment horizontal="center" vertical="center" wrapText="1"/>
    </xf>
    <xf numFmtId="0" fontId="5" fillId="0" borderId="119" xfId="4160" applyFont="1" applyFill="1" applyBorder="1" applyAlignment="1">
      <alignment horizontal="center" vertical="center" wrapText="1"/>
    </xf>
    <xf numFmtId="4" fontId="5" fillId="0" borderId="120" xfId="4160" applyNumberFormat="1" applyFont="1" applyFill="1" applyBorder="1" applyAlignment="1">
      <alignment horizontal="center" vertical="center" wrapText="1"/>
    </xf>
    <xf numFmtId="4" fontId="5" fillId="0" borderId="121" xfId="4160" applyNumberFormat="1" applyFont="1" applyFill="1" applyBorder="1" applyAlignment="1">
      <alignment horizontal="center" vertical="center" wrapText="1"/>
    </xf>
    <xf numFmtId="0" fontId="6" fillId="0" borderId="120" xfId="4160" applyFont="1" applyFill="1" applyBorder="1" applyAlignment="1">
      <alignment horizontal="center" vertical="center" wrapText="1"/>
    </xf>
    <xf numFmtId="0" fontId="6" fillId="0" borderId="122" xfId="4160" applyFont="1" applyFill="1" applyBorder="1" applyAlignment="1">
      <alignment horizontal="center" vertical="center" wrapText="1"/>
    </xf>
    <xf numFmtId="0" fontId="6" fillId="0" borderId="121" xfId="4160" applyFont="1" applyFill="1" applyBorder="1" applyAlignment="1">
      <alignment horizontal="center" vertical="center" wrapText="1"/>
    </xf>
    <xf numFmtId="0" fontId="5" fillId="0" borderId="115" xfId="4163" applyFont="1" applyFill="1" applyBorder="1" applyAlignment="1">
      <alignment horizontal="center" vertical="center" wrapText="1"/>
    </xf>
    <xf numFmtId="0" fontId="5" fillId="0" borderId="125" xfId="4163" applyFont="1" applyFill="1" applyBorder="1" applyAlignment="1">
      <alignment horizontal="center" vertical="center" wrapText="1"/>
    </xf>
    <xf numFmtId="0" fontId="5" fillId="0" borderId="132" xfId="4163" applyFont="1" applyFill="1" applyBorder="1" applyAlignment="1">
      <alignment horizontal="center" vertical="center" wrapText="1"/>
    </xf>
    <xf numFmtId="0" fontId="5" fillId="0" borderId="123" xfId="4163" applyFont="1" applyFill="1" applyBorder="1" applyAlignment="1">
      <alignment horizontal="center" vertical="center" wrapText="1"/>
    </xf>
    <xf numFmtId="0" fontId="5" fillId="0" borderId="124" xfId="4163" applyFont="1" applyFill="1" applyBorder="1" applyAlignment="1">
      <alignment horizontal="center" vertical="center" wrapText="1"/>
    </xf>
    <xf numFmtId="0" fontId="5" fillId="0" borderId="126" xfId="4163" applyFont="1" applyFill="1" applyBorder="1" applyAlignment="1">
      <alignment horizontal="center" vertical="center" wrapText="1"/>
    </xf>
    <xf numFmtId="4" fontId="5" fillId="0" borderId="109" xfId="4160" applyNumberFormat="1" applyFont="1" applyFill="1" applyBorder="1" applyAlignment="1">
      <alignment horizontal="center" vertical="center" wrapText="1"/>
    </xf>
    <xf numFmtId="4" fontId="5" fillId="0" borderId="110" xfId="4160" applyNumberFormat="1" applyFont="1" applyFill="1" applyBorder="1" applyAlignment="1">
      <alignment horizontal="center" vertical="center" wrapText="1"/>
    </xf>
    <xf numFmtId="4" fontId="5" fillId="0" borderId="111" xfId="4160" applyNumberFormat="1" applyFont="1" applyFill="1" applyBorder="1" applyAlignment="1">
      <alignment horizontal="center" vertical="center" wrapText="1"/>
    </xf>
    <xf numFmtId="4" fontId="5" fillId="0" borderId="112" xfId="4160" applyNumberFormat="1" applyFont="1" applyFill="1" applyBorder="1" applyAlignment="1">
      <alignment horizontal="center" vertical="center" wrapText="1"/>
    </xf>
    <xf numFmtId="4" fontId="5" fillId="0" borderId="130" xfId="4160" applyNumberFormat="1" applyFont="1" applyFill="1" applyBorder="1" applyAlignment="1">
      <alignment horizontal="center" vertical="center" wrapText="1"/>
    </xf>
    <xf numFmtId="4" fontId="5" fillId="0" borderId="131" xfId="4160" applyNumberFormat="1" applyFont="1" applyFill="1" applyBorder="1" applyAlignment="1">
      <alignment horizontal="center" vertical="center" wrapText="1"/>
    </xf>
    <xf numFmtId="0" fontId="6" fillId="0" borderId="32" xfId="4160" applyFont="1" applyFill="1" applyBorder="1" applyAlignment="1">
      <alignment horizontal="center" vertical="center" wrapText="1"/>
    </xf>
    <xf numFmtId="0" fontId="6" fillId="0" borderId="133" xfId="4160" applyFont="1" applyFill="1" applyBorder="1" applyAlignment="1">
      <alignment horizontal="center" vertical="center" wrapText="1"/>
    </xf>
    <xf numFmtId="0" fontId="6" fillId="0" borderId="134" xfId="4160" applyFont="1" applyFill="1" applyBorder="1" applyAlignment="1">
      <alignment horizontal="center" vertical="center" wrapText="1"/>
    </xf>
    <xf numFmtId="4" fontId="5" fillId="0" borderId="109" xfId="5403" applyNumberFormat="1" applyFont="1" applyFill="1" applyBorder="1" applyAlignment="1">
      <alignment horizontal="center" vertical="center" wrapText="1"/>
    </xf>
    <xf numFmtId="4" fontId="5" fillId="0" borderId="110" xfId="5403" applyNumberFormat="1" applyFont="1" applyFill="1" applyBorder="1" applyAlignment="1">
      <alignment horizontal="center" vertical="center" wrapText="1"/>
    </xf>
    <xf numFmtId="4" fontId="5" fillId="0" borderId="111" xfId="5403" applyNumberFormat="1" applyFont="1" applyFill="1" applyBorder="1" applyAlignment="1">
      <alignment horizontal="center" vertical="center" wrapText="1"/>
    </xf>
    <xf numFmtId="4" fontId="5" fillId="0" borderId="112" xfId="5403" applyNumberFormat="1" applyFont="1" applyFill="1" applyBorder="1" applyAlignment="1">
      <alignment horizontal="center" vertical="center" wrapText="1"/>
    </xf>
    <xf numFmtId="4" fontId="5" fillId="0" borderId="111" xfId="4163" applyNumberFormat="1" applyFont="1" applyFill="1" applyBorder="1" applyAlignment="1">
      <alignment horizontal="center" vertical="center"/>
    </xf>
    <xf numFmtId="4" fontId="5" fillId="0" borderId="112" xfId="4163" applyNumberFormat="1" applyFont="1" applyFill="1" applyBorder="1" applyAlignment="1">
      <alignment horizontal="center" vertical="center"/>
    </xf>
    <xf numFmtId="0" fontId="6" fillId="0" borderId="138" xfId="4163" applyFont="1" applyFill="1" applyBorder="1" applyAlignment="1">
      <alignment horizontal="center" vertical="top" wrapText="1"/>
    </xf>
    <xf numFmtId="0" fontId="6" fillId="0" borderId="143" xfId="4163" applyFont="1" applyFill="1" applyBorder="1" applyAlignment="1">
      <alignment horizontal="center" vertical="top" wrapText="1"/>
    </xf>
    <xf numFmtId="0" fontId="6" fillId="0" borderId="139" xfId="4163" applyFont="1" applyFill="1" applyBorder="1" applyAlignment="1">
      <alignment horizontal="center" vertical="top" wrapText="1"/>
    </xf>
    <xf numFmtId="4" fontId="5" fillId="0" borderId="127" xfId="4163" applyNumberFormat="1" applyFont="1" applyFill="1" applyBorder="1" applyAlignment="1">
      <alignment horizontal="center" vertical="center"/>
    </xf>
    <xf numFmtId="4" fontId="5" fillId="0" borderId="128" xfId="4163" applyNumberFormat="1" applyFont="1" applyFill="1" applyBorder="1" applyAlignment="1">
      <alignment horizontal="center" vertical="center"/>
    </xf>
    <xf numFmtId="0" fontId="5" fillId="0" borderId="106" xfId="4163" applyFont="1" applyFill="1" applyBorder="1" applyAlignment="1">
      <alignment horizontal="center" vertical="center" wrapText="1"/>
    </xf>
    <xf numFmtId="0" fontId="5" fillId="0" borderId="8" xfId="4163" applyFont="1" applyFill="1" applyBorder="1" applyAlignment="1">
      <alignment horizontal="center" vertical="center" wrapText="1"/>
    </xf>
    <xf numFmtId="0" fontId="5" fillId="0" borderId="136" xfId="4163" applyFont="1" applyFill="1" applyBorder="1" applyAlignment="1">
      <alignment horizontal="center" vertical="center" wrapText="1"/>
    </xf>
    <xf numFmtId="0" fontId="5" fillId="0" borderId="137" xfId="4160" applyFont="1" applyFill="1" applyBorder="1" applyAlignment="1">
      <alignment horizontal="center" vertical="center" wrapText="1"/>
    </xf>
    <xf numFmtId="0" fontId="5" fillId="0" borderId="136" xfId="4160" applyFont="1" applyFill="1" applyBorder="1" applyAlignment="1">
      <alignment horizontal="center" vertical="center" wrapText="1"/>
    </xf>
    <xf numFmtId="4" fontId="5" fillId="0" borderId="138" xfId="4163" applyNumberFormat="1" applyFont="1" applyFill="1" applyBorder="1" applyAlignment="1">
      <alignment horizontal="center" vertical="center"/>
    </xf>
    <xf numFmtId="4" fontId="5" fillId="0" borderId="139" xfId="4163" applyNumberFormat="1" applyFont="1" applyFill="1" applyBorder="1" applyAlignment="1">
      <alignment horizontal="center" vertical="center"/>
    </xf>
    <xf numFmtId="0" fontId="6" fillId="0" borderId="140" xfId="4163" applyFont="1" applyFill="1" applyBorder="1" applyAlignment="1">
      <alignment horizontal="center" vertical="top" wrapText="1"/>
    </xf>
    <xf numFmtId="0" fontId="6" fillId="0" borderId="141" xfId="4163" applyFont="1" applyFill="1" applyBorder="1" applyAlignment="1">
      <alignment horizontal="center" vertical="top" wrapText="1"/>
    </xf>
    <xf numFmtId="0" fontId="6" fillId="0" borderId="113" xfId="4163" applyFont="1" applyFill="1" applyBorder="1" applyAlignment="1">
      <alignment horizontal="center" vertical="top" wrapText="1"/>
    </xf>
    <xf numFmtId="0" fontId="6" fillId="0" borderId="138" xfId="4160" applyFont="1" applyFill="1" applyBorder="1" applyAlignment="1">
      <alignment horizontal="center" vertical="center" wrapText="1"/>
    </xf>
    <xf numFmtId="0" fontId="6" fillId="0" borderId="143" xfId="4160" applyFont="1" applyFill="1" applyBorder="1" applyAlignment="1">
      <alignment horizontal="center" vertical="center" wrapText="1"/>
    </xf>
    <xf numFmtId="0" fontId="6" fillId="0" borderId="139" xfId="4160" applyFont="1" applyFill="1" applyBorder="1" applyAlignment="1">
      <alignment horizontal="center" vertical="center" wrapText="1"/>
    </xf>
    <xf numFmtId="0" fontId="5" fillId="0" borderId="107" xfId="4163" applyFont="1" applyFill="1" applyBorder="1" applyAlignment="1">
      <alignment horizontal="center" vertical="center" wrapText="1"/>
    </xf>
    <xf numFmtId="0" fontId="5" fillId="0" borderId="9" xfId="4163" applyFont="1" applyFill="1" applyBorder="1" applyAlignment="1">
      <alignment horizontal="center" vertical="center" wrapText="1"/>
    </xf>
    <xf numFmtId="0" fontId="5" fillId="0" borderId="148" xfId="4163" applyFont="1" applyFill="1" applyBorder="1" applyAlignment="1">
      <alignment horizontal="center" vertical="center" wrapText="1"/>
    </xf>
    <xf numFmtId="4" fontId="5" fillId="0" borderId="114" xfId="4163" applyNumberFormat="1" applyFont="1" applyFill="1" applyBorder="1" applyAlignment="1">
      <alignment horizontal="center" vertical="top" wrapText="1"/>
    </xf>
    <xf numFmtId="4" fontId="5" fillId="0" borderId="144" xfId="4163" applyNumberFormat="1" applyFont="1" applyFill="1" applyBorder="1" applyAlignment="1">
      <alignment horizontal="center" vertical="top" wrapText="1"/>
    </xf>
    <xf numFmtId="4" fontId="5" fillId="0" borderId="145" xfId="4163" applyNumberFormat="1" applyFont="1" applyFill="1" applyBorder="1" applyAlignment="1">
      <alignment horizontal="center" vertical="center"/>
    </xf>
    <xf numFmtId="4" fontId="5" fillId="0" borderId="118" xfId="4163" applyNumberFormat="1" applyFont="1" applyFill="1" applyBorder="1" applyAlignment="1">
      <alignment horizontal="center" vertical="center"/>
    </xf>
    <xf numFmtId="4" fontId="5" fillId="0" borderId="146" xfId="4163" applyNumberFormat="1" applyFont="1" applyFill="1" applyBorder="1" applyAlignment="1">
      <alignment horizontal="center" vertical="center"/>
    </xf>
    <xf numFmtId="4" fontId="5" fillId="0" borderId="149" xfId="4163" applyNumberFormat="1" applyFont="1" applyFill="1" applyBorder="1" applyAlignment="1">
      <alignment horizontal="center" vertical="center"/>
    </xf>
    <xf numFmtId="4" fontId="5" fillId="0" borderId="150" xfId="4163" applyNumberFormat="1" applyFont="1" applyFill="1" applyBorder="1" applyAlignment="1">
      <alignment horizontal="center" vertical="center"/>
    </xf>
    <xf numFmtId="4" fontId="5" fillId="0" borderId="109" xfId="4163" applyNumberFormat="1" applyFont="1" applyFill="1" applyBorder="1" applyAlignment="1">
      <alignment horizontal="center" vertical="center"/>
    </xf>
    <xf numFmtId="4" fontId="5" fillId="0" borderId="110" xfId="4163" applyNumberFormat="1" applyFont="1" applyFill="1" applyBorder="1" applyAlignment="1">
      <alignment horizontal="center" vertical="center"/>
    </xf>
    <xf numFmtId="0" fontId="5" fillId="0" borderId="123" xfId="4160" applyFont="1" applyFill="1" applyBorder="1" applyAlignment="1">
      <alignment horizontal="center" vertical="center"/>
    </xf>
    <xf numFmtId="0" fontId="5" fillId="0" borderId="124" xfId="4160" applyFont="1" applyFill="1" applyBorder="1" applyAlignment="1">
      <alignment horizontal="center" vertical="center"/>
    </xf>
    <xf numFmtId="0" fontId="5" fillId="0" borderId="125" xfId="4160" applyFont="1" applyFill="1" applyBorder="1" applyAlignment="1">
      <alignment horizontal="center" vertical="center" wrapText="1"/>
    </xf>
    <xf numFmtId="0" fontId="10" fillId="0" borderId="0" xfId="4251" applyFont="1" applyAlignment="1">
      <alignment horizontal="center" vertical="center" wrapText="1"/>
    </xf>
    <xf numFmtId="0" fontId="5" fillId="0" borderId="4" xfId="4160" applyFont="1" applyFill="1" applyBorder="1" applyAlignment="1">
      <alignment horizontal="center" vertical="center" wrapText="1"/>
    </xf>
    <xf numFmtId="0" fontId="5" fillId="0" borderId="5" xfId="4160" applyFont="1" applyFill="1" applyBorder="1" applyAlignment="1">
      <alignment horizontal="center" vertical="center" wrapText="1"/>
    </xf>
    <xf numFmtId="171" fontId="5" fillId="0" borderId="19" xfId="4160" applyNumberFormat="1" applyFont="1" applyFill="1" applyBorder="1" applyAlignment="1">
      <alignment horizontal="center" vertical="center" wrapText="1"/>
    </xf>
    <xf numFmtId="171" fontId="5" fillId="0" borderId="20" xfId="4160" applyNumberFormat="1" applyFont="1" applyFill="1" applyBorder="1" applyAlignment="1">
      <alignment horizontal="center" vertical="center" wrapText="1"/>
    </xf>
    <xf numFmtId="0" fontId="5" fillId="0" borderId="14" xfId="4160" applyFont="1" applyFill="1" applyBorder="1" applyAlignment="1">
      <alignment horizontal="center" vertical="center" wrapText="1"/>
    </xf>
    <xf numFmtId="0" fontId="5" fillId="0" borderId="18" xfId="4160" applyFont="1" applyFill="1" applyBorder="1" applyAlignment="1">
      <alignment horizontal="center" vertical="center" wrapText="1"/>
    </xf>
    <xf numFmtId="0" fontId="5" fillId="0" borderId="6" xfId="4160" applyFont="1" applyFill="1" applyBorder="1" applyAlignment="1">
      <alignment horizontal="center" vertical="center" wrapText="1"/>
    </xf>
    <xf numFmtId="0" fontId="5" fillId="0" borderId="7" xfId="4160" applyFont="1" applyFill="1" applyBorder="1" applyAlignment="1">
      <alignment horizontal="center" vertical="center" wrapText="1"/>
    </xf>
    <xf numFmtId="0" fontId="5" fillId="0" borderId="10" xfId="4160" applyFont="1" applyFill="1" applyBorder="1" applyAlignment="1">
      <alignment horizontal="center" vertical="center" wrapText="1"/>
    </xf>
    <xf numFmtId="0" fontId="5" fillId="0" borderId="11" xfId="4160" applyFont="1" applyFill="1" applyBorder="1" applyAlignment="1">
      <alignment horizontal="center" vertical="center" wrapText="1"/>
    </xf>
    <xf numFmtId="0" fontId="6" fillId="0" borderId="19" xfId="4160" applyFont="1" applyFill="1" applyBorder="1" applyAlignment="1">
      <alignment horizontal="center" vertical="center" wrapText="1"/>
    </xf>
    <xf numFmtId="0" fontId="6" fillId="0" borderId="21" xfId="4160" applyFont="1" applyFill="1" applyBorder="1" applyAlignment="1">
      <alignment horizontal="center" vertical="center" wrapText="1"/>
    </xf>
    <xf numFmtId="0" fontId="6" fillId="0" borderId="20" xfId="4160" applyFont="1" applyFill="1" applyBorder="1" applyAlignment="1">
      <alignment horizontal="center" vertical="center" wrapText="1"/>
    </xf>
    <xf numFmtId="171" fontId="5" fillId="0" borderId="6" xfId="4160" applyNumberFormat="1" applyFont="1" applyFill="1" applyBorder="1" applyAlignment="1">
      <alignment horizontal="center" vertical="center" wrapText="1"/>
    </xf>
    <xf numFmtId="171" fontId="5" fillId="0" borderId="7" xfId="4160" applyNumberFormat="1" applyFont="1" applyFill="1" applyBorder="1" applyAlignment="1">
      <alignment horizontal="center" vertical="center" wrapText="1"/>
    </xf>
    <xf numFmtId="171" fontId="5" fillId="0" borderId="10" xfId="4160" applyNumberFormat="1" applyFont="1" applyFill="1" applyBorder="1" applyAlignment="1">
      <alignment horizontal="center" vertical="center" wrapText="1"/>
    </xf>
    <xf numFmtId="171" fontId="5" fillId="0" borderId="11" xfId="4160" applyNumberFormat="1" applyFont="1" applyFill="1" applyBorder="1" applyAlignment="1">
      <alignment horizontal="center" vertical="center" wrapText="1"/>
    </xf>
    <xf numFmtId="171" fontId="5" fillId="0" borderId="26" xfId="4160" applyNumberFormat="1" applyFont="1" applyFill="1" applyBorder="1" applyAlignment="1">
      <alignment horizontal="center" vertical="center" wrapText="1"/>
    </xf>
    <xf numFmtId="171" fontId="5" fillId="0" borderId="27" xfId="4160" applyNumberFormat="1" applyFont="1" applyFill="1" applyBorder="1" applyAlignment="1">
      <alignment horizontal="center" vertical="center" wrapText="1"/>
    </xf>
    <xf numFmtId="171" fontId="5" fillId="0" borderId="29" xfId="4160" applyNumberFormat="1" applyFont="1" applyFill="1" applyBorder="1" applyAlignment="1">
      <alignment horizontal="center" vertical="center" wrapText="1"/>
    </xf>
    <xf numFmtId="171" fontId="5" fillId="0" borderId="30" xfId="4160" applyNumberFormat="1" applyFont="1" applyFill="1" applyBorder="1" applyAlignment="1">
      <alignment horizontal="center" vertical="center" wrapText="1"/>
    </xf>
    <xf numFmtId="0" fontId="6" fillId="0" borderId="33" xfId="4160" applyFont="1" applyFill="1" applyBorder="1" applyAlignment="1">
      <alignment horizontal="center" vertical="center" wrapText="1"/>
    </xf>
    <xf numFmtId="0" fontId="6" fillId="0" borderId="34" xfId="4160" applyFont="1" applyFill="1" applyBorder="1" applyAlignment="1">
      <alignment horizontal="center" vertical="center" wrapText="1"/>
    </xf>
    <xf numFmtId="171" fontId="5" fillId="0" borderId="6" xfId="4251" applyNumberFormat="1" applyFont="1" applyFill="1" applyBorder="1" applyAlignment="1">
      <alignment horizontal="center" vertical="center" wrapText="1"/>
    </xf>
    <xf numFmtId="171" fontId="5" fillId="0" borderId="7" xfId="4251" applyNumberFormat="1" applyFont="1" applyFill="1" applyBorder="1" applyAlignment="1">
      <alignment horizontal="center" vertical="center" wrapText="1"/>
    </xf>
    <xf numFmtId="0" fontId="5" fillId="0" borderId="22" xfId="4163" applyFont="1" applyFill="1" applyBorder="1" applyAlignment="1">
      <alignment horizontal="center" vertical="center" wrapText="1"/>
    </xf>
    <xf numFmtId="0" fontId="5" fillId="0" borderId="23" xfId="4163" applyFont="1" applyFill="1" applyBorder="1" applyAlignment="1">
      <alignment horizontal="center" vertical="center" wrapText="1"/>
    </xf>
    <xf numFmtId="0" fontId="5" fillId="0" borderId="25" xfId="4163" applyFont="1" applyFill="1" applyBorder="1" applyAlignment="1">
      <alignment horizontal="center" vertical="center" wrapText="1"/>
    </xf>
    <xf numFmtId="0" fontId="5" fillId="0" borderId="14" xfId="4163" applyFont="1" applyFill="1" applyBorder="1" applyAlignment="1">
      <alignment horizontal="center" vertical="center" wrapText="1"/>
    </xf>
    <xf numFmtId="0" fontId="5" fillId="0" borderId="24" xfId="4163" applyFont="1" applyFill="1" applyBorder="1" applyAlignment="1">
      <alignment horizontal="center" vertical="center" wrapText="1"/>
    </xf>
    <xf numFmtId="0" fontId="5" fillId="0" borderId="18" xfId="4163" applyFont="1" applyFill="1" applyBorder="1" applyAlignment="1">
      <alignment horizontal="center" vertical="center" wrapText="1"/>
    </xf>
    <xf numFmtId="0" fontId="5" fillId="0" borderId="31" xfId="4163" applyFont="1" applyFill="1" applyBorder="1" applyAlignment="1">
      <alignment horizontal="center" vertical="center" wrapText="1"/>
    </xf>
    <xf numFmtId="171" fontId="5" fillId="0" borderId="10" xfId="4251" applyNumberFormat="1" applyFont="1" applyFill="1" applyBorder="1" applyAlignment="1">
      <alignment horizontal="center" vertical="center" wrapText="1"/>
    </xf>
    <xf numFmtId="171" fontId="5" fillId="0" borderId="11" xfId="4251" applyNumberFormat="1" applyFont="1" applyFill="1" applyBorder="1" applyAlignment="1">
      <alignment horizontal="center" vertical="center" wrapText="1"/>
    </xf>
    <xf numFmtId="171" fontId="5" fillId="0" borderId="10" xfId="4163" applyNumberFormat="1" applyFont="1" applyFill="1" applyBorder="1" applyAlignment="1">
      <alignment horizontal="center" vertical="center"/>
    </xf>
    <xf numFmtId="171" fontId="5" fillId="0" borderId="11" xfId="4163" applyNumberFormat="1" applyFont="1" applyFill="1" applyBorder="1" applyAlignment="1">
      <alignment horizontal="center" vertical="center"/>
    </xf>
    <xf numFmtId="171" fontId="5" fillId="0" borderId="26" xfId="4163" applyNumberFormat="1" applyFont="1" applyFill="1" applyBorder="1" applyAlignment="1">
      <alignment horizontal="center" vertical="center"/>
    </xf>
    <xf numFmtId="171" fontId="5" fillId="0" borderId="27" xfId="4163" applyNumberFormat="1" applyFont="1" applyFill="1" applyBorder="1" applyAlignment="1">
      <alignment horizontal="center" vertical="center"/>
    </xf>
    <xf numFmtId="171" fontId="5" fillId="0" borderId="37" xfId="4163" applyNumberFormat="1" applyFont="1" applyFill="1" applyBorder="1" applyAlignment="1">
      <alignment horizontal="center" vertical="center"/>
    </xf>
    <xf numFmtId="171" fontId="5" fillId="0" borderId="38" xfId="4163" applyNumberFormat="1" applyFont="1" applyFill="1" applyBorder="1" applyAlignment="1">
      <alignment horizontal="center" vertical="center"/>
    </xf>
    <xf numFmtId="171" fontId="5" fillId="0" borderId="40" xfId="4163" applyNumberFormat="1" applyFont="1" applyFill="1" applyBorder="1" applyAlignment="1">
      <alignment horizontal="center" vertical="center"/>
    </xf>
    <xf numFmtId="171" fontId="5" fillId="0" borderId="12" xfId="4163" applyNumberFormat="1" applyFont="1" applyFill="1" applyBorder="1" applyAlignment="1">
      <alignment horizontal="center" vertical="center"/>
    </xf>
    <xf numFmtId="171" fontId="5" fillId="0" borderId="6" xfId="4163" applyNumberFormat="1" applyFont="1" applyFill="1" applyBorder="1" applyAlignment="1">
      <alignment horizontal="center" vertical="center"/>
    </xf>
    <xf numFmtId="171" fontId="5" fillId="0" borderId="7" xfId="4163" applyNumberFormat="1" applyFont="1" applyFill="1" applyBorder="1" applyAlignment="1">
      <alignment horizontal="center" vertical="center"/>
    </xf>
    <xf numFmtId="0" fontId="6" fillId="0" borderId="37" xfId="4163" applyFont="1" applyFill="1" applyBorder="1" applyAlignment="1">
      <alignment horizontal="center" vertical="top" wrapText="1"/>
    </xf>
    <xf numFmtId="0" fontId="6" fillId="0" borderId="44" xfId="4163" applyFont="1" applyFill="1" applyBorder="1" applyAlignment="1">
      <alignment horizontal="center" vertical="top" wrapText="1"/>
    </xf>
    <xf numFmtId="0" fontId="6" fillId="0" borderId="38" xfId="4163" applyFont="1" applyFill="1" applyBorder="1" applyAlignment="1">
      <alignment horizontal="center" vertical="top" wrapText="1"/>
    </xf>
    <xf numFmtId="0" fontId="5" fillId="0" borderId="24" xfId="4160" applyFont="1" applyFill="1" applyBorder="1" applyAlignment="1">
      <alignment horizontal="center" vertical="center" wrapText="1"/>
    </xf>
    <xf numFmtId="0" fontId="5" fillId="0" borderId="31" xfId="4160" applyFont="1" applyFill="1" applyBorder="1" applyAlignment="1">
      <alignment horizontal="center" vertical="center" wrapText="1"/>
    </xf>
    <xf numFmtId="171" fontId="5" fillId="0" borderId="47" xfId="4163" applyNumberFormat="1" applyFont="1" applyFill="1" applyBorder="1" applyAlignment="1">
      <alignment horizontal="center" vertical="center"/>
    </xf>
    <xf numFmtId="171" fontId="5" fillId="0" borderId="48" xfId="4163" applyNumberFormat="1" applyFont="1" applyFill="1" applyBorder="1" applyAlignment="1">
      <alignment horizontal="center" vertical="center"/>
    </xf>
    <xf numFmtId="171" fontId="5" fillId="0" borderId="29" xfId="4163" applyNumberFormat="1" applyFont="1" applyFill="1" applyBorder="1" applyAlignment="1">
      <alignment horizontal="center" vertical="center"/>
    </xf>
    <xf numFmtId="171" fontId="5" fillId="0" borderId="30" xfId="4163" applyNumberFormat="1" applyFont="1" applyFill="1" applyBorder="1" applyAlignment="1">
      <alignment horizontal="center" vertical="center"/>
    </xf>
    <xf numFmtId="0" fontId="6" fillId="0" borderId="40" xfId="4163" applyFont="1" applyFill="1" applyBorder="1" applyAlignment="1">
      <alignment horizontal="center" vertical="top" wrapText="1"/>
    </xf>
    <xf numFmtId="0" fontId="6" fillId="0" borderId="42" xfId="4163" applyFont="1" applyFill="1" applyBorder="1" applyAlignment="1">
      <alignment horizontal="center" vertical="top" wrapText="1"/>
    </xf>
    <xf numFmtId="0" fontId="6" fillId="0" borderId="12" xfId="4163" applyFont="1" applyFill="1" applyBorder="1" applyAlignment="1">
      <alignment horizontal="center" vertical="top" wrapText="1"/>
    </xf>
    <xf numFmtId="0" fontId="6" fillId="0" borderId="40" xfId="4160" applyFont="1" applyFill="1" applyBorder="1" applyAlignment="1">
      <alignment horizontal="center" vertical="center" wrapText="1"/>
    </xf>
    <xf numFmtId="0" fontId="6" fillId="0" borderId="42" xfId="4160" applyFont="1" applyFill="1" applyBorder="1" applyAlignment="1">
      <alignment horizontal="center" vertical="center" wrapText="1"/>
    </xf>
    <xf numFmtId="0" fontId="6" fillId="0" borderId="44" xfId="4160" applyFont="1" applyFill="1" applyBorder="1" applyAlignment="1">
      <alignment horizontal="center" vertical="center" wrapText="1"/>
    </xf>
    <xf numFmtId="0" fontId="6" fillId="0" borderId="12" xfId="4160" applyFont="1" applyFill="1" applyBorder="1" applyAlignment="1">
      <alignment horizontal="center" vertical="center" wrapText="1"/>
    </xf>
    <xf numFmtId="0" fontId="6" fillId="0" borderId="37" xfId="4160" applyFont="1" applyFill="1" applyBorder="1" applyAlignment="1">
      <alignment horizontal="center" vertical="center" wrapText="1"/>
    </xf>
    <xf numFmtId="0" fontId="6" fillId="0" borderId="38" xfId="4160" applyFont="1" applyFill="1" applyBorder="1" applyAlignment="1">
      <alignment horizontal="center" vertical="center" wrapText="1"/>
    </xf>
    <xf numFmtId="0" fontId="5" fillId="0" borderId="16" xfId="4163" applyFont="1" applyFill="1" applyBorder="1" applyAlignment="1">
      <alignment horizontal="center" vertical="center" wrapText="1"/>
    </xf>
    <xf numFmtId="0" fontId="5" fillId="0" borderId="45" xfId="4163" applyFont="1" applyFill="1" applyBorder="1" applyAlignment="1">
      <alignment horizontal="center" vertical="center" wrapText="1"/>
    </xf>
    <xf numFmtId="0" fontId="5" fillId="0" borderId="0" xfId="4163" applyFont="1" applyFill="1" applyBorder="1" applyAlignment="1">
      <alignment horizontal="center" vertical="center" wrapText="1"/>
    </xf>
    <xf numFmtId="0" fontId="5" fillId="0" borderId="52" xfId="4163" applyFont="1" applyFill="1" applyBorder="1" applyAlignment="1">
      <alignment horizontal="center" vertical="center" wrapText="1"/>
    </xf>
    <xf numFmtId="0" fontId="5" fillId="0" borderId="3" xfId="4160" applyFont="1" applyFill="1" applyBorder="1" applyAlignment="1">
      <alignment horizontal="center" vertical="top" wrapText="1"/>
    </xf>
    <xf numFmtId="0" fontId="5" fillId="0" borderId="13" xfId="4160" applyFont="1" applyFill="1" applyBorder="1" applyAlignment="1">
      <alignment horizontal="center" vertical="top" wrapText="1"/>
    </xf>
    <xf numFmtId="0" fontId="5" fillId="0" borderId="17" xfId="4160" applyFont="1" applyFill="1" applyBorder="1" applyAlignment="1">
      <alignment horizontal="center" vertical="top" wrapText="1"/>
    </xf>
    <xf numFmtId="0" fontId="5" fillId="0" borderId="35" xfId="4160" applyFont="1" applyFill="1" applyBorder="1" applyAlignment="1">
      <alignment horizontal="center" vertical="top" wrapText="1"/>
    </xf>
    <xf numFmtId="0" fontId="5" fillId="0" borderId="3" xfId="4160" applyFont="1" applyFill="1" applyBorder="1" applyAlignment="1">
      <alignment horizontal="center" vertical="center" wrapText="1"/>
    </xf>
    <xf numFmtId="0" fontId="5" fillId="0" borderId="28" xfId="4160" applyFont="1" applyFill="1" applyBorder="1" applyAlignment="1">
      <alignment horizontal="center" vertical="center" wrapText="1"/>
    </xf>
    <xf numFmtId="0" fontId="5" fillId="0" borderId="25" xfId="4160" applyFont="1" applyFill="1" applyBorder="1" applyAlignment="1">
      <alignment horizontal="center" vertical="center" wrapText="1"/>
    </xf>
    <xf numFmtId="0" fontId="5" fillId="0" borderId="3" xfId="4163" applyFont="1" applyFill="1" applyBorder="1" applyAlignment="1">
      <alignment horizontal="center" vertical="center" wrapText="1"/>
    </xf>
    <xf numFmtId="0" fontId="5" fillId="0" borderId="49" xfId="4163" applyFont="1" applyFill="1" applyBorder="1" applyAlignment="1">
      <alignment horizontal="center" vertical="center" wrapText="1"/>
    </xf>
    <xf numFmtId="0" fontId="5" fillId="0" borderId="50" xfId="4163" applyFont="1" applyFill="1" applyBorder="1" applyAlignment="1">
      <alignment horizontal="center" vertical="center" wrapText="1"/>
    </xf>
    <xf numFmtId="0" fontId="5" fillId="0" borderId="51" xfId="4163" applyFont="1" applyFill="1" applyBorder="1" applyAlignment="1">
      <alignment horizontal="center" vertical="center" wrapText="1"/>
    </xf>
    <xf numFmtId="0" fontId="5" fillId="0" borderId="22" xfId="4160" applyFont="1" applyFill="1" applyBorder="1" applyAlignment="1">
      <alignment horizontal="center" vertical="center"/>
    </xf>
    <xf numFmtId="0" fontId="5" fillId="0" borderId="23" xfId="4160" applyFont="1" applyFill="1" applyBorder="1" applyAlignment="1">
      <alignment horizontal="center" vertical="center"/>
    </xf>
    <xf numFmtId="0" fontId="5" fillId="0" borderId="25" xfId="4160" applyFont="1" applyFill="1" applyBorder="1" applyAlignment="1">
      <alignment horizontal="center" vertical="center"/>
    </xf>
    <xf numFmtId="0" fontId="6" fillId="0" borderId="2" xfId="4504" applyFont="1" applyFill="1" applyBorder="1" applyAlignment="1">
      <alignment horizontal="center" vertical="center" wrapText="1"/>
    </xf>
    <xf numFmtId="0" fontId="7" fillId="0" borderId="1" xfId="0" applyFont="1" applyFill="1" applyBorder="1" applyAlignment="1">
      <alignment horizontal="left" wrapText="1"/>
    </xf>
    <xf numFmtId="0" fontId="8" fillId="0" borderId="0" xfId="0" applyFont="1" applyAlignment="1">
      <alignment horizontal="right"/>
    </xf>
    <xf numFmtId="0" fontId="13" fillId="0" borderId="0" xfId="0" applyFont="1" applyAlignment="1">
      <alignment horizontal="center" vertical="center" wrapText="1"/>
    </xf>
  </cellXfs>
  <cellStyles count="5404">
    <cellStyle name=" 1" xfId="1"/>
    <cellStyle name=" 1 2" xfId="2"/>
    <cellStyle name="%" xfId="3"/>
    <cellStyle name="% 2" xfId="4"/>
    <cellStyle name="%_Inputs" xfId="5"/>
    <cellStyle name="%_Inputs (const)" xfId="6"/>
    <cellStyle name="%_Inputs Co" xfId="7"/>
    <cellStyle name="%_Inputs Co 2" xfId="8"/>
    <cellStyle name="%_Денежный поток ЗАО ЭПИ-2008г.(в объемах декабря)2811  ПОСЛЕДНИЙ (Перераб. с изм. старахованием)" xfId="9"/>
    <cellStyle name=";;;" xfId="10"/>
    <cellStyle name="ˆ’ŽƒŽ‚›‰" xfId="11"/>
    <cellStyle name="ˆ’ŽƒŽ‚›‰ 2" xfId="12"/>
    <cellStyle name="ˆ’ŽƒŽ‚›‰ 2 2" xfId="13"/>
    <cellStyle name="ˆ’ŽƒŽ‚›‰ 2 3" xfId="14"/>
    <cellStyle name="ˆ’ŽƒŽ‚›‰ 2 4" xfId="15"/>
    <cellStyle name="ˆ’ŽƒŽ‚›‰ 2 5" xfId="16"/>
    <cellStyle name="ˆ’ŽƒŽ‚›‰ 3" xfId="17"/>
    <cellStyle name="ˆ’ŽƒŽ‚›‰ 3 2" xfId="18"/>
    <cellStyle name="ˆ’ŽƒŽ‚›‰ 3 3" xfId="19"/>
    <cellStyle name="ˆ’ŽƒŽ‚›‰ 3 4" xfId="20"/>
    <cellStyle name="ˆ’ŽƒŽ‚›‰ 3 5" xfId="21"/>
    <cellStyle name="ˆ’ŽƒŽ‚›‰ 4" xfId="22"/>
    <cellStyle name="ˆ’ŽƒŽ‚›‰ 5" xfId="23"/>
    <cellStyle name="ˆ’ŽƒŽ‚›‰ 6" xfId="24"/>
    <cellStyle name="ˆ’ŽƒŽ‚›‰ 7" xfId="25"/>
    <cellStyle name="_ ТЭЦ февраль 04г" xfId="26"/>
    <cellStyle name="_!!! отчетные Форматы минэнерго к ИП 2011 (1.11.10)" xfId="27"/>
    <cellStyle name="_!!! Приобретение ОС (новая форма)" xfId="28"/>
    <cellStyle name="_!!! Энергия анализ (форма)" xfId="29"/>
    <cellStyle name="_!!!Проект 3 кв ТОиР Красноярск" xfId="30"/>
    <cellStyle name="__БДР и БДДС 2006 г по ПМЭС согл Мазепина" xfId="31"/>
    <cellStyle name="__БДР и БДДС 2006 г по ПМЭС утв 1 2 3 4кв 06 вер 3-2-3 ред Еремкин" xfId="32"/>
    <cellStyle name="__ПЭПиБюджет ЕНЭС ОПМЭС 2006_34млн" xfId="33"/>
    <cellStyle name="__ПЭПиБюджет ЕНЭС ОПМЭС 2006_34млн_15_2 1 6 1" xfId="34"/>
    <cellStyle name="__ПЭПиБюджет ЕНЭС ОПМЭС 2006_34млн_Анализ 15_БДР и БДДС Омское 2007" xfId="35"/>
    <cellStyle name="__ПЭПиБюджет ЕНЭС ОПМЭС 2006_34млн_БДР МСК 1кв07 от Сергея 20 04 07" xfId="36"/>
    <cellStyle name="__ПЭПиБюджет ЕНЭС ОПМЭС 2006_34млн_БДР МСК 1кв07 от Сергея 20 04 07_БДР и БДДС сети ФСК ОП 2008" xfId="37"/>
    <cellStyle name="__ПЭПиБюджет ЕНЭС ОПМЭС 2006_34млн_БДР МСК 1кв07 от Сергея 20 04 07_формы бюджетов к защите 2008 года" xfId="38"/>
    <cellStyle name="__ПЭПиБюджет ЕНЭС ОПМЭС 2006_34млн_формы бюджетов к защите 2008 года" xfId="39"/>
    <cellStyle name="__ПЭПиБюджет на 2006г том числе ПСУиС" xfId="40"/>
    <cellStyle name="__ПЭПиБюджет на 2006г том числе ПСУиС_091105" xfId="41"/>
    <cellStyle name="__ПЭПиБюджет на 2006г том числе ПСУиС_091105_15_2 1 6 1" xfId="42"/>
    <cellStyle name="__ПЭПиБюджет на 2006г том числе ПСУиС_091105_Анализ 15_БДР и БДДС Омское 2007" xfId="43"/>
    <cellStyle name="__ПЭПиБюджет на 2006г том числе ПСУиС_091105_БДР МСК 1кв07 от Сергея 20 04 07" xfId="44"/>
    <cellStyle name="__ПЭПиБюджет на 2006г том числе ПСУиС_091105_БДР МСК 1кв07 от Сергея 20 04 07_БДР и БДДС сети ФСК ОП 2008" xfId="45"/>
    <cellStyle name="__ПЭПиБюджет на 2006г том числе ПСУиС_091105_БДР МСК 1кв07 от Сергея 20 04 07_формы бюджетов к защите 2008 года" xfId="46"/>
    <cellStyle name="__ПЭПиБюджет на 2006г том числе ПСУиС_091105_формы бюджетов к защите 2008 года" xfId="47"/>
    <cellStyle name="__ПЭПиБюджет на 2006г том числе ПСУиС_15_2 1 6 1" xfId="48"/>
    <cellStyle name="__ПЭПиБюджет на 2006г том числе ПСУиС_250106" xfId="49"/>
    <cellStyle name="__ПЭПиБюджет на 2006г том числе ПСУиС_250106_15_2 1 6 1" xfId="50"/>
    <cellStyle name="__ПЭПиБюджет на 2006г том числе ПСУиС_250106_формы бюджетов к защите 2008 года" xfId="51"/>
    <cellStyle name="__ПЭПиБюджет на 2006г том числе ПСУиС_Анализ 15_БДР и БДДС Омское 2007" xfId="52"/>
    <cellStyle name="__ПЭПиБюджет на 2006г том числе ПСУиС_БДР МСК 1кв07 от Сергея 20 04 07" xfId="53"/>
    <cellStyle name="__ПЭПиБюджет на 2006г том числе ПСУиС_БДР МСК 1кв07 от Сергея 20 04 07_БДР и БДДС сети ФСК ОП 2008" xfId="54"/>
    <cellStyle name="__ПЭПиБюджет на 2006г том числе ПСУиС_БДР МСК 1кв07 от Сергея 20 04 07_формы бюджетов к защите 2008 года" xfId="55"/>
    <cellStyle name="__ПЭПиБюджет на 2006г том числе ПСУиС_формы бюджетов к защите 2008 года" xfId="56"/>
    <cellStyle name="_081003 скорректир ЦПид 2008 1" xfId="57"/>
    <cellStyle name="_081003 скорректир ЦПид 2008 1_Книга1" xfId="58"/>
    <cellStyle name="_081003 скорректир ЦПид 2008 1_ПР ОФ на  2010-2014 01 10 2010 2011!!! для ДИиСП (2)" xfId="59"/>
    <cellStyle name="_081003 скорректир ЦПид 2008 1_ПР ОФ на  2010-2014 коррект  26 10 2010" xfId="60"/>
    <cellStyle name="_081003 скорректир ЦПид 2008 1_ПР ОФ на  2010-2014 коррект  26 10 2010 для ДИиСП (2)" xfId="61"/>
    <cellStyle name="_081003 скорректир ЦПид 2008 1_ПР ОФ на  2010-2014 коррект  26 10 2010 для ДИиСП (3)" xfId="62"/>
    <cellStyle name="_081006 прогр АТС и спец 300 млн руб (доп фин)" xfId="63"/>
    <cellStyle name="_081006 прогр АТС и спец 300 млн руб (доп фин)_Книга1" xfId="64"/>
    <cellStyle name="_081006 прогр АТС и спец 300 млн руб (доп фин)_ПР ОФ на  2010-2014 01 10 2010 2011!!! для ДИиСП (2)" xfId="65"/>
    <cellStyle name="_081006 прогр АТС и спец 300 млн руб (доп фин)_ПР ОФ на  2010-2014 коррект  26 10 2010" xfId="66"/>
    <cellStyle name="_081006 прогр АТС и спец 300 млн руб (доп фин)_ПР ОФ на  2010-2014 коррект  26 10 2010 для ДИиСП (2)" xfId="67"/>
    <cellStyle name="_081006 прогр АТС и спец 300 млн руб (доп фин)_ПР ОФ на  2010-2014 коррект  26 10 2010 для ДИиСП (3)" xfId="68"/>
    <cellStyle name="_1 Книга1" xfId="69"/>
    <cellStyle name="_1 Конвертер в новую форму" xfId="70"/>
    <cellStyle name="_1 прил 1" xfId="71"/>
    <cellStyle name="_1 прил 1 к письму о защите 2006г" xfId="72"/>
    <cellStyle name="_1 прил 1 к письму о защите 4кв 05г" xfId="73"/>
    <cellStyle name="_1 Приложение 1" xfId="74"/>
    <cellStyle name="_11_02.08.02.01" xfId="75"/>
    <cellStyle name="_12 пункт МУ №277" xfId="76"/>
    <cellStyle name="_1ПЭПиБюджет на 2006г" xfId="77"/>
    <cellStyle name="_1Форма БДР и БДДС на 2кв 2006" xfId="78"/>
    <cellStyle name="_2 1Расшифровки к ПЭП 2006г" xfId="79"/>
    <cellStyle name="_2 Анализ ст Топливо на 2кв 2006 Забайкальское" xfId="80"/>
    <cellStyle name="_2 ЗСП" xfId="81"/>
    <cellStyle name="_2008_2010 06022008" xfId="82"/>
    <cellStyle name="_2008_2010 06022008_Книга1" xfId="83"/>
    <cellStyle name="_2008_2010 06022008_ПР ОФ на  2010-2014 01 10 2010 2011!!! для ДИиСП (2)" xfId="84"/>
    <cellStyle name="_2008_2010 06022008_ПР ОФ на  2010-2014 коррект  26 10 2010" xfId="85"/>
    <cellStyle name="_2008_2010 06022008_ПР ОФ на  2010-2014 коррект  26 10 2010 для ДИиСП (2)" xfId="86"/>
    <cellStyle name="_2008_2010 06022008_ПР ОФ на  2010-2014 коррект  26 10 2010 для ДИиСП (3)" xfId="87"/>
    <cellStyle name="_2009 предложения РЭК в ФСТ" xfId="88"/>
    <cellStyle name="_206B52E0" xfId="89"/>
    <cellStyle name="_24 05 06_MGTS_Draft_ Model" xfId="90"/>
    <cellStyle name="_2приложение1 форма расчета по Спецодежде ПМЭС1" xfId="91"/>
    <cellStyle name="_3 Анализ отклонений по топливу" xfId="92"/>
    <cellStyle name="_3 БДР по кварталам" xfId="93"/>
    <cellStyle name="_31 декабря 2010" xfId="94"/>
    <cellStyle name="_3Расчет аморт.отчислений квартальный" xfId="95"/>
    <cellStyle name="_4 Анализ ГСМ 2006 Кузбасс" xfId="96"/>
    <cellStyle name="_5 Анализ ГСМ и энергии" xfId="97"/>
    <cellStyle name="_5 Проект согласованного плана Омского ПМЭС на 06г" xfId="98"/>
    <cellStyle name="_57B6AB88" xfId="99"/>
    <cellStyle name="_7-3 17-03-05" xfId="100"/>
    <cellStyle name="_Comma" xfId="101"/>
    <cellStyle name="_Comps_Valuation Dec 2005" xfId="102"/>
    <cellStyle name="_Condition" xfId="103"/>
    <cellStyle name="_Condition-2020" xfId="104"/>
    <cellStyle name="_Currency" xfId="105"/>
    <cellStyle name="_CurrencySpace" xfId="106"/>
    <cellStyle name="_Generation Model_1" xfId="107"/>
    <cellStyle name="_Heading_16 Detail of Key Metrics_mario marco" xfId="108"/>
    <cellStyle name="_Highlight" xfId="109"/>
    <cellStyle name="_IP - v30_1-куратор (081006)" xfId="110"/>
    <cellStyle name="_IP - v31_0 (081010)" xfId="111"/>
    <cellStyle name="_macro 2020" xfId="112"/>
    <cellStyle name="_macro-1 ут" xfId="113"/>
    <cellStyle name="_macro-2 ут" xfId="114"/>
    <cellStyle name="_Model_RAB Мой" xfId="115"/>
    <cellStyle name="_Model_RAB_MRSK_svod" xfId="116"/>
    <cellStyle name="_Model_RAB_MRSK_svod 2" xfId="117"/>
    <cellStyle name="_Multiple" xfId="118"/>
    <cellStyle name="_MultipleSpace" xfId="119"/>
    <cellStyle name="_Percent" xfId="120"/>
    <cellStyle name="_PercentSpace" xfId="121"/>
    <cellStyle name="_SubHeading_16 Detail of Key Metrics_mario marco" xfId="122"/>
    <cellStyle name="_TableHead" xfId="123"/>
    <cellStyle name="_TableHead_16 Detail of Key Metrics_mario marco" xfId="124"/>
    <cellStyle name="_TableHead_16 Detail of Key Metrics_mario marco_План ФХД котельной (ТЭЦ) от 22.01.08 последняя версия А3" xfId="125"/>
    <cellStyle name="_TableHead_План ФХД котельной (ТЭЦ) от 22.01.08 последняя версия А3" xfId="126"/>
    <cellStyle name="_TableRowHead" xfId="127"/>
    <cellStyle name="_TableSuperHead_Water, IntGas and Other" xfId="128"/>
    <cellStyle name="_Transmission Model final - 22-03-2005" xfId="129"/>
    <cellStyle name="_UBS Flame valuation model v53 - FINAL" xfId="130"/>
    <cellStyle name="_Автотранспорт услуги+аренда расшифровка" xfId="131"/>
    <cellStyle name="_АГ" xfId="132"/>
    <cellStyle name="_Аморт 3 кв + год ФСК" xfId="133"/>
    <cellStyle name="_Амортизация 3 кв 2006 г" xfId="134"/>
    <cellStyle name="_Анализ Забайкальского по Охране за 6 мес 05г" xfId="135"/>
    <cellStyle name="_Анализ командировочных расходов за 6мес" xfId="136"/>
    <cellStyle name="_Анализ ОС 2006 ФСК МСК" xfId="137"/>
    <cellStyle name="_Анализ откл ПЭП и Б" xfId="138"/>
    <cellStyle name="_Анализ платы ТП по 2008г" xfId="139"/>
    <cellStyle name="_Анализ ПЭП Красноярского на 2005г" xfId="140"/>
    <cellStyle name="_Анализ ПЭП Кузбасского ПМЭС на 2006г" xfId="141"/>
    <cellStyle name="_Анализ ПЭП Омского ПМЭС на 2005г" xfId="142"/>
    <cellStyle name="_Анализ ПЭП Омского ПМЭС на 4 кв.2005г" xfId="143"/>
    <cellStyle name="_Анализ СИБИРЬ 2006 исп Финоченко" xfId="144"/>
    <cellStyle name="_банки" xfId="145"/>
    <cellStyle name="_БДДС 1 КВ СВЕРКА" xfId="146"/>
    <cellStyle name="_БДР 4кв и 2006год от Миши 20 12 06" xfId="147"/>
    <cellStyle name="_БДР и БДДС ЕНЭС ТПМЭС на  2006 (план 4 кв-расчет) МСК" xfId="148"/>
    <cellStyle name="_БДР и БДДС нов 2кв 2006" xfId="149"/>
    <cellStyle name="_БДР и БДДС сети ФСК ОП 2007" xfId="150"/>
    <cellStyle name="_БДР и БДДС ТОиР на 4кв 2006ММСК лимит" xfId="151"/>
    <cellStyle name="_БДР_БДДС_4кв06 РАБОЧИЙ-ОН!!!!!!!!!!!!!" xfId="152"/>
    <cellStyle name="_БДРиБДДС на 2кв.2006г" xfId="153"/>
    <cellStyle name="_БДС,БДР Бурятия 4 кв-л ТОиР1" xfId="154"/>
    <cellStyle name="_бюдж" xfId="155"/>
    <cellStyle name="_вар 3 Выгрузка из АРМа БДР 12мес по ФСК от 11_12_06 исп Финоченко" xfId="156"/>
    <cellStyle name="_Ввод" xfId="157"/>
    <cellStyle name="_Ввод 10" xfId="158"/>
    <cellStyle name="_Ввод 11" xfId="159"/>
    <cellStyle name="_Ввод 12" xfId="160"/>
    <cellStyle name="_Ввод 2" xfId="161"/>
    <cellStyle name="_Ввод 2 2" xfId="162"/>
    <cellStyle name="_Ввод 2 3" xfId="163"/>
    <cellStyle name="_Ввод 2 4" xfId="164"/>
    <cellStyle name="_Ввод 2 5" xfId="165"/>
    <cellStyle name="_Ввод 2 6" xfId="166"/>
    <cellStyle name="_Ввод 2 7" xfId="167"/>
    <cellStyle name="_Ввод 2 8" xfId="168"/>
    <cellStyle name="_Ввод 2 9" xfId="169"/>
    <cellStyle name="_Ввод 3" xfId="170"/>
    <cellStyle name="_Ввод 3 2" xfId="171"/>
    <cellStyle name="_Ввод 3 3" xfId="172"/>
    <cellStyle name="_Ввод 3 4" xfId="173"/>
    <cellStyle name="_Ввод 3 5" xfId="174"/>
    <cellStyle name="_Ввод 3 6" xfId="175"/>
    <cellStyle name="_Ввод 3 7" xfId="176"/>
    <cellStyle name="_Ввод 3 8" xfId="177"/>
    <cellStyle name="_Ввод 3 9" xfId="178"/>
    <cellStyle name="_Ввод 4" xfId="179"/>
    <cellStyle name="_Ввод 4 2" xfId="180"/>
    <cellStyle name="_Ввод 4 3" xfId="181"/>
    <cellStyle name="_Ввод 4 4" xfId="182"/>
    <cellStyle name="_Ввод 4 5" xfId="183"/>
    <cellStyle name="_Ввод 4 6" xfId="184"/>
    <cellStyle name="_Ввод 4 7" xfId="185"/>
    <cellStyle name="_Ввод 4 8" xfId="186"/>
    <cellStyle name="_Ввод 4 9" xfId="187"/>
    <cellStyle name="_Ввод 5" xfId="188"/>
    <cellStyle name="_Ввод 6" xfId="189"/>
    <cellStyle name="_Ввод 7" xfId="190"/>
    <cellStyle name="_Ввод 8" xfId="191"/>
    <cellStyle name="_Ввод 9" xfId="192"/>
    <cellStyle name="_ВМТ" xfId="193"/>
    <cellStyle name="_ВМТ_Книга1" xfId="194"/>
    <cellStyle name="_ВМТ_ПР ОФ на  2010-2014 01 10 2010 2011!!! для ДИиСП (2)" xfId="195"/>
    <cellStyle name="_ВМТ_ПР ОФ на  2010-2014 коррект  26 10 2010" xfId="196"/>
    <cellStyle name="_ВМТ_ПР ОФ на  2010-2014 коррект  26 10 2010 для ДИиСП (2)" xfId="197"/>
    <cellStyle name="_ВМТ_ПР ОФ на  2010-2014 коррект  26 10 2010 для ДИиСП (3)" xfId="198"/>
    <cellStyle name="_Вопросы 14 07" xfId="199"/>
    <cellStyle name="_Выгрузка из АРМа БДР 9 мес по ФСК от 04_10_06 исп Финоченко" xfId="200"/>
    <cellStyle name="_Выгрузка из АРМа БДР 9 мес по ФСК от 26_09_06 исп Финоченко" xfId="201"/>
    <cellStyle name="_Выгрузка из АРМа БДР и БДДС 6 мес по ФСК от Михи по электр 03 07 06" xfId="202"/>
    <cellStyle name="_выручка по присоединениям2" xfId="203"/>
    <cellStyle name="_ДДП-ГП_РАО_05042" xfId="204"/>
    <cellStyle name="_Дефицит Выручки-2010" xfId="205"/>
    <cellStyle name="_Доп вопросы" xfId="206"/>
    <cellStyle name="_Доп вопросы 01 07" xfId="207"/>
    <cellStyle name="_Доп вопросы 08 07" xfId="208"/>
    <cellStyle name="_Доп вопросы 27 06" xfId="209"/>
    <cellStyle name="_Доходник1" xfId="210"/>
    <cellStyle name="_ЕНЭС ТОиР 2кв 06г ОП" xfId="211"/>
    <cellStyle name="_ЕНЭС ТОиР 2кв 06г ОП_15_2 1 6 1" xfId="212"/>
    <cellStyle name="_ЕНЭС ТОиР 2кв 06г ОП_Анализ 15_БДР и БДДС Омское 2007" xfId="213"/>
    <cellStyle name="_ЕНЭС ТОиР 2кв 06г ОП_БДР МСК 1кв07 от Сергея 20 04 07" xfId="214"/>
    <cellStyle name="_ЕНЭС ТОиР 2кв 06г ОП_БДР МСК 1кв07 от Сергея 20 04 07_БДР и БДДС сети ФСК ОП 2008" xfId="215"/>
    <cellStyle name="_ЕНЭС ТОиР 2кв 06г ОП_БДР МСК 1кв07 от Сергея 20 04 07_формы бюджетов к защите 2008 года" xfId="216"/>
    <cellStyle name="_ЕНЭС ТОиР 2кв 06г ОП_формы бюджетов к защите 2008 года" xfId="217"/>
    <cellStyle name="_Замечания по формам" xfId="218"/>
    <cellStyle name="_Затратный_.." xfId="219"/>
    <cellStyle name="_Затратный_МЗ_Сводный" xfId="220"/>
    <cellStyle name="_Затратный_СУЭК" xfId="221"/>
    <cellStyle name="_ЗБП МСК Бурятия  БДР, БДДС 4 кв 2006 г ДЛН" xfId="222"/>
    <cellStyle name="_ЗБП МСК Бурятия  БДР, БДДС 4 кв 2006 г зак с УС (3)" xfId="223"/>
    <cellStyle name="_ЗБП МСК Бурятия Корр по функц бюджетам 3 и 4 кв 2007 год 25 07 07" xfId="224"/>
    <cellStyle name="_ЗБП ФСК  БДР, БДДС на 4 кв 2006 (заказчик)" xfId="225"/>
    <cellStyle name="_ЗБП ФСК  БДР, БДДС на 4 кв 2006 г" xfId="226"/>
    <cellStyle name="_ЗБП ФСК Корр по функц бюджетам 3 и 4 кв 2007 год 25 07 07" xfId="227"/>
    <cellStyle name="_из АРМ расчет БДДС и БДР 12мес 06г" xfId="228"/>
    <cellStyle name="_из АРМ расчет БДДС и БДР 9мес 06г" xfId="229"/>
    <cellStyle name="_Из АРМа БДР 6 мес по ФСК (МСК) от Михи к отчету 03 07 06" xfId="230"/>
    <cellStyle name="_Инструменты`2004" xfId="231"/>
    <cellStyle name="_ИП 17032006" xfId="232"/>
    <cellStyle name="_ИП на 04 10 07 без 20071" xfId="233"/>
    <cellStyle name="_ИП на 04 10 07 без 20071_Книга1" xfId="234"/>
    <cellStyle name="_ИП на 04 10 07 без 20071_ПР ОФ на  2010-2014 01 10 2010 2011!!! для ДИиСП (2)" xfId="235"/>
    <cellStyle name="_ИП на 04 10 07 без 20071_ПР ОФ на  2010-2014 коррект  26 10 2010" xfId="236"/>
    <cellStyle name="_ИП на 04 10 07 без 20071_ПР ОФ на  2010-2014 коррект  26 10 2010 для ДИиСП (2)" xfId="237"/>
    <cellStyle name="_ИП на 04 10 07 без 20071_ПР ОФ на  2010-2014 коррект  26 10 2010 для ДИиСП (3)" xfId="238"/>
    <cellStyle name="_ИП на 04 10 07 после ЧАН" xfId="239"/>
    <cellStyle name="_ИП на 04 10 07 после ЧАН_Книга1" xfId="240"/>
    <cellStyle name="_ИП на 04 10 07 после ЧАН_ПР ОФ на  2010-2014 01 10 2010 2011!!! для ДИиСП (2)" xfId="241"/>
    <cellStyle name="_ИП на 04 10 07 после ЧАН_ПР ОФ на  2010-2014 коррект  26 10 2010" xfId="242"/>
    <cellStyle name="_ИП на 04 10 07 после ЧАН_ПР ОФ на  2010-2014 коррект  26 10 2010 для ДИиСП (2)" xfId="243"/>
    <cellStyle name="_ИП на 04 10 07 после ЧАН_ПР ОФ на  2010-2014 коррект  26 10 2010 для ДИиСП (3)" xfId="244"/>
    <cellStyle name="_ИП на 05.10.07" xfId="245"/>
    <cellStyle name="_ИП на 05.10.07_Книга1" xfId="246"/>
    <cellStyle name="_ИП на 05.10.07_ПР ОФ на  2010-2014 01 10 2010 2011!!! для ДИиСП (2)" xfId="247"/>
    <cellStyle name="_ИП на 05.10.07_ПР ОФ на  2010-2014 коррект  26 10 2010" xfId="248"/>
    <cellStyle name="_ИП на 05.10.07_ПР ОФ на  2010-2014 коррект  26 10 2010 для ДИиСП (2)" xfId="249"/>
    <cellStyle name="_ИП на 05.10.07_ПР ОФ на  2010-2014 коррект  26 10 2010 для ДИиСП (3)" xfId="250"/>
    <cellStyle name="_ИП СО 2006-2010 отпр 22 01 07" xfId="251"/>
    <cellStyle name="_ИП ФСК 10_10_07 куцанкиной" xfId="252"/>
    <cellStyle name="_ИП ФСК 2007-2010" xfId="253"/>
    <cellStyle name="_ИП ФСК 2007-2010 (2)" xfId="254"/>
    <cellStyle name="_ИП ФСК 2007-2010_ИП ФСК 2007-2010 (2)" xfId="255"/>
    <cellStyle name="_ИП ФСК 2007-2010_Лист1" xfId="256"/>
    <cellStyle name="_ИП ФСК 2007-2010_Лист1_1" xfId="257"/>
    <cellStyle name="_ИП ФСК 2007-2010_Свод подрядчиков общий" xfId="258"/>
    <cellStyle name="_ИП ФСК на 2008-2012 17 12 071" xfId="259"/>
    <cellStyle name="_ИПР 2010-14гг прил.1,2,3  20.10.09" xfId="260"/>
    <cellStyle name="_исп плана по приобр 2к" xfId="261"/>
    <cellStyle name="_Исходные данные для модели" xfId="262"/>
    <cellStyle name="_к ПЭП Забайкальского ПМЭС на 2кв 05г" xfId="263"/>
    <cellStyle name="_Книга1" xfId="264"/>
    <cellStyle name="_Книга1 2" xfId="265"/>
    <cellStyle name="_Книга1 3" xfId="266"/>
    <cellStyle name="_Книга1 4" xfId="267"/>
    <cellStyle name="_Книга1_6" xfId="268"/>
    <cellStyle name="_Книга1_Копия АРМ_БП_РСК_V10 0_20100213" xfId="269"/>
    <cellStyle name="_Книга1_Копия АРМ_БП_РСК_V10 0_20100213 2" xfId="270"/>
    <cellStyle name="_Книга1_Копия АРМ_БП_РСК_V10 0_20100213 3" xfId="271"/>
    <cellStyle name="_Книга1_Копия АРМ_БП_РСК_V10 0_20100213 4" xfId="272"/>
    <cellStyle name="_Книга1_Копия АРМ_БП_РСК_V10 0_20100213_6" xfId="273"/>
    <cellStyle name="_Книга2" xfId="274"/>
    <cellStyle name="_Книга2 2" xfId="275"/>
    <cellStyle name="_Книга2_1" xfId="276"/>
    <cellStyle name="_Книга3" xfId="277"/>
    <cellStyle name="_Книга6" xfId="278"/>
    <cellStyle name="_Командировочные расходы 2006" xfId="279"/>
    <cellStyle name="_Комплексная по всем затратам ПСУИС" xfId="280"/>
    <cellStyle name="_комплексный" xfId="281"/>
    <cellStyle name="_комплексный1" xfId="282"/>
    <cellStyle name="_Копия 3кв_1" xfId="283"/>
    <cellStyle name="_Копия ЗБП МСК  Чита БДР, БДДС 4 кв 06 ТоиР 26 07 06" xfId="284"/>
    <cellStyle name="_Копия капвлож_бизнес-план25 05_1" xfId="285"/>
    <cellStyle name="_Копия Образец Предложения по корректировке ИП МЭС С-З_3" xfId="286"/>
    <cellStyle name="_Копия Образец Предложения по корректировке ИП МЭС С-З_3_Книга1" xfId="287"/>
    <cellStyle name="_Копия Образец Предложения по корректировке ИП МЭС С-З_3_ПР ОФ на  2010-2014 01 10 2010 2011!!! для ДИиСП (2)" xfId="288"/>
    <cellStyle name="_Копия Образец Предложения по корректировке ИП МЭС С-З_3_ПР ОФ на  2010-2014 коррект  26 10 2010" xfId="289"/>
    <cellStyle name="_Копия Образец Предложения по корректировке ИП МЭС С-З_3_ПР ОФ на  2010-2014 коррект  26 10 2010 для ДИиСП (2)" xfId="290"/>
    <cellStyle name="_Копия Образец Предложения по корректировке ИП МЭС С-З_3_ПР ОФ на  2010-2014 коррект  26 10 2010 для ДИиСП (3)" xfId="291"/>
    <cellStyle name="_Копия ПР ОФ 2010-2014 (исправ версия)" xfId="292"/>
    <cellStyle name="_Копия ПР ОФ 2010-2014 (исправ версия)_Книга1" xfId="293"/>
    <cellStyle name="_Копия ПР ОФ 2010-2014 (исправ версия)_ПР ОФ на  2010-2014 01 10 2010 2011!!! для ДИиСП (2)" xfId="294"/>
    <cellStyle name="_Копия ПР ОФ 2010-2014 (исправ версия)_ПР ОФ на  2010-2014 коррект  26 10 2010" xfId="295"/>
    <cellStyle name="_Копия ПР ОФ 2010-2014 (исправ версия)_ПР ОФ на  2010-2014 коррект  26 10 2010 для ДИиСП (2)" xfId="296"/>
    <cellStyle name="_Копия ПР ОФ 2010-2014 (исправ версия)_ПР ОФ на  2010-2014 коррект  26 10 2010 для ДИиСП (3)" xfId="297"/>
    <cellStyle name="_Копия Предельный тариф на передачу 2008  по предложениям ЦО 1" xfId="298"/>
    <cellStyle name="_Копия Прил 2(Показатели ИП)" xfId="299"/>
    <cellStyle name="_Копия тех.-экон. и фин. показатели" xfId="300"/>
    <cellStyle name="_Копия Форма Корректировки плана ремонта электросетевых объектов ОАО ФСК ЕЭС и МСК на 2007" xfId="301"/>
    <cellStyle name="_Коррект 4кв06 31 10 06" xfId="302"/>
    <cellStyle name="_Корректировка ИП для Боброва" xfId="303"/>
    <cellStyle name="_корректировка КПМЭС 4кв" xfId="304"/>
    <cellStyle name="_корректировка КПМЭС 4кв ФСК 07 11 (2)" xfId="305"/>
    <cellStyle name="_корректировка КПМЭС ТОиР" xfId="306"/>
    <cellStyle name="_корректировка_КПМЭС 4кв" xfId="307"/>
    <cellStyle name="_Краткий анализ 2006г НОВЫЙ" xfId="308"/>
    <cellStyle name="_Лимит 4 кв 06г. (Согл год - утверж 9 мес)" xfId="309"/>
    <cellStyle name="_Лист в ТЭЦ март 04г" xfId="310"/>
    <cellStyle name="_Лист1" xfId="311"/>
    <cellStyle name="_Лист1_1" xfId="312"/>
    <cellStyle name="_Макет_Итоговый лист по анализу ИПР" xfId="313"/>
    <cellStyle name="_меню по ТП (2)" xfId="314"/>
    <cellStyle name="_МОДЕЛЬ_1 (2)" xfId="315"/>
    <cellStyle name="_мтр 2006 год по месяцам" xfId="316"/>
    <cellStyle name="_МЭС Волги ЦПИД 2008-2010гг" xfId="317"/>
    <cellStyle name="_МЭС Волги ЦПИД 2008-2010гг_Книга1" xfId="318"/>
    <cellStyle name="_МЭС Волги ЦПИД 2008-2010гг_ПР ОФ на  2010-2014 01 10 2010 2011!!! для ДИиСП (2)" xfId="319"/>
    <cellStyle name="_МЭС Волги ЦПИД 2008-2010гг_ПР ОФ на  2010-2014 коррект  26 10 2010" xfId="320"/>
    <cellStyle name="_МЭС Волги ЦПИД 2008-2010гг_ПР ОФ на  2010-2014 коррект  26 10 2010 для ДИиСП (2)" xfId="321"/>
    <cellStyle name="_МЭС Волги ЦПИД 2008-2010гг_ПР ОФ на  2010-2014 коррект  26 10 2010 для ДИиСП (3)" xfId="322"/>
    <cellStyle name="_НВВ 2009 постатейно свод по филиалам_09_02_09" xfId="323"/>
    <cellStyle name="_НВВ 2009 постатейно свод по филиалам_для Валентина" xfId="324"/>
    <cellStyle name="_некомплекс 2009-2011" xfId="325"/>
    <cellStyle name="_некомплекс 2009-2011_Книга1" xfId="326"/>
    <cellStyle name="_некомплекс 2009-2011_ПР ОФ на  2010-2014 01 10 2010 2011!!! для ДИиСП (2)" xfId="327"/>
    <cellStyle name="_некомплекс 2009-2011_ПР ОФ на  2010-2014 коррект  26 10 2010" xfId="328"/>
    <cellStyle name="_некомплекс 2009-2011_ПР ОФ на  2010-2014 коррект  26 10 2010 для ДИиСП (2)" xfId="329"/>
    <cellStyle name="_некомплекс 2009-2011_ПР ОФ на  2010-2014 коррект  26 10 2010 для ДИиСП (3)" xfId="330"/>
    <cellStyle name="_Новый_КС2_Элпитание в МЭС Юга 5-7-1" xfId="331"/>
    <cellStyle name="_Новый_КС2_Элпитание в МЭС Юга 5-7-1_КПЭ ВВоды ИП 2010 (отправка)" xfId="332"/>
    <cellStyle name="_Новый_КС2_Элпитание в МЭС Юга 5-7-1_КПЭ ВВоды ИП 2010 (посл вар  26 05 11)" xfId="333"/>
    <cellStyle name="_Новый_КС2_Элпитание в МЭС Юга 5-7-1_КПЭ ВВоды ИП 2010 (посл вар  26 05 11) (3)" xfId="334"/>
    <cellStyle name="_Новый_КС2_Элпитание в МЭС Юга 5-7-1_ремонт" xfId="335"/>
    <cellStyle name="_Общий свод 4 декабрь, ноябрь, октябрь" xfId="336"/>
    <cellStyle name="_Омск" xfId="337"/>
    <cellStyle name="_ОПЕРАТИВКА ГПЭС апрель" xfId="338"/>
    <cellStyle name="_Описание объектов" xfId="339"/>
    <cellStyle name="_Описание объектов_Книга1" xfId="340"/>
    <cellStyle name="_Описание объектов_ПР ОФ на  2010-2014 01 10 2010 2011!!! для ДИиСП (2)" xfId="341"/>
    <cellStyle name="_Описание объектов_ПР ОФ на  2010-2014 коррект  26 10 2010" xfId="342"/>
    <cellStyle name="_Описание объектов_ПР ОФ на  2010-2014 коррект  26 10 2010 для ДИиСП (2)" xfId="343"/>
    <cellStyle name="_Описание объектов_ПР ОФ на  2010-2014 коррект  26 10 2010 для ДИиСП (3)" xfId="344"/>
    <cellStyle name="_ОПМЭС 2004 статья 1_1_1_2" xfId="345"/>
    <cellStyle name="_Осн Форма 2_1_ОП 13 05(1)" xfId="346"/>
    <cellStyle name="_остаток векселей_01_07" xfId="347"/>
    <cellStyle name="_Отчет 2006 _П 15 01" xfId="348"/>
    <cellStyle name="_П 1.3, 1.4, 1.5." xfId="349"/>
    <cellStyle name="_План ТП на 2008 год  к утверждению" xfId="350"/>
    <cellStyle name="_Плановая выручка 2010-по  двум  договорам" xfId="351"/>
    <cellStyle name="_Подряд 4кв 06 КМС" xfId="352"/>
    <cellStyle name="_поквартальная разбивка реновации 2009" xfId="353"/>
    <cellStyle name="_Последний ПЭП и Бюджет 2006 КузбПМЭС" xfId="354"/>
    <cellStyle name="_пр 5 тариф RAB" xfId="355"/>
    <cellStyle name="_ПР ОФ 2010-2012 для ФСТ" xfId="356"/>
    <cellStyle name="_ПР ОФ 2010-2012 для ФСТ_Книга1" xfId="357"/>
    <cellStyle name="_ПР ОФ 2010-2012 для ФСТ_ПР ОФ на  2010-2014 01 10 2010 2011!!! для ДИиСП (2)" xfId="358"/>
    <cellStyle name="_ПР ОФ 2010-2012 для ФСТ_ПР ОФ на  2010-2014 коррект  26 10 2010" xfId="359"/>
    <cellStyle name="_ПР ОФ 2010-2012 для ФСТ_ПР ОФ на  2010-2014 коррект  26 10 2010 для ДИиСП (2)" xfId="360"/>
    <cellStyle name="_ПР ОФ 2010-2012 для ФСТ_ПР ОФ на  2010-2014 коррект  26 10 2010 для ДИиСП (3)" xfId="361"/>
    <cellStyle name="_ПР ОФ 2010-2014" xfId="362"/>
    <cellStyle name="_ПР ОФ 2010-2014_Книга1" xfId="363"/>
    <cellStyle name="_ПР ОФ 2010-2014_ПР ОФ на  2010-2014 01 10 2010 2011!!! для ДИиСП (2)" xfId="364"/>
    <cellStyle name="_ПР ОФ 2010-2014_ПР ОФ на  2010-2014 коррект  26 10 2010" xfId="365"/>
    <cellStyle name="_ПР ОФ 2010-2014_ПР ОФ на  2010-2014 коррект  26 10 2010 для ДИиСП (2)" xfId="366"/>
    <cellStyle name="_ПР ОФ 2010-2014_ПР ОФ на  2010-2014 коррект  26 10 2010 для ДИиСП (3)" xfId="367"/>
    <cellStyle name="_ПР ОФ на  2010-2014 01 10 2010 2011!!! для ДИиСП (2)" xfId="368"/>
    <cellStyle name="_ПР ОФ на  2010-2014 коррект  26 10 2010" xfId="369"/>
    <cellStyle name="_ПР ОФ на  2010-2014 коррект  26 10 2010 для ДИиСП (2)" xfId="370"/>
    <cellStyle name="_ПР ОФ на  2010-2014 коррект  26 10 2010 для ДИиСП (3)" xfId="371"/>
    <cellStyle name="_Предложения по корректировке программы реновации (с учетом реновации за счет аморт)" xfId="372"/>
    <cellStyle name="_Предложения по реновации 2008-2012" xfId="373"/>
    <cellStyle name="_Предложения по реновации 2008-2012_Книга1" xfId="374"/>
    <cellStyle name="_Предложения по реновации 2008-2012_ПР ОФ на  2010-2014 01 10 2010 2011!!! для ДИиСП (2)" xfId="375"/>
    <cellStyle name="_Предложения по реновации 2008-2012_ПР ОФ на  2010-2014 коррект  26 10 2010" xfId="376"/>
    <cellStyle name="_Предложения по реновации 2008-2012_ПР ОФ на  2010-2014 коррект  26 10 2010 для ДИиСП (2)" xfId="377"/>
    <cellStyle name="_Предложения по реновации 2008-2012_ПР ОФ на  2010-2014 коррект  26 10 2010 для ДИиСП (3)" xfId="378"/>
    <cellStyle name="_Предожение _ДБП_2009 г ( согласованные БП)  (2)" xfId="379"/>
    <cellStyle name="_Прил 1 Расчет транспортный налог" xfId="380"/>
    <cellStyle name="_ПРИЛ. 2003_ЧТЭ" xfId="381"/>
    <cellStyle name="_Прил.4 Перегруппировка" xfId="382"/>
    <cellStyle name="_прил090724 - Реновация поквартально v9 - отправ" xfId="383"/>
    <cellStyle name="_Прил1-1 (МГИ) (Дубинину) 22 01 07" xfId="384"/>
    <cellStyle name="_Приложение 17 закупки оборудования не входящего в сметы строек" xfId="385"/>
    <cellStyle name="_Приложение к протоколу Правления 070607с Чечней" xfId="386"/>
    <cellStyle name="_Приложение к протоколу Правления 070607с Чечней_Книга1" xfId="387"/>
    <cellStyle name="_Приложение к протоколу Правления 070607с Чечней_ПР ОФ на  2010-2014 01 10 2010 2011!!! для ДИиСП (2)" xfId="388"/>
    <cellStyle name="_Приложение к протоколу Правления 070607с Чечней_ПР ОФ на  2010-2014 коррект  26 10 2010" xfId="389"/>
    <cellStyle name="_Приложение к протоколу Правления 070607с Чечней_ПР ОФ на  2010-2014 коррект  26 10 2010 для ДИиСП (2)" xfId="390"/>
    <cellStyle name="_Приложение к протоколу Правления 070607с Чечней_ПР ОФ на  2010-2014 коррект  26 10 2010 для ДИиСП (3)" xfId="391"/>
    <cellStyle name="_Приложение МТС-3-КС" xfId="392"/>
    <cellStyle name="_Приложение-МТС--2-1" xfId="393"/>
    <cellStyle name="_Приложения 20 21 1кв 2006" xfId="394"/>
    <cellStyle name="_Приобретение ОС 3кв.5.04.06г.(1)" xfId="395"/>
    <cellStyle name="_Приобретение ОС Упр 2007" xfId="396"/>
    <cellStyle name="_Прогноз 6мес06 ОП ФСК 19 06" xfId="397"/>
    <cellStyle name="_программа замены оборудования ФСК на 2008 коррект" xfId="398"/>
    <cellStyle name="_программа замены оборудования ФСК на 2008 коррект_Книга1" xfId="399"/>
    <cellStyle name="_программа замены оборудования ФСК на 2008 коррект_ПР ОФ на  2010-2014 01 10 2010 2011!!! для ДИиСП (2)" xfId="400"/>
    <cellStyle name="_программа замены оборудования ФСК на 2008 коррект_ПР ОФ на  2010-2014 коррект  26 10 2010" xfId="401"/>
    <cellStyle name="_программа замены оборудования ФСК на 2008 коррект_ПР ОФ на  2010-2014 коррект  26 10 2010 для ДИиСП (2)" xfId="402"/>
    <cellStyle name="_программа замены оборудования ФСК на 2008 коррект_ПР ОФ на  2010-2014 коррект  26 10 2010 для ДИиСП (3)" xfId="403"/>
    <cellStyle name="_Программа СО 7-09 для СД от 29 марта" xfId="404"/>
    <cellStyle name="_Программы  замены ВЗУ и АБ ФСК и  МСК, ВМТ на 2008г" xfId="405"/>
    <cellStyle name="_Программы  замены ВЗУ и АБ ФСК и  МСК, ВМТ на 2008г_Книга1" xfId="406"/>
    <cellStyle name="_Программы  замены ВЗУ и АБ ФСК и  МСК, ВМТ на 2008г_ПР ОФ на  2010-2014 01 10 2010 2011!!! для ДИиСП (2)" xfId="407"/>
    <cellStyle name="_Программы  замены ВЗУ и АБ ФСК и  МСК, ВМТ на 2008г_ПР ОФ на  2010-2014 коррект  26 10 2010" xfId="408"/>
    <cellStyle name="_Программы  замены ВЗУ и АБ ФСК и  МСК, ВМТ на 2008г_ПР ОФ на  2010-2014 коррект  26 10 2010 для ДИиСП (2)" xfId="409"/>
    <cellStyle name="_Программы  замены ВЗУ и АБ ФСК и  МСК, ВМТ на 2008г_ПР ОФ на  2010-2014 коррект  26 10 2010 для ДИиСП (3)" xfId="410"/>
    <cellStyle name="_Проект 3 кв ТОиР  ХМК " xfId="411"/>
    <cellStyle name="_Проект 3 кв ТОиР Красноярск" xfId="412"/>
    <cellStyle name="_Проект плана по ремонту 3 кв ЗБП МСК ОАО Читаэнерго" xfId="413"/>
    <cellStyle name="_Проект плана по ремонту 3 кв. ЗБП МСК ОАО Бурятэнерго" xfId="414"/>
    <cellStyle name="_Проект подряд ремонт 3кв 06г ОП" xfId="415"/>
    <cellStyle name="_Проект программы 2010_2014 20082009" xfId="416"/>
    <cellStyle name="_Проект сметы ОП ТОиР МСК 4кв 06г" xfId="417"/>
    <cellStyle name="_ПСУИС" xfId="418"/>
    <cellStyle name="_ПТОиР  БДР и БДДС 4кв 2006 КЭ" xfId="419"/>
    <cellStyle name="_ПТОиР  БДР и БДДС 4кв 2006 ХП" xfId="420"/>
    <cellStyle name="_ПТОиР  БДР и БДДС 4кв 2006 ХЭ" xfId="421"/>
    <cellStyle name="_ПЭП и Б на  2006 УпрМЭС 07.11.05" xfId="422"/>
    <cellStyle name="_ПЭП и Б на  2006 УпрМЭС утвержденный" xfId="423"/>
    <cellStyle name="_ПЭП и Бюджет 2005г 2-3 уровни" xfId="424"/>
    <cellStyle name="_ПЭП и Бюджет Кузбасского ПМЭС" xfId="425"/>
    <cellStyle name="_ПЭП и Бюджет на 2005г УправленияМЭС" xfId="426"/>
    <cellStyle name="_ПЭП и Бюджет на 4кв04г УправленияМЭС" xfId="427"/>
    <cellStyle name="_ПЭП на 3 кв 2006 г ЗБП МЭС" xfId="428"/>
    <cellStyle name="_ПЭПиБюджет на 2006гММСКмин" xfId="429"/>
    <cellStyle name="_ПЭПиБюджет на 2кв 2006гММСК" xfId="430"/>
    <cellStyle name="_ПЭПиБюджет на 2кв.2005г" xfId="431"/>
    <cellStyle name="_Р-5 02.01.06.06.02.03 Ответств" xfId="432"/>
    <cellStyle name="_РаппопортРАСЧЕТ ФОТ  на 9 мес 2008  " xfId="433"/>
    <cellStyle name="_Расчет RAB_22072008" xfId="434"/>
    <cellStyle name="_Расчет RAB_Лен и МОЭСК_с 2010 года_14.04.2009_со сглаж_version 3.0_без ФСК" xfId="435"/>
    <cellStyle name="_расчет аморт.2006 ОП в МЭС" xfId="436"/>
    <cellStyle name="_Расчет под  Заключение-Самара" xfId="437"/>
    <cellStyle name="_Расчеты для плана   2006г" xfId="438"/>
    <cellStyle name="_Расчеты ЕНЭС   2006г" xfId="439"/>
    <cellStyle name="_расшифровка активов_27.06.05" xfId="440"/>
    <cellStyle name="_Расшифровка по приоритетам_МРСК 2" xfId="441"/>
    <cellStyle name="_Реестр Корректировок на ПМЭС 09 06г" xfId="442"/>
    <cellStyle name="_Резервная копия Выгрузка из АРМа БДР 9 мес по ФСК от Миши 11 09 06" xfId="443"/>
    <cellStyle name="_Резервная копия Резервная копия Выгрузка из АРМа БДР 9 мес по ФСК от Миши 11 09 06" xfId="444"/>
    <cellStyle name="_реконстр согл МЭС" xfId="445"/>
    <cellStyle name="_реконстр согл МЭС_Книга1" xfId="446"/>
    <cellStyle name="_реконстр согл МЭС_ПР ОФ на  2010-2014 01 10 2010 2011!!! для ДИиСП (2)" xfId="447"/>
    <cellStyle name="_реконстр согл МЭС_ПР ОФ на  2010-2014 коррект  26 10 2010" xfId="448"/>
    <cellStyle name="_реконстр согл МЭС_ПР ОФ на  2010-2014 коррект  26 10 2010 для ДИиСП (2)" xfId="449"/>
    <cellStyle name="_реконстр согл МЭС_ПР ОФ на  2010-2014 коррект  26 10 2010 для ДИиСП (3)" xfId="450"/>
    <cellStyle name="_ренновация ОФ ФСК 2008-2010 предл МЭС" xfId="451"/>
    <cellStyle name="_ренновация ОФ ФСК 2008-2010 предл МЭС_Книга1" xfId="452"/>
    <cellStyle name="_ренновация ОФ ФСК 2008-2010 предл МЭС_ПР ОФ на  2010-2014 01 10 2010 2011!!! для ДИиСП (2)" xfId="453"/>
    <cellStyle name="_ренновация ОФ ФСК 2008-2010 предл МЭС_ПР ОФ на  2010-2014 коррект  26 10 2010" xfId="454"/>
    <cellStyle name="_ренновация ОФ ФСК 2008-2010 предл МЭС_ПР ОФ на  2010-2014 коррект  26 10 2010 для ДИиСП (2)" xfId="455"/>
    <cellStyle name="_ренновация ОФ ФСК 2008-2010 предл МЭС_ПР ОФ на  2010-2014 коррект  26 10 2010 для ДИиСП (3)" xfId="456"/>
    <cellStyle name="_Реновация ОФ ФСК и МСК на 2009_2013 свод (2)" xfId="457"/>
    <cellStyle name="_Реновация ОФ ФСК и МСК на 2009_2013 свод (2)_Книга1" xfId="458"/>
    <cellStyle name="_Реновация ОФ ФСК и МСК на 2009_2013 свод (2)_ПР ОФ на  2010-2014 01 10 2010 2011!!! для ДИиСП (2)" xfId="459"/>
    <cellStyle name="_Реновация ОФ ФСК и МСК на 2009_2013 свод (2)_ПР ОФ на  2010-2014 коррект  26 10 2010" xfId="460"/>
    <cellStyle name="_Реновация ОФ ФСК и МСК на 2009_2013 свод (2)_ПР ОФ на  2010-2014 коррект  26 10 2010 для ДИиСП (2)" xfId="461"/>
    <cellStyle name="_Реновация ОФ ФСК и МСК на 2009_2013 свод (2)_ПР ОФ на  2010-2014 коррект  26 10 2010 для ДИиСП (3)" xfId="462"/>
    <cellStyle name="_Реновация ОФ ФСК и МСК на 2009_2015 (ПМЭС) испр 24.06.08" xfId="463"/>
    <cellStyle name="_Реновация ОФ ФСК и МСК на 2009_2015 (ПМЭС) испр 24.06.08_Книга1" xfId="464"/>
    <cellStyle name="_Реновация ОФ ФСК и МСК на 2009_2015 (ПМЭС) испр 24.06.08_ПР ОФ на  2010-2014 01 10 2010 2011!!! для ДИиСП (2)" xfId="465"/>
    <cellStyle name="_Реновация ОФ ФСК и МСК на 2009_2015 (ПМЭС) испр 24.06.08_ПР ОФ на  2010-2014 коррект  26 10 2010" xfId="466"/>
    <cellStyle name="_Реновация ОФ ФСК и МСК на 2009_2015 (ПМЭС) испр 24.06.08_ПР ОФ на  2010-2014 коррект  26 10 2010 для ДИиСП (2)" xfId="467"/>
    <cellStyle name="_Реновация ОФ ФСК и МСК на 2009_2015 (ПМЭС) испр 24.06.08_ПР ОФ на  2010-2014 коррект  26 10 2010 для ДИиСП (3)" xfId="468"/>
    <cellStyle name="_С учетом погашения задолженности_Векселя" xfId="469"/>
    <cellStyle name="_Сведения о расходах на 2004г" xfId="470"/>
    <cellStyle name="_Свод" xfId="471"/>
    <cellStyle name="_Свод Март 2009" xfId="472"/>
    <cellStyle name="_Свод по ИПР (2)" xfId="473"/>
    <cellStyle name="_Свод подрядчиков общий" xfId="474"/>
    <cellStyle name="_СВОД прогноз БДДС 1пг 2007 07 06 07" xfId="475"/>
    <cellStyle name="_СВОД прогноз БДДС 1пг 2007 18 06 07 мах" xfId="476"/>
    <cellStyle name="_Свод Февраль 2009г." xfId="477"/>
    <cellStyle name="_Свод ЦИУС  2008 БДР защищенный" xfId="478"/>
    <cellStyle name="_Сводная таблица по выдаче мощности" xfId="479"/>
    <cellStyle name="_Сибирь-84чел." xfId="480"/>
    <cellStyle name="_СМЕТА ОКС 2 кв." xfId="481"/>
    <cellStyle name="_СО 2006-2010  Прил1-1 (Дубинину)" xfId="482"/>
    <cellStyle name="_Согласованный бюджет 2006 г" xfId="483"/>
    <cellStyle name="_согласованный ФСК ФОТ ОП ЕНЭС" xfId="484"/>
    <cellStyle name="_Спецодежда" xfId="485"/>
    <cellStyle name="_спецодежда отправ в МЭС" xfId="486"/>
    <cellStyle name="_СПП  Правление 09102007" xfId="487"/>
    <cellStyle name="_СПП  Правление 09102007_Книга1" xfId="488"/>
    <cellStyle name="_СПП  Правление 09102007_ПР ОФ на  2010-2014 01 10 2010 2011!!! для ДИиСП (2)" xfId="489"/>
    <cellStyle name="_СПП  Правление 09102007_ПР ОФ на  2010-2014 коррект  26 10 2010" xfId="490"/>
    <cellStyle name="_СПП  Правление 09102007_ПР ОФ на  2010-2014 коррект  26 10 2010 для ДИиСП (2)" xfId="491"/>
    <cellStyle name="_СПП  Правление 09102007_ПР ОФ на  2010-2014 коррект  26 10 2010 для ДИиСП (3)" xfId="492"/>
    <cellStyle name="_Сравнительный_Мотовилиха" xfId="493"/>
    <cellStyle name="_Ст.1.1.1.1 Сырье и материалы 2004" xfId="494"/>
    <cellStyle name="_Страхование свод 2006 (испр)" xfId="495"/>
    <cellStyle name="_Табл П2-5 (вар18-10-2006)" xfId="496"/>
    <cellStyle name="_таблицы  к 2006г" xfId="497"/>
    <cellStyle name="_таблицы для расчетов28-04-08_2006-2009_прибыль корр_по ИА" xfId="498"/>
    <cellStyle name="_таблицы для расчетов28-04-08_2006-2009с ИА" xfId="499"/>
    <cellStyle name="_Тарифы 2009 на согласование" xfId="500"/>
    <cellStyle name="_ТОиРУпр  БДР и БДДС на 4 кв 06" xfId="501"/>
    <cellStyle name="_ТПиР сетей ФСК на 2008г" xfId="502"/>
    <cellStyle name="_ТПиР сетей ФСК на 2008г_Книга1" xfId="503"/>
    <cellStyle name="_ТПиР сетей ФСК на 2008г_ПР ОФ на  2010-2014 01 10 2010 2011!!! для ДИиСП (2)" xfId="504"/>
    <cellStyle name="_ТПиР сетей ФСК на 2008г_ПР ОФ на  2010-2014 коррект  26 10 2010" xfId="505"/>
    <cellStyle name="_ТПиР сетей ФСК на 2008г_ПР ОФ на  2010-2014 коррект  26 10 2010 для ДИиСП (2)" xfId="506"/>
    <cellStyle name="_ТПиР сетей ФСК на 2008г_ПР ОФ на  2010-2014 коррект  26 10 2010 для ДИиСП (3)" xfId="507"/>
    <cellStyle name="_Упр Ар имущ 2 кв 2006 07 02оконч" xfId="508"/>
    <cellStyle name="_Управление МЭС ОС за1кв04г" xfId="509"/>
    <cellStyle name="_ФЗП АК и Связи 2009 год (ММТС на ур. пож мин. факт инд. 2 кв.)" xfId="510"/>
    <cellStyle name="_Форма 6  РТК.xls(отчет по Адр пр. ЛО)" xfId="511"/>
    <cellStyle name="_Форма БДР и БДДС на 4 кв 2006Кузбассэнерго МСК" xfId="512"/>
    <cellStyle name="_Форма БДР и БДДС на 4 кв 2006ФСК" xfId="513"/>
    <cellStyle name="_Форма БДР и БДДС на 4кв 2006 МСК" xfId="514"/>
    <cellStyle name="_Форма БДР и БДДС на 4кв 2006 ФСК" xfId="515"/>
    <cellStyle name="_Форма БДР, БДДС 4кв 06г ТОиР ФСК" xfId="516"/>
    <cellStyle name="_Форма на приобретение ОС  3 кв" xfId="517"/>
    <cellStyle name="_Форма ПЭП и Бюджет на 2кв 2005г ОПМЭС" xfId="518"/>
    <cellStyle name="_Форма ПЭП и Бюджет на 4кв 2005г ОПМЭС" xfId="519"/>
    <cellStyle name="_форма расчета по Спецодежде ПМЭС 2005 год 4 кв 05" xfId="520"/>
    <cellStyle name="_формат по RAB" xfId="521"/>
    <cellStyle name="_Формат разбивки по МРСК_РСК" xfId="522"/>
    <cellStyle name="_Формат_для Согласования" xfId="523"/>
    <cellStyle name="_ФОТ 80чел.2008" xfId="524"/>
    <cellStyle name="_ХОЛДИНГ_МРСК_09 10 2008" xfId="525"/>
    <cellStyle name="_ХПМЭС Приобретение ОС 2006" xfId="526"/>
    <cellStyle name="_Чек" xfId="527"/>
    <cellStyle name="_Январь 2009" xfId="528"/>
    <cellStyle name="”ˆŠ‘ˆŽ‚€›‰" xfId="529"/>
    <cellStyle name="”ˆ€‘Ž‚›‰" xfId="530"/>
    <cellStyle name="”€ЌЂЌ‘Ћ‚›‰" xfId="531"/>
    <cellStyle name="”€Љ‘€ђЋ‚ЂЌЌ›‰" xfId="532"/>
    <cellStyle name="”ќђќ‘ћ‚›‰" xfId="533"/>
    <cellStyle name="”ќђќ‘ћ‚›‰ 2" xfId="534"/>
    <cellStyle name="”љ‘ђћ‚ђќќ›‰" xfId="535"/>
    <cellStyle name="”љ‘ђћ‚ђќќ›‰ 2" xfId="536"/>
    <cellStyle name="„€’€" xfId="537"/>
    <cellStyle name="„…ќ…†ќ›‰" xfId="538"/>
    <cellStyle name="„…ќ…†ќ›‰ 2" xfId="539"/>
    <cellStyle name="„……†›‰" xfId="540"/>
    <cellStyle name="„Ђ’Ђ" xfId="541"/>
    <cellStyle name="£ BP" xfId="542"/>
    <cellStyle name="¥ JY" xfId="543"/>
    <cellStyle name="€’ЋѓЋ‚›‰" xfId="544"/>
    <cellStyle name="€’ЋѓЋ‚›‰ 2" xfId="545"/>
    <cellStyle name="€’ЋѓЋ‚›‰ 2 2" xfId="546"/>
    <cellStyle name="€’ЋѓЋ‚›‰ 2 3" xfId="547"/>
    <cellStyle name="€’ЋѓЋ‚›‰ 2 4" xfId="548"/>
    <cellStyle name="€’ЋѓЋ‚›‰ 2 5" xfId="549"/>
    <cellStyle name="€’ЋѓЋ‚›‰ 3" xfId="550"/>
    <cellStyle name="€’ЋѓЋ‚›‰ 3 2" xfId="551"/>
    <cellStyle name="€’ЋѓЋ‚›‰ 3 3" xfId="552"/>
    <cellStyle name="€’ЋѓЋ‚›‰ 3 4" xfId="553"/>
    <cellStyle name="€’ЋѓЋ‚›‰ 3 5" xfId="554"/>
    <cellStyle name="€’ЋѓЋ‚›‰ 4" xfId="555"/>
    <cellStyle name="€’ЋѓЋ‚›‰ 5" xfId="556"/>
    <cellStyle name="€’ЋѓЋ‚›‰ 6" xfId="557"/>
    <cellStyle name="€’ЋѓЋ‚›‰ 7" xfId="558"/>
    <cellStyle name="‡€ƒŽ‹Ž‚ŽŠ1" xfId="559"/>
    <cellStyle name="‡€ƒŽ‹Ž‚ŽŠ2" xfId="560"/>
    <cellStyle name="‡ђѓћ‹ћ‚ћљ1" xfId="561"/>
    <cellStyle name="‡ђѓћ‹ћ‚ћљ1 2" xfId="562"/>
    <cellStyle name="‡ђѓћ‹ћ‚ћљ2" xfId="563"/>
    <cellStyle name="‡ђѓћ‹ћ‚ћљ2 2" xfId="564"/>
    <cellStyle name="•W€_GE 3 MINIMUM" xfId="565"/>
    <cellStyle name="’ћѓћ‚›‰" xfId="566"/>
    <cellStyle name="’ћѓћ‚›‰ 2" xfId="567"/>
    <cellStyle name="" xfId="568"/>
    <cellStyle name="" xfId="569"/>
    <cellStyle name="" xfId="570"/>
    <cellStyle name="_лизинг и страхование" xfId="571"/>
    <cellStyle name="_лизинг и страхование" xfId="572"/>
    <cellStyle name="_лизинг и страхование_Денежный поток ЗАО ЭПИ-2008г.(в объемах декабря)2811  ПОСЛЕДНИЙ (Перераб. с изм. старахованием)" xfId="573"/>
    <cellStyle name="_лизинг и страхование_Денежный поток ЗАО ЭПИ-2008г.(в объемах декабря)2811  ПОСЛЕДНИЙ (Перераб. с изм. старахованием)" xfId="574"/>
    <cellStyle name="_ЛИЗИНГовый КАЛЕНДАРЬ" xfId="575"/>
    <cellStyle name="_ЛИЗИНГовый КАЛЕНДАРЬ" xfId="576"/>
    <cellStyle name="_ЛИЗИНГовый КАЛЕНДАРЬ_Денежный поток ЗАО ЭПИ-2008г.(в объемах декабря)2811  ПОСЛЕДНИЙ (Перераб. с изм. старахованием)" xfId="577"/>
    <cellStyle name="_ЛИЗИНГовый КАЛЕНДАРЬ_Денежный поток ЗАО ЭПИ-2008г.(в объемах декабря)2811  ПОСЛЕДНИЙ (Перераб. с изм. старахованием)" xfId="578"/>
    <cellStyle name="_ПУШКИНО ( прир.ГАЗ  2009-2014 проектная мощность вар1" xfId="579"/>
    <cellStyle name="_ПУШКИНО ( прир.ГАЗ  2009-2014 проектная мощность вар1" xfId="580"/>
    <cellStyle name="_ПУШКИНО ( прир.ГАЗ  2009-2014 проектная мощность вар1_Денежный поток ЗАО ЭПИ-2008г.(в объемах декабря)2811  ПОСЛЕДНИЙ (Перераб. с изм. старахованием)" xfId="581"/>
    <cellStyle name="_ПУШКИНО ( прир.ГАЗ  2009-2014 проектная мощность вар1_Денежный поток ЗАО ЭПИ-2008г.(в объемах декабря)2811  ПОСЛЕДНИЙ (Перераб. с изм. старахованием)" xfId="582"/>
    <cellStyle name="" xfId="583"/>
    <cellStyle name="" xfId="584"/>
    <cellStyle name="_лизинг и страхование" xfId="585"/>
    <cellStyle name="_лизинг и страхование" xfId="586"/>
    <cellStyle name="_лизинг и страхование_Денежный поток ЗАО ЭПИ-2008г.(в объемах декабря)2811  ПОСЛЕДНИЙ (Перераб. с изм. старахованием)" xfId="587"/>
    <cellStyle name="_лизинг и страхование_Денежный поток ЗАО ЭПИ-2008г.(в объемах декабря)2811  ПОСЛЕДНИЙ (Перераб. с изм. старахованием)" xfId="588"/>
    <cellStyle name="_ЛИЗИНГовый КАЛЕНДАРЬ" xfId="589"/>
    <cellStyle name="_ЛИЗИНГовый КАЛЕНДАРЬ" xfId="590"/>
    <cellStyle name="_ЛИЗИНГовый КАЛЕНДАРЬ_Денежный поток ЗАО ЭПИ-2008г.(в объемах декабря)2811  ПОСЛЕДНИЙ (Перераб. с изм. старахованием)" xfId="591"/>
    <cellStyle name="_ЛИЗИНГовый КАЛЕНДАРЬ_Денежный поток ЗАО ЭПИ-2008г.(в объемах декабря)2811  ПОСЛЕДНИЙ (Перераб. с изм. старахованием)" xfId="592"/>
    <cellStyle name="_ПУШКИНО ( прир.ГАЗ  2009-2014 проектная мощность вар1" xfId="593"/>
    <cellStyle name="_ПУШКИНО ( прир.ГАЗ  2009-2014 проектная мощность вар1" xfId="594"/>
    <cellStyle name="_ПУШКИНО ( прир.ГАЗ  2009-2014 проектная мощность вар1_Денежный поток ЗАО ЭПИ-2008г.(в объемах декабря)2811  ПОСЛЕДНИЙ (Перераб. с изм. старахованием)" xfId="595"/>
    <cellStyle name="_ПУШКИНО ( прир.ГАЗ  2009-2014 проектная мощность вар1_Денежный поток ЗАО ЭПИ-2008г.(в объемах декабря)2811  ПОСЛЕДНИЙ (Перераб. с изм. старахованием)" xfId="596"/>
    <cellStyle name="" xfId="597"/>
    <cellStyle name="1" xfId="598"/>
    <cellStyle name="2" xfId="599"/>
    <cellStyle name="0,00;0;" xfId="600"/>
    <cellStyle name="0.0" xfId="601"/>
    <cellStyle name="1decimal" xfId="602"/>
    <cellStyle name="1Normal" xfId="603"/>
    <cellStyle name="1Outputbox1" xfId="604"/>
    <cellStyle name="1Outputbox1 10" xfId="605"/>
    <cellStyle name="1Outputbox1 11" xfId="606"/>
    <cellStyle name="1Outputbox1 12" xfId="607"/>
    <cellStyle name="1Outputbox1 13" xfId="608"/>
    <cellStyle name="1Outputbox1 2" xfId="609"/>
    <cellStyle name="1Outputbox1 2 2" xfId="610"/>
    <cellStyle name="1Outputbox1 2 3" xfId="611"/>
    <cellStyle name="1Outputbox1 2 4" xfId="612"/>
    <cellStyle name="1Outputbox1 2 5" xfId="613"/>
    <cellStyle name="1Outputbox1 2 6" xfId="614"/>
    <cellStyle name="1Outputbox1 2 7" xfId="615"/>
    <cellStyle name="1Outputbox1 2 8" xfId="616"/>
    <cellStyle name="1Outputbox1 2 9" xfId="617"/>
    <cellStyle name="1Outputbox1 3" xfId="618"/>
    <cellStyle name="1Outputbox1 3 2" xfId="619"/>
    <cellStyle name="1Outputbox1 3 3" xfId="620"/>
    <cellStyle name="1Outputbox1 3 4" xfId="621"/>
    <cellStyle name="1Outputbox1 3 5" xfId="622"/>
    <cellStyle name="1Outputbox1 3 6" xfId="623"/>
    <cellStyle name="1Outputbox1 3 7" xfId="624"/>
    <cellStyle name="1Outputbox1 3 8" xfId="625"/>
    <cellStyle name="1Outputbox1 3 9" xfId="626"/>
    <cellStyle name="1Outputbox1 4" xfId="627"/>
    <cellStyle name="1Outputbox1 4 2" xfId="628"/>
    <cellStyle name="1Outputbox1 4 3" xfId="629"/>
    <cellStyle name="1Outputbox1 4 4" xfId="630"/>
    <cellStyle name="1Outputbox1 4 5" xfId="631"/>
    <cellStyle name="1Outputbox1 4 6" xfId="632"/>
    <cellStyle name="1Outputbox1 4 7" xfId="633"/>
    <cellStyle name="1Outputbox1 4 8" xfId="634"/>
    <cellStyle name="1Outputbox1 4 9" xfId="635"/>
    <cellStyle name="1Outputbox1 5" xfId="636"/>
    <cellStyle name="1Outputbox1 5 2" xfId="637"/>
    <cellStyle name="1Outputbox1 5 3" xfId="638"/>
    <cellStyle name="1Outputbox1 5 4" xfId="639"/>
    <cellStyle name="1Outputbox1 5 5" xfId="640"/>
    <cellStyle name="1Outputbox1 5 6" xfId="641"/>
    <cellStyle name="1Outputbox1 5 7" xfId="642"/>
    <cellStyle name="1Outputbox1 5 8" xfId="643"/>
    <cellStyle name="1Outputbox1 5 9" xfId="644"/>
    <cellStyle name="1Outputbox1 6" xfId="645"/>
    <cellStyle name="1Outputbox1 7" xfId="646"/>
    <cellStyle name="1Outputbox1 8" xfId="647"/>
    <cellStyle name="1Outputbox1 9" xfId="648"/>
    <cellStyle name="1Outputbox2" xfId="649"/>
    <cellStyle name="1Outputheader" xfId="650"/>
    <cellStyle name="1Outputheader 10" xfId="651"/>
    <cellStyle name="1Outputheader 11" xfId="652"/>
    <cellStyle name="1Outputheader 12" xfId="653"/>
    <cellStyle name="1Outputheader 13" xfId="654"/>
    <cellStyle name="1Outputheader 2" xfId="655"/>
    <cellStyle name="1Outputheader 2 2" xfId="656"/>
    <cellStyle name="1Outputheader 2 3" xfId="657"/>
    <cellStyle name="1Outputheader 2 4" xfId="658"/>
    <cellStyle name="1Outputheader 2 5" xfId="659"/>
    <cellStyle name="1Outputheader 2 6" xfId="660"/>
    <cellStyle name="1Outputheader 2 7" xfId="661"/>
    <cellStyle name="1Outputheader 2 8" xfId="662"/>
    <cellStyle name="1Outputheader 2 9" xfId="663"/>
    <cellStyle name="1Outputheader 3" xfId="664"/>
    <cellStyle name="1Outputheader 3 2" xfId="665"/>
    <cellStyle name="1Outputheader 3 3" xfId="666"/>
    <cellStyle name="1Outputheader 3 4" xfId="667"/>
    <cellStyle name="1Outputheader 3 5" xfId="668"/>
    <cellStyle name="1Outputheader 3 6" xfId="669"/>
    <cellStyle name="1Outputheader 3 7" xfId="670"/>
    <cellStyle name="1Outputheader 3 8" xfId="671"/>
    <cellStyle name="1Outputheader 3 9" xfId="672"/>
    <cellStyle name="1Outputheader 4" xfId="673"/>
    <cellStyle name="1Outputheader 4 2" xfId="674"/>
    <cellStyle name="1Outputheader 4 3" xfId="675"/>
    <cellStyle name="1Outputheader 4 4" xfId="676"/>
    <cellStyle name="1Outputheader 4 5" xfId="677"/>
    <cellStyle name="1Outputheader 4 6" xfId="678"/>
    <cellStyle name="1Outputheader 4 7" xfId="679"/>
    <cellStyle name="1Outputheader 4 8" xfId="680"/>
    <cellStyle name="1Outputheader 4 9" xfId="681"/>
    <cellStyle name="1Outputheader 5" xfId="682"/>
    <cellStyle name="1Outputheader 5 2" xfId="683"/>
    <cellStyle name="1Outputheader 5 3" xfId="684"/>
    <cellStyle name="1Outputheader 5 4" xfId="685"/>
    <cellStyle name="1Outputheader 5 5" xfId="686"/>
    <cellStyle name="1Outputheader 5 6" xfId="687"/>
    <cellStyle name="1Outputheader 5 7" xfId="688"/>
    <cellStyle name="1Outputheader 5 8" xfId="689"/>
    <cellStyle name="1Outputheader 5 9" xfId="690"/>
    <cellStyle name="1Outputheader 6" xfId="691"/>
    <cellStyle name="1Outputheader 7" xfId="692"/>
    <cellStyle name="1Outputheader 8" xfId="693"/>
    <cellStyle name="1Outputheader 9" xfId="694"/>
    <cellStyle name="1Outputheader2" xfId="695"/>
    <cellStyle name="1Outputsubtitle" xfId="696"/>
    <cellStyle name="1Outputtitle" xfId="697"/>
    <cellStyle name="1Profileheader" xfId="698"/>
    <cellStyle name="1Profilelowerbox" xfId="699"/>
    <cellStyle name="1Profilesubheader" xfId="700"/>
    <cellStyle name="1Profilesubheader 2" xfId="701"/>
    <cellStyle name="1Profilesubheader 2 2" xfId="702"/>
    <cellStyle name="1Profilesubheader 2 3" xfId="703"/>
    <cellStyle name="1Profilesubheader 2 4" xfId="704"/>
    <cellStyle name="1Profilesubheader 3" xfId="705"/>
    <cellStyle name="1Profilesubheader 3 2" xfId="706"/>
    <cellStyle name="1Profilesubheader 3 3" xfId="707"/>
    <cellStyle name="1Profilesubheader 3 4" xfId="708"/>
    <cellStyle name="1Profilesubheader 4" xfId="709"/>
    <cellStyle name="1Profilesubheader 5" xfId="710"/>
    <cellStyle name="1Profilesubheader 6" xfId="711"/>
    <cellStyle name="1Profiletitle" xfId="712"/>
    <cellStyle name="1Profiletopbox" xfId="713"/>
    <cellStyle name="20% - Accent1" xfId="714"/>
    <cellStyle name="20% - Accent1 2" xfId="715"/>
    <cellStyle name="20% - Accent2" xfId="716"/>
    <cellStyle name="20% - Accent2 2" xfId="717"/>
    <cellStyle name="20% - Accent3" xfId="718"/>
    <cellStyle name="20% - Accent3 2" xfId="719"/>
    <cellStyle name="20% - Accent4" xfId="720"/>
    <cellStyle name="20% - Accent4 2" xfId="721"/>
    <cellStyle name="20% - Accent5" xfId="722"/>
    <cellStyle name="20% - Accent5 2" xfId="723"/>
    <cellStyle name="20% - Accent6" xfId="724"/>
    <cellStyle name="20% - Accent6 2" xfId="725"/>
    <cellStyle name="20% - Акцент1 2" xfId="726"/>
    <cellStyle name="20% - Акцент1 2 2" xfId="727"/>
    <cellStyle name="20% - Акцент1 2 3" xfId="728"/>
    <cellStyle name="20% - Акцент1 2 4" xfId="729"/>
    <cellStyle name="20% - Акцент1 2 5" xfId="730"/>
    <cellStyle name="20% - Акцент1 2 6" xfId="731"/>
    <cellStyle name="20% - Акцент1 2 7" xfId="732"/>
    <cellStyle name="20% - Акцент1 3" xfId="733"/>
    <cellStyle name="20% - Акцент1 3 2" xfId="734"/>
    <cellStyle name="20% - Акцент1 4" xfId="735"/>
    <cellStyle name="20% - Акцент1 5" xfId="736"/>
    <cellStyle name="20% - Акцент1 6" xfId="737"/>
    <cellStyle name="20% - Акцент1 7" xfId="738"/>
    <cellStyle name="20% - Акцент1 8" xfId="739"/>
    <cellStyle name="20% - Акцент2 2" xfId="740"/>
    <cellStyle name="20% - Акцент2 2 2" xfId="741"/>
    <cellStyle name="20% - Акцент2 2 3" xfId="742"/>
    <cellStyle name="20% - Акцент2 2 4" xfId="743"/>
    <cellStyle name="20% - Акцент2 2 5" xfId="744"/>
    <cellStyle name="20% - Акцент2 2 6" xfId="745"/>
    <cellStyle name="20% - Акцент2 2 7" xfId="746"/>
    <cellStyle name="20% - Акцент2 3" xfId="747"/>
    <cellStyle name="20% - Акцент2 3 2" xfId="748"/>
    <cellStyle name="20% - Акцент2 4" xfId="749"/>
    <cellStyle name="20% - Акцент2 5" xfId="750"/>
    <cellStyle name="20% - Акцент2 6" xfId="751"/>
    <cellStyle name="20% - Акцент2 7" xfId="752"/>
    <cellStyle name="20% - Акцент2 8" xfId="753"/>
    <cellStyle name="20% - Акцент3 2" xfId="754"/>
    <cellStyle name="20% - Акцент3 2 2" xfId="755"/>
    <cellStyle name="20% - Акцент3 2 3" xfId="756"/>
    <cellStyle name="20% - Акцент3 2 4" xfId="757"/>
    <cellStyle name="20% - Акцент3 2 5" xfId="758"/>
    <cellStyle name="20% - Акцент3 2 6" xfId="759"/>
    <cellStyle name="20% - Акцент3 2 7" xfId="760"/>
    <cellStyle name="20% - Акцент3 3" xfId="761"/>
    <cellStyle name="20% - Акцент3 3 2" xfId="762"/>
    <cellStyle name="20% - Акцент3 4" xfId="763"/>
    <cellStyle name="20% - Акцент3 5" xfId="764"/>
    <cellStyle name="20% - Акцент3 6" xfId="765"/>
    <cellStyle name="20% - Акцент3 7" xfId="766"/>
    <cellStyle name="20% - Акцент3 8" xfId="767"/>
    <cellStyle name="20% - Акцент4 2" xfId="768"/>
    <cellStyle name="20% - Акцент4 2 2" xfId="769"/>
    <cellStyle name="20% - Акцент4 2 3" xfId="770"/>
    <cellStyle name="20% - Акцент4 2 4" xfId="771"/>
    <cellStyle name="20% - Акцент4 2 5" xfId="772"/>
    <cellStyle name="20% - Акцент4 2 6" xfId="773"/>
    <cellStyle name="20% - Акцент4 2 7" xfId="774"/>
    <cellStyle name="20% - Акцент4 3" xfId="775"/>
    <cellStyle name="20% - Акцент4 3 2" xfId="776"/>
    <cellStyle name="20% - Акцент4 4" xfId="777"/>
    <cellStyle name="20% - Акцент4 5" xfId="778"/>
    <cellStyle name="20% - Акцент4 6" xfId="779"/>
    <cellStyle name="20% - Акцент4 7" xfId="780"/>
    <cellStyle name="20% - Акцент4 8" xfId="781"/>
    <cellStyle name="20% - Акцент5 2" xfId="782"/>
    <cellStyle name="20% - Акцент5 2 2" xfId="783"/>
    <cellStyle name="20% - Акцент5 2 3" xfId="784"/>
    <cellStyle name="20% - Акцент5 2 4" xfId="785"/>
    <cellStyle name="20% - Акцент5 2 5" xfId="786"/>
    <cellStyle name="20% - Акцент5 2 6" xfId="787"/>
    <cellStyle name="20% - Акцент5 2 7" xfId="788"/>
    <cellStyle name="20% - Акцент5 3" xfId="789"/>
    <cellStyle name="20% - Акцент5 3 2" xfId="790"/>
    <cellStyle name="20% - Акцент5 4" xfId="791"/>
    <cellStyle name="20% - Акцент5 5" xfId="792"/>
    <cellStyle name="20% - Акцент5 6" xfId="793"/>
    <cellStyle name="20% - Акцент5 7" xfId="794"/>
    <cellStyle name="20% - Акцент5 8" xfId="795"/>
    <cellStyle name="20% - Акцент6 2" xfId="796"/>
    <cellStyle name="20% - Акцент6 2 2" xfId="797"/>
    <cellStyle name="20% - Акцент6 2 3" xfId="798"/>
    <cellStyle name="20% - Акцент6 2 4" xfId="799"/>
    <cellStyle name="20% - Акцент6 2 5" xfId="800"/>
    <cellStyle name="20% - Акцент6 2 6" xfId="801"/>
    <cellStyle name="20% - Акцент6 2 7" xfId="802"/>
    <cellStyle name="20% - Акцент6 3" xfId="803"/>
    <cellStyle name="20% - Акцент6 3 2" xfId="804"/>
    <cellStyle name="20% - Акцент6 4" xfId="805"/>
    <cellStyle name="20% - Акцент6 5" xfId="806"/>
    <cellStyle name="20% - Акцент6 6" xfId="807"/>
    <cellStyle name="20% - Акцент6 7" xfId="808"/>
    <cellStyle name="20% - Акцент6 8" xfId="809"/>
    <cellStyle name="2decimal" xfId="810"/>
    <cellStyle name="40% - Accent1" xfId="811"/>
    <cellStyle name="40% - Accent1 2" xfId="812"/>
    <cellStyle name="40% - Accent2" xfId="813"/>
    <cellStyle name="40% - Accent2 2" xfId="814"/>
    <cellStyle name="40% - Accent3" xfId="815"/>
    <cellStyle name="40% - Accent3 2" xfId="816"/>
    <cellStyle name="40% - Accent4" xfId="817"/>
    <cellStyle name="40% - Accent4 2" xfId="818"/>
    <cellStyle name="40% - Accent5" xfId="819"/>
    <cellStyle name="40% - Accent5 2" xfId="820"/>
    <cellStyle name="40% - Accent6" xfId="821"/>
    <cellStyle name="40% - Accent6 2" xfId="822"/>
    <cellStyle name="40% - Акцент1 2" xfId="823"/>
    <cellStyle name="40% - Акцент1 2 2" xfId="824"/>
    <cellStyle name="40% - Акцент1 2 3" xfId="825"/>
    <cellStyle name="40% - Акцент1 2 4" xfId="826"/>
    <cellStyle name="40% - Акцент1 2 5" xfId="827"/>
    <cellStyle name="40% - Акцент1 2 6" xfId="828"/>
    <cellStyle name="40% - Акцент1 2 7" xfId="829"/>
    <cellStyle name="40% - Акцент1 3" xfId="830"/>
    <cellStyle name="40% - Акцент1 3 2" xfId="831"/>
    <cellStyle name="40% - Акцент1 4" xfId="832"/>
    <cellStyle name="40% - Акцент1 5" xfId="833"/>
    <cellStyle name="40% - Акцент1 6" xfId="834"/>
    <cellStyle name="40% - Акцент1 7" xfId="835"/>
    <cellStyle name="40% - Акцент1 8" xfId="836"/>
    <cellStyle name="40% - Акцент2 2" xfId="837"/>
    <cellStyle name="40% - Акцент2 2 2" xfId="838"/>
    <cellStyle name="40% - Акцент2 2 3" xfId="839"/>
    <cellStyle name="40% - Акцент2 2 4" xfId="840"/>
    <cellStyle name="40% - Акцент2 2 5" xfId="841"/>
    <cellStyle name="40% - Акцент2 2 6" xfId="842"/>
    <cellStyle name="40% - Акцент2 2 7" xfId="843"/>
    <cellStyle name="40% - Акцент2 3" xfId="844"/>
    <cellStyle name="40% - Акцент2 3 2" xfId="845"/>
    <cellStyle name="40% - Акцент2 4" xfId="846"/>
    <cellStyle name="40% - Акцент2 5" xfId="847"/>
    <cellStyle name="40% - Акцент2 6" xfId="848"/>
    <cellStyle name="40% - Акцент2 7" xfId="849"/>
    <cellStyle name="40% - Акцент2 8" xfId="850"/>
    <cellStyle name="40% - Акцент3 2" xfId="851"/>
    <cellStyle name="40% - Акцент3 2 2" xfId="852"/>
    <cellStyle name="40% - Акцент3 2 3" xfId="853"/>
    <cellStyle name="40% - Акцент3 2 4" xfId="854"/>
    <cellStyle name="40% - Акцент3 2 5" xfId="855"/>
    <cellStyle name="40% - Акцент3 2 6" xfId="856"/>
    <cellStyle name="40% - Акцент3 2 7" xfId="857"/>
    <cellStyle name="40% - Акцент3 3" xfId="858"/>
    <cellStyle name="40% - Акцент3 3 2" xfId="859"/>
    <cellStyle name="40% - Акцент3 4" xfId="860"/>
    <cellStyle name="40% - Акцент3 5" xfId="861"/>
    <cellStyle name="40% - Акцент3 6" xfId="862"/>
    <cellStyle name="40% - Акцент3 7" xfId="863"/>
    <cellStyle name="40% - Акцент3 8" xfId="864"/>
    <cellStyle name="40% - Акцент4 2" xfId="865"/>
    <cellStyle name="40% - Акцент4 2 2" xfId="866"/>
    <cellStyle name="40% - Акцент4 2 3" xfId="867"/>
    <cellStyle name="40% - Акцент4 2 4" xfId="868"/>
    <cellStyle name="40% - Акцент4 2 5" xfId="869"/>
    <cellStyle name="40% - Акцент4 2 6" xfId="870"/>
    <cellStyle name="40% - Акцент4 2 7" xfId="871"/>
    <cellStyle name="40% - Акцент4 3" xfId="872"/>
    <cellStyle name="40% - Акцент4 3 2" xfId="873"/>
    <cellStyle name="40% - Акцент4 4" xfId="874"/>
    <cellStyle name="40% - Акцент4 5" xfId="875"/>
    <cellStyle name="40% - Акцент4 6" xfId="876"/>
    <cellStyle name="40% - Акцент4 7" xfId="877"/>
    <cellStyle name="40% - Акцент4 8" xfId="878"/>
    <cellStyle name="40% - Акцент5 2" xfId="879"/>
    <cellStyle name="40% - Акцент5 2 2" xfId="880"/>
    <cellStyle name="40% - Акцент5 2 3" xfId="881"/>
    <cellStyle name="40% - Акцент5 2 4" xfId="882"/>
    <cellStyle name="40% - Акцент5 2 5" xfId="883"/>
    <cellStyle name="40% - Акцент5 2 6" xfId="884"/>
    <cellStyle name="40% - Акцент5 2 7" xfId="885"/>
    <cellStyle name="40% - Акцент5 3" xfId="886"/>
    <cellStyle name="40% - Акцент5 3 2" xfId="887"/>
    <cellStyle name="40% - Акцент5 4" xfId="888"/>
    <cellStyle name="40% - Акцент5 5" xfId="889"/>
    <cellStyle name="40% - Акцент5 6" xfId="890"/>
    <cellStyle name="40% - Акцент5 7" xfId="891"/>
    <cellStyle name="40% - Акцент5 8" xfId="892"/>
    <cellStyle name="40% - Акцент6 2" xfId="893"/>
    <cellStyle name="40% - Акцент6 2 2" xfId="894"/>
    <cellStyle name="40% - Акцент6 2 3" xfId="895"/>
    <cellStyle name="40% - Акцент6 2 4" xfId="896"/>
    <cellStyle name="40% - Акцент6 2 5" xfId="897"/>
    <cellStyle name="40% - Акцент6 2 6" xfId="898"/>
    <cellStyle name="40% - Акцент6 2 7" xfId="899"/>
    <cellStyle name="40% - Акцент6 3" xfId="900"/>
    <cellStyle name="40% - Акцент6 3 2" xfId="901"/>
    <cellStyle name="40% - Акцент6 4" xfId="902"/>
    <cellStyle name="40% - Акцент6 5" xfId="903"/>
    <cellStyle name="40% - Акцент6 6" xfId="904"/>
    <cellStyle name="40% - Акцент6 7" xfId="905"/>
    <cellStyle name="40% - Акцент6 8" xfId="906"/>
    <cellStyle name="60% - Accent1" xfId="907"/>
    <cellStyle name="60% - Accent1 2" xfId="908"/>
    <cellStyle name="60% - Accent2" xfId="909"/>
    <cellStyle name="60% - Accent2 2" xfId="910"/>
    <cellStyle name="60% - Accent3" xfId="911"/>
    <cellStyle name="60% - Accent3 2" xfId="912"/>
    <cellStyle name="60% - Accent4" xfId="913"/>
    <cellStyle name="60% - Accent4 2" xfId="914"/>
    <cellStyle name="60% - Accent5" xfId="915"/>
    <cellStyle name="60% - Accent5 2" xfId="916"/>
    <cellStyle name="60% - Accent6" xfId="917"/>
    <cellStyle name="60% - Accent6 2" xfId="918"/>
    <cellStyle name="60% - Акцент1 2" xfId="919"/>
    <cellStyle name="60% - Акцент1 2 2" xfId="920"/>
    <cellStyle name="60% - Акцент1 2 3" xfId="921"/>
    <cellStyle name="60% - Акцент1 2 4" xfId="922"/>
    <cellStyle name="60% - Акцент1 2 5" xfId="923"/>
    <cellStyle name="60% - Акцент1 2 6" xfId="924"/>
    <cellStyle name="60% - Акцент1 2 7" xfId="925"/>
    <cellStyle name="60% - Акцент1 3" xfId="926"/>
    <cellStyle name="60% - Акцент1 3 2" xfId="927"/>
    <cellStyle name="60% - Акцент2 2" xfId="928"/>
    <cellStyle name="60% - Акцент2 2 2" xfId="929"/>
    <cellStyle name="60% - Акцент2 2 3" xfId="930"/>
    <cellStyle name="60% - Акцент2 2 4" xfId="931"/>
    <cellStyle name="60% - Акцент2 2 5" xfId="932"/>
    <cellStyle name="60% - Акцент2 2 6" xfId="933"/>
    <cellStyle name="60% - Акцент2 2 7" xfId="934"/>
    <cellStyle name="60% - Акцент2 3" xfId="935"/>
    <cellStyle name="60% - Акцент2 3 2" xfId="936"/>
    <cellStyle name="60% - Акцент3 2" xfId="937"/>
    <cellStyle name="60% - Акцент3 2 2" xfId="938"/>
    <cellStyle name="60% - Акцент3 2 3" xfId="939"/>
    <cellStyle name="60% - Акцент3 2 4" xfId="940"/>
    <cellStyle name="60% - Акцент3 2 5" xfId="941"/>
    <cellStyle name="60% - Акцент3 2 6" xfId="942"/>
    <cellStyle name="60% - Акцент3 2 7" xfId="943"/>
    <cellStyle name="60% - Акцент3 3" xfId="944"/>
    <cellStyle name="60% - Акцент3 3 2" xfId="945"/>
    <cellStyle name="60% - Акцент4 2" xfId="946"/>
    <cellStyle name="60% - Акцент4 2 2" xfId="947"/>
    <cellStyle name="60% - Акцент4 2 3" xfId="948"/>
    <cellStyle name="60% - Акцент4 2 4" xfId="949"/>
    <cellStyle name="60% - Акцент4 2 5" xfId="950"/>
    <cellStyle name="60% - Акцент4 2 6" xfId="951"/>
    <cellStyle name="60% - Акцент4 2 7" xfId="952"/>
    <cellStyle name="60% - Акцент4 3" xfId="953"/>
    <cellStyle name="60% - Акцент4 3 2" xfId="954"/>
    <cellStyle name="60% - Акцент5 2" xfId="955"/>
    <cellStyle name="60% - Акцент5 2 2" xfId="956"/>
    <cellStyle name="60% - Акцент5 2 3" xfId="957"/>
    <cellStyle name="60% - Акцент5 2 4" xfId="958"/>
    <cellStyle name="60% - Акцент5 2 5" xfId="959"/>
    <cellStyle name="60% - Акцент5 2 6" xfId="960"/>
    <cellStyle name="60% - Акцент5 2 7" xfId="961"/>
    <cellStyle name="60% - Акцент5 3" xfId="962"/>
    <cellStyle name="60% - Акцент5 3 2" xfId="963"/>
    <cellStyle name="60% - Акцент6 2" xfId="964"/>
    <cellStyle name="60% - Акцент6 2 2" xfId="965"/>
    <cellStyle name="60% - Акцент6 2 3" xfId="966"/>
    <cellStyle name="60% - Акцент6 2 4" xfId="967"/>
    <cellStyle name="60% - Акцент6 2 5" xfId="968"/>
    <cellStyle name="60% - Акцент6 2 6" xfId="969"/>
    <cellStyle name="60% - Акцент6 2 7" xfId="970"/>
    <cellStyle name="60% - Акцент6 3" xfId="971"/>
    <cellStyle name="60% - Акцент6 3 2" xfId="972"/>
    <cellStyle name="8pt" xfId="973"/>
    <cellStyle name="Aaia?iue [0]_vaqduGfTSN7qyUJNWHRlcWo3H" xfId="974"/>
    <cellStyle name="Aaia?iue_vaqduGfTSN7qyUJNWHRlcWo3H" xfId="975"/>
    <cellStyle name="Äåíåæíûé [0]_vaqduGfTSN7qyUJNWHRlcWo3H" xfId="976"/>
    <cellStyle name="Äåíåæíûé_vaqduGfTSN7qyUJNWHRlcWo3H" xfId="977"/>
    <cellStyle name="Accent1" xfId="978"/>
    <cellStyle name="Accent1 - 20%" xfId="979"/>
    <cellStyle name="Accent1 - 20% 2" xfId="980"/>
    <cellStyle name="Accent1 - 40%" xfId="981"/>
    <cellStyle name="Accent1 - 40% 2" xfId="982"/>
    <cellStyle name="Accent1 - 60%" xfId="983"/>
    <cellStyle name="Accent1 - 60% 2" xfId="984"/>
    <cellStyle name="Accent1 2" xfId="985"/>
    <cellStyle name="Accent1 3" xfId="986"/>
    <cellStyle name="Accent1 4" xfId="987"/>
    <cellStyle name="Accent1_Критерии RAB" xfId="988"/>
    <cellStyle name="Accent2" xfId="989"/>
    <cellStyle name="Accent2 - 20%" xfId="990"/>
    <cellStyle name="Accent2 - 20% 2" xfId="991"/>
    <cellStyle name="Accent2 - 40%" xfId="992"/>
    <cellStyle name="Accent2 - 40% 2" xfId="993"/>
    <cellStyle name="Accent2 - 60%" xfId="994"/>
    <cellStyle name="Accent2 - 60% 2" xfId="995"/>
    <cellStyle name="Accent2 2" xfId="996"/>
    <cellStyle name="Accent2 3" xfId="997"/>
    <cellStyle name="Accent2 4" xfId="998"/>
    <cellStyle name="Accent2_Критерии RAB" xfId="999"/>
    <cellStyle name="Accent3" xfId="1000"/>
    <cellStyle name="Accent3 - 20%" xfId="1001"/>
    <cellStyle name="Accent3 - 20% 2" xfId="1002"/>
    <cellStyle name="Accent3 - 40%" xfId="1003"/>
    <cellStyle name="Accent3 - 40% 2" xfId="1004"/>
    <cellStyle name="Accent3 - 60%" xfId="1005"/>
    <cellStyle name="Accent3 - 60% 2" xfId="1006"/>
    <cellStyle name="Accent3 2" xfId="1007"/>
    <cellStyle name="Accent3 3" xfId="1008"/>
    <cellStyle name="Accent3 4" xfId="1009"/>
    <cellStyle name="Accent3_Критерии RAB" xfId="1010"/>
    <cellStyle name="Accent4" xfId="1011"/>
    <cellStyle name="Accent4 - 20%" xfId="1012"/>
    <cellStyle name="Accent4 - 20% 2" xfId="1013"/>
    <cellStyle name="Accent4 - 40%" xfId="1014"/>
    <cellStyle name="Accent4 - 40% 2" xfId="1015"/>
    <cellStyle name="Accent4 - 60%" xfId="1016"/>
    <cellStyle name="Accent4 - 60% 2" xfId="1017"/>
    <cellStyle name="Accent4 2" xfId="1018"/>
    <cellStyle name="Accent4 3" xfId="1019"/>
    <cellStyle name="Accent4 4" xfId="1020"/>
    <cellStyle name="Accent4_Критерии RAB" xfId="1021"/>
    <cellStyle name="Accent5" xfId="1022"/>
    <cellStyle name="Accent5 - 20%" xfId="1023"/>
    <cellStyle name="Accent5 - 20% 2" xfId="1024"/>
    <cellStyle name="Accent5 - 40%" xfId="1025"/>
    <cellStyle name="Accent5 - 60%" xfId="1026"/>
    <cellStyle name="Accent5 - 60% 2" xfId="1027"/>
    <cellStyle name="Accent5 2" xfId="1028"/>
    <cellStyle name="Accent5 3" xfId="1029"/>
    <cellStyle name="Accent5 4" xfId="1030"/>
    <cellStyle name="Accent5_Критерии RAB" xfId="1031"/>
    <cellStyle name="Accent6" xfId="1032"/>
    <cellStyle name="Accent6 - 20%" xfId="1033"/>
    <cellStyle name="Accent6 - 40%" xfId="1034"/>
    <cellStyle name="Accent6 - 40% 2" xfId="1035"/>
    <cellStyle name="Accent6 - 60%" xfId="1036"/>
    <cellStyle name="Accent6 - 60% 2" xfId="1037"/>
    <cellStyle name="Accent6 2" xfId="1038"/>
    <cellStyle name="Accent6 3" xfId="1039"/>
    <cellStyle name="Accent6 4" xfId="1040"/>
    <cellStyle name="Accent6_Критерии RAB" xfId="1041"/>
    <cellStyle name="account" xfId="1042"/>
    <cellStyle name="Accounting" xfId="1043"/>
    <cellStyle name="acct" xfId="1044"/>
    <cellStyle name="Ăčďĺđńńűëęŕ" xfId="1045"/>
    <cellStyle name="AeE­ [0]_?A°??µAoC?" xfId="1046"/>
    <cellStyle name="AeE­_?A°??µAoC?" xfId="1047"/>
    <cellStyle name="Aeia?nnueea" xfId="1048"/>
    <cellStyle name="AFE" xfId="1049"/>
    <cellStyle name="Áĺççŕůčňíűé" xfId="1050"/>
    <cellStyle name="Áĺççŕůčňíűé 2" xfId="1051"/>
    <cellStyle name="Áĺççŕůčňíűé 3" xfId="1052"/>
    <cellStyle name="Áĺççŕůčňíűé 4" xfId="1053"/>
    <cellStyle name="Áĺççŕůčňíűé 5" xfId="1054"/>
    <cellStyle name="Áĺççŕůčňíűé 6" xfId="1055"/>
    <cellStyle name="Áĺççŕůčňíűé 7" xfId="1056"/>
    <cellStyle name="Áĺççŕůčňíűé 8" xfId="1057"/>
    <cellStyle name="Áĺççŕůčňíűé 9" xfId="1058"/>
    <cellStyle name="Äĺíĺćíűé [0]_(ňŕá 3č)" xfId="1059"/>
    <cellStyle name="Äĺíĺćíűé_(ňŕá 3č)" xfId="1060"/>
    <cellStyle name="alternate" xfId="1061"/>
    <cellStyle name="aluminium" xfId="1062"/>
    <cellStyle name="Analyst Name" xfId="1063"/>
    <cellStyle name="Anna" xfId="1064"/>
    <cellStyle name="AP_AR_UPS" xfId="1065"/>
    <cellStyle name="Arial 10" xfId="1066"/>
    <cellStyle name="Arial 12" xfId="1067"/>
    <cellStyle name="Assumption - Normal" xfId="1068"/>
    <cellStyle name="Assumption - Normal 2" xfId="1069"/>
    <cellStyle name="Assumption - Normal 2 2" xfId="1070"/>
    <cellStyle name="Assumption - Normal 2 2 2" xfId="1071"/>
    <cellStyle name="Assumption - Normal 2 2 3" xfId="1072"/>
    <cellStyle name="Assumption - Normal 2 2 4" xfId="1073"/>
    <cellStyle name="Assumption - Normal 2 2 5" xfId="1074"/>
    <cellStyle name="Assumption - Normal 2 2 6" xfId="1075"/>
    <cellStyle name="Assumption - Normal 2 2 7" xfId="1076"/>
    <cellStyle name="Assumption - Normal 2 3" xfId="1077"/>
    <cellStyle name="Assumption - Normal 2 4" xfId="1078"/>
    <cellStyle name="Assumption - Normal 2 5" xfId="1079"/>
    <cellStyle name="Assumption - Normal 2 6" xfId="1080"/>
    <cellStyle name="Assumption - Normal 2 7" xfId="1081"/>
    <cellStyle name="Assumption - Normal 3" xfId="1082"/>
    <cellStyle name="Assumption - Normal 3 2" xfId="1083"/>
    <cellStyle name="Assumption - Normal 3 2 2" xfId="1084"/>
    <cellStyle name="Assumption - Normal 3 2 3" xfId="1085"/>
    <cellStyle name="Assumption - Normal 3 2 4" xfId="1086"/>
    <cellStyle name="Assumption - Normal 3 2 5" xfId="1087"/>
    <cellStyle name="Assumption - Normal 3 2 6" xfId="1088"/>
    <cellStyle name="Assumption - Normal 3 2 7" xfId="1089"/>
    <cellStyle name="Assumption - Normal 3 3" xfId="1090"/>
    <cellStyle name="Assumption - Normal 3 4" xfId="1091"/>
    <cellStyle name="Assumption - Normal 3 5" xfId="1092"/>
    <cellStyle name="Assumption - Normal 3 6" xfId="1093"/>
    <cellStyle name="Assumption - Normal 3 7" xfId="1094"/>
    <cellStyle name="Assumption - Normal 4" xfId="1095"/>
    <cellStyle name="Assumption - Normal 4 2" xfId="1096"/>
    <cellStyle name="Assumption - Normal 4 3" xfId="1097"/>
    <cellStyle name="Assumption - Normal 4 4" xfId="1098"/>
    <cellStyle name="Assumption - Normal 4 5" xfId="1099"/>
    <cellStyle name="Assumption - Normal 4 6" xfId="1100"/>
    <cellStyle name="Assumption - Normal 4 7" xfId="1101"/>
    <cellStyle name="Assumption - Normal 5" xfId="1102"/>
    <cellStyle name="Assumption - Normal 6" xfId="1103"/>
    <cellStyle name="Assumption - Normal 7" xfId="1104"/>
    <cellStyle name="Assumption - Normal 8" xfId="1105"/>
    <cellStyle name="Assumption - Normal 9" xfId="1106"/>
    <cellStyle name="Availability" xfId="1107"/>
    <cellStyle name="b lue" xfId="1108"/>
    <cellStyle name="BackGround_General" xfId="1109"/>
    <cellStyle name="Bad" xfId="1110"/>
    <cellStyle name="Bad 2" xfId="1111"/>
    <cellStyle name="Bad 3" xfId="1112"/>
    <cellStyle name="Big" xfId="1113"/>
    <cellStyle name="BLACK" xfId="1114"/>
    <cellStyle name="blank" xfId="1115"/>
    <cellStyle name="Blue" xfId="1116"/>
    <cellStyle name="blur" xfId="1117"/>
    <cellStyle name="Body" xfId="1118"/>
    <cellStyle name="Bold/Border" xfId="1119"/>
    <cellStyle name="Bold/Border 2" xfId="1120"/>
    <cellStyle name="Bold/Border 2 2" xfId="1121"/>
    <cellStyle name="Bold/Border 2 3" xfId="1122"/>
    <cellStyle name="Bold/Border 2 4" xfId="1123"/>
    <cellStyle name="Bold/Border 3" xfId="1124"/>
    <cellStyle name="Bold/Border 3 2" xfId="1125"/>
    <cellStyle name="Bold/Border 3 3" xfId="1126"/>
    <cellStyle name="Bold/Border 3 4" xfId="1127"/>
    <cellStyle name="Bold/Border 4" xfId="1128"/>
    <cellStyle name="Bold/Border 5" xfId="1129"/>
    <cellStyle name="Bold/Border 6" xfId="1130"/>
    <cellStyle name="British Pound" xfId="1131"/>
    <cellStyle name="Bullet" xfId="1132"/>
    <cellStyle name="C" xfId="1133"/>
    <cellStyle name="C?AO_?A°??µAoC?" xfId="1134"/>
    <cellStyle name="Calc Currency (0)" xfId="1135"/>
    <cellStyle name="Calc Currency (2)" xfId="1136"/>
    <cellStyle name="Calc Percent (0)" xfId="1137"/>
    <cellStyle name="Calc Percent (1)" xfId="1138"/>
    <cellStyle name="Calc Percent (2)" xfId="1139"/>
    <cellStyle name="Calc Units (0)" xfId="1140"/>
    <cellStyle name="Calc Units (1)" xfId="1141"/>
    <cellStyle name="Calc Units (2)" xfId="1142"/>
    <cellStyle name="Calculation" xfId="1143"/>
    <cellStyle name="Calculation 2" xfId="1144"/>
    <cellStyle name="Calculation 2 2" xfId="1145"/>
    <cellStyle name="Calculation 2 2 2" xfId="1146"/>
    <cellStyle name="Calculation 2 2 2 2" xfId="1147"/>
    <cellStyle name="Calculation 2 2 2 3" xfId="1148"/>
    <cellStyle name="Calculation 2 2 2 4" xfId="1149"/>
    <cellStyle name="Calculation 2 2 2 5" xfId="1150"/>
    <cellStyle name="Calculation 2 2 3" xfId="1151"/>
    <cellStyle name="Calculation 2 2 4" xfId="1152"/>
    <cellStyle name="Calculation 2 2 5" xfId="1153"/>
    <cellStyle name="Calculation 2 2 6" xfId="1154"/>
    <cellStyle name="Calculation 2 3" xfId="1155"/>
    <cellStyle name="Calculation 2 3 2" xfId="1156"/>
    <cellStyle name="Calculation 2 3 3" xfId="1157"/>
    <cellStyle name="Calculation 2 3 4" xfId="1158"/>
    <cellStyle name="Calculation 2 3 5" xfId="1159"/>
    <cellStyle name="Calculation 2 4" xfId="1160"/>
    <cellStyle name="Calculation 2 4 2" xfId="1161"/>
    <cellStyle name="Calculation 2 4 3" xfId="1162"/>
    <cellStyle name="Calculation 2 4 4" xfId="1163"/>
    <cellStyle name="Calculation 2 4 5" xfId="1164"/>
    <cellStyle name="Calculation 2 5" xfId="1165"/>
    <cellStyle name="Calculation 2 6" xfId="1166"/>
    <cellStyle name="Calculation 2 7" xfId="1167"/>
    <cellStyle name="Calculation 2 8" xfId="1168"/>
    <cellStyle name="Calculation 3" xfId="1169"/>
    <cellStyle name="Calculation 3 2" xfId="1170"/>
    <cellStyle name="Calculation 3 3" xfId="1171"/>
    <cellStyle name="Calculation 3 4" xfId="1172"/>
    <cellStyle name="Calculation 3 5" xfId="1173"/>
    <cellStyle name="Calculation 4" xfId="1174"/>
    <cellStyle name="Calculation 4 2" xfId="1175"/>
    <cellStyle name="Calculation 4 3" xfId="1176"/>
    <cellStyle name="Calculation 4 4" xfId="1177"/>
    <cellStyle name="Calculation 4 5" xfId="1178"/>
    <cellStyle name="Calculation 5" xfId="1179"/>
    <cellStyle name="Calculation 6" xfId="1180"/>
    <cellStyle name="Calculation 7" xfId="1181"/>
    <cellStyle name="Calculation 8" xfId="1182"/>
    <cellStyle name="Calculation 9" xfId="1183"/>
    <cellStyle name="Case" xfId="1184"/>
    <cellStyle name="Center Across" xfId="1185"/>
    <cellStyle name="Center Across 2" xfId="1186"/>
    <cellStyle name="Center Across 2 2" xfId="1187"/>
    <cellStyle name="Center Across 2 3" xfId="1188"/>
    <cellStyle name="Center Across 2 4" xfId="1189"/>
    <cellStyle name="Center Across 3" xfId="1190"/>
    <cellStyle name="Center Across 3 2" xfId="1191"/>
    <cellStyle name="Center Across 3 3" xfId="1192"/>
    <cellStyle name="Center Across 3 4" xfId="1193"/>
    <cellStyle name="Center Across 4" xfId="1194"/>
    <cellStyle name="Center Across 5" xfId="1195"/>
    <cellStyle name="Center Across 6" xfId="1196"/>
    <cellStyle name="Changeable" xfId="1197"/>
    <cellStyle name="Check" xfId="1198"/>
    <cellStyle name="Check 2" xfId="1199"/>
    <cellStyle name="Check Cell" xfId="1200"/>
    <cellStyle name="Check Cell 2" xfId="1201"/>
    <cellStyle name="Check Cell 3" xfId="1202"/>
    <cellStyle name="Code" xfId="1203"/>
    <cellStyle name="Code Section" xfId="1204"/>
    <cellStyle name="ColHeading" xfId="1205"/>
    <cellStyle name="Column Heading" xfId="1206"/>
    <cellStyle name="Column Title" xfId="1207"/>
    <cellStyle name="Comma  - Style1" xfId="1208"/>
    <cellStyle name="Comma  - Style2" xfId="1209"/>
    <cellStyle name="Comma  - Style3" xfId="1210"/>
    <cellStyle name="Comma  - Style4" xfId="1211"/>
    <cellStyle name="Comma  - Style5" xfId="1212"/>
    <cellStyle name="Comma  - Style6" xfId="1213"/>
    <cellStyle name="Comma  - Style7" xfId="1214"/>
    <cellStyle name="Comma  - Style8" xfId="1215"/>
    <cellStyle name="Comma [0]_laroux" xfId="1216"/>
    <cellStyle name="Comma [00]" xfId="1217"/>
    <cellStyle name="Comma [1]" xfId="1218"/>
    <cellStyle name="Comma [2]" xfId="1219"/>
    <cellStyle name="Comma [3]" xfId="1220"/>
    <cellStyle name="Comma 0" xfId="1221"/>
    <cellStyle name="Comma 0*" xfId="1222"/>
    <cellStyle name="Comma 2" xfId="1223"/>
    <cellStyle name="Comma 3" xfId="1224"/>
    <cellStyle name="Comma(1)" xfId="1225"/>
    <cellStyle name="Comma_Axmann Utopia toolbox all_in_one" xfId="1226"/>
    <cellStyle name="Comma0" xfId="1227"/>
    <cellStyle name="Comma0 - Modelo1" xfId="1228"/>
    <cellStyle name="Comma0 - Style1" xfId="1229"/>
    <cellStyle name="Comma0 2" xfId="1230"/>
    <cellStyle name="Comma0 3" xfId="1231"/>
    <cellStyle name="Comma1 - Modelo2" xfId="1232"/>
    <cellStyle name="Comma1 - Style2" xfId="1233"/>
    <cellStyle name="Company" xfId="1234"/>
    <cellStyle name="CompanyName" xfId="1235"/>
    <cellStyle name="Coname" xfId="1236"/>
    <cellStyle name="Conor 1" xfId="1237"/>
    <cellStyle name="Conor1" xfId="1238"/>
    <cellStyle name="Conor2" xfId="1239"/>
    <cellStyle name="Credit" xfId="1240"/>
    <cellStyle name="Credit subtotal" xfId="1241"/>
    <cellStyle name="Credit subtotal 2" xfId="1242"/>
    <cellStyle name="Credit subtotal 2 2" xfId="1243"/>
    <cellStyle name="Credit subtotal 2 3" xfId="1244"/>
    <cellStyle name="Credit subtotal 2 4" xfId="1245"/>
    <cellStyle name="Credit subtotal 2 5" xfId="1246"/>
    <cellStyle name="Credit subtotal 3" xfId="1247"/>
    <cellStyle name="Credit subtotal 3 2" xfId="1248"/>
    <cellStyle name="Credit subtotal 3 3" xfId="1249"/>
    <cellStyle name="Credit subtotal 3 4" xfId="1250"/>
    <cellStyle name="Credit subtotal 3 5" xfId="1251"/>
    <cellStyle name="Credit subtotal 4" xfId="1252"/>
    <cellStyle name="Credit subtotal 5" xfId="1253"/>
    <cellStyle name="Credit subtotal 6" xfId="1254"/>
    <cellStyle name="Credit subtotal 7" xfId="1255"/>
    <cellStyle name="Credit Total" xfId="1256"/>
    <cellStyle name="Credit_Tickmarks" xfId="1257"/>
    <cellStyle name="Çŕůčňíűé" xfId="1258"/>
    <cellStyle name="Çŕůčňíűé 2" xfId="1259"/>
    <cellStyle name="Çŕůčňíűé 3" xfId="1260"/>
    <cellStyle name="Çŕůčňíűé 4" xfId="1261"/>
    <cellStyle name="Çŕůčňíűé 5" xfId="1262"/>
    <cellStyle name="Çŕůčňíűé 6" xfId="1263"/>
    <cellStyle name="Çŕůčňíűé 7" xfId="1264"/>
    <cellStyle name="Çŕůčňíűé 8" xfId="1265"/>
    <cellStyle name="Çŕůčňíűé 9" xfId="1266"/>
    <cellStyle name="CurRatio" xfId="1267"/>
    <cellStyle name="Currency [0]" xfId="1268"/>
    <cellStyle name="Currency [0] 2" xfId="1269"/>
    <cellStyle name="Currency [0] 3" xfId="1270"/>
    <cellStyle name="Currency [0] 4" xfId="1271"/>
    <cellStyle name="Currency [00]" xfId="1272"/>
    <cellStyle name="Currency [1]" xfId="1273"/>
    <cellStyle name="Currency [2]" xfId="1274"/>
    <cellStyle name="Currency [3]" xfId="1275"/>
    <cellStyle name="Currency 0" xfId="1276"/>
    <cellStyle name="Currency 2" xfId="1277"/>
    <cellStyle name="Currency_laroux" xfId="1278"/>
    <cellStyle name="Currency0" xfId="1279"/>
    <cellStyle name="Currency0 2" xfId="1280"/>
    <cellStyle name="CUS.Work.Area" xfId="1281"/>
    <cellStyle name="d" xfId="1282"/>
    <cellStyle name="Đ_x0010_" xfId="1283"/>
    <cellStyle name="Dash" xfId="1284"/>
    <cellStyle name="date" xfId="1285"/>
    <cellStyle name="date 2" xfId="1286"/>
    <cellStyle name="Date Aligned" xfId="1287"/>
    <cellStyle name="Date Short" xfId="1288"/>
    <cellStyle name="Date, Long" xfId="1289"/>
    <cellStyle name="Date, Short" xfId="1290"/>
    <cellStyle name="Date_BV204 DCF Model" xfId="1291"/>
    <cellStyle name="Dateline" xfId="1292"/>
    <cellStyle name="Dates" xfId="1293"/>
    <cellStyle name="Dates 2" xfId="1294"/>
    <cellStyle name="DateTime" xfId="1295"/>
    <cellStyle name="Debit" xfId="1296"/>
    <cellStyle name="Debit subtotal" xfId="1297"/>
    <cellStyle name="Debit subtotal 2" xfId="1298"/>
    <cellStyle name="Debit subtotal 2 2" xfId="1299"/>
    <cellStyle name="Debit subtotal 2 3" xfId="1300"/>
    <cellStyle name="Debit subtotal 2 4" xfId="1301"/>
    <cellStyle name="Debit subtotal 2 5" xfId="1302"/>
    <cellStyle name="Debit subtotal 3" xfId="1303"/>
    <cellStyle name="Debit subtotal 3 2" xfId="1304"/>
    <cellStyle name="Debit subtotal 3 3" xfId="1305"/>
    <cellStyle name="Debit subtotal 3 4" xfId="1306"/>
    <cellStyle name="Debit subtotal 3 5" xfId="1307"/>
    <cellStyle name="Debit subtotal 4" xfId="1308"/>
    <cellStyle name="Debit subtotal 5" xfId="1309"/>
    <cellStyle name="Debit subtotal 6" xfId="1310"/>
    <cellStyle name="Debit subtotal 7" xfId="1311"/>
    <cellStyle name="Debit Total" xfId="1312"/>
    <cellStyle name="Debit_Tickmarks" xfId="1313"/>
    <cellStyle name="Dec_0" xfId="1314"/>
    <cellStyle name="Default" xfId="1315"/>
    <cellStyle name="DELTA" xfId="1316"/>
    <cellStyle name="Dezimal [0]_Bilanz" xfId="1317"/>
    <cellStyle name="Dezimal__Utopia Index Index und Guidance (Deutsch)" xfId="1318"/>
    <cellStyle name="Dia" xfId="1319"/>
    <cellStyle name="Diary" xfId="1320"/>
    <cellStyle name="Dollar" xfId="1321"/>
    <cellStyle name="Dollars" xfId="1322"/>
    <cellStyle name="done" xfId="1323"/>
    <cellStyle name="Dotted Line" xfId="1324"/>
    <cellStyle name="Double Accounting" xfId="1325"/>
    <cellStyle name="Dziesiêtny [0]_1" xfId="1326"/>
    <cellStyle name="Dziesiêtny_1" xfId="1327"/>
    <cellStyle name="E&amp;Y House" xfId="1328"/>
    <cellStyle name="ein" xfId="1329"/>
    <cellStyle name="ein 2" xfId="1330"/>
    <cellStyle name="ein 2 2" xfId="1331"/>
    <cellStyle name="ein 2 2 2" xfId="1332"/>
    <cellStyle name="ein 2 2 3" xfId="1333"/>
    <cellStyle name="ein 2 2 4" xfId="1334"/>
    <cellStyle name="ein 2 2 5" xfId="1335"/>
    <cellStyle name="ein 2 2 6" xfId="1336"/>
    <cellStyle name="ein 2 2 7" xfId="1337"/>
    <cellStyle name="ein 2 3" xfId="1338"/>
    <cellStyle name="ein 2 4" xfId="1339"/>
    <cellStyle name="ein 2 5" xfId="1340"/>
    <cellStyle name="ein 2 6" xfId="1341"/>
    <cellStyle name="ein 2 7" xfId="1342"/>
    <cellStyle name="ein 3" xfId="1343"/>
    <cellStyle name="ein 3 2" xfId="1344"/>
    <cellStyle name="ein 3 2 2" xfId="1345"/>
    <cellStyle name="ein 3 2 3" xfId="1346"/>
    <cellStyle name="ein 3 2 4" xfId="1347"/>
    <cellStyle name="ein 3 2 5" xfId="1348"/>
    <cellStyle name="ein 3 2 6" xfId="1349"/>
    <cellStyle name="ein 3 2 7" xfId="1350"/>
    <cellStyle name="ein 3 3" xfId="1351"/>
    <cellStyle name="ein 3 4" xfId="1352"/>
    <cellStyle name="ein 3 5" xfId="1353"/>
    <cellStyle name="ein 3 6" xfId="1354"/>
    <cellStyle name="ein 3 7" xfId="1355"/>
    <cellStyle name="ein 4" xfId="1356"/>
    <cellStyle name="ein 4 2" xfId="1357"/>
    <cellStyle name="ein 4 3" xfId="1358"/>
    <cellStyle name="ein 4 4" xfId="1359"/>
    <cellStyle name="ein 4 5" xfId="1360"/>
    <cellStyle name="ein 4 6" xfId="1361"/>
    <cellStyle name="ein 4 7" xfId="1362"/>
    <cellStyle name="ein 5" xfId="1363"/>
    <cellStyle name="ein 6" xfId="1364"/>
    <cellStyle name="ein 7" xfId="1365"/>
    <cellStyle name="ein 8" xfId="1366"/>
    <cellStyle name="ein 9" xfId="1367"/>
    <cellStyle name="E-mail" xfId="1368"/>
    <cellStyle name="E-mail 2" xfId="1369"/>
    <cellStyle name="Emphasis 1" xfId="1370"/>
    <cellStyle name="Emphasis 1 2" xfId="1371"/>
    <cellStyle name="Emphasis 2" xfId="1372"/>
    <cellStyle name="Emphasis 2 2" xfId="1373"/>
    <cellStyle name="Emphasis 3" xfId="1374"/>
    <cellStyle name="Encabez1" xfId="1375"/>
    <cellStyle name="Encabez2" xfId="1376"/>
    <cellStyle name="Enter Currency (0)" xfId="1377"/>
    <cellStyle name="Enter Currency (2)" xfId="1378"/>
    <cellStyle name="Enter Units (0)" xfId="1379"/>
    <cellStyle name="Enter Units (1)" xfId="1380"/>
    <cellStyle name="Enter Units (2)" xfId="1381"/>
    <cellStyle name="Euro" xfId="1382"/>
    <cellStyle name="Euro 2" xfId="1383"/>
    <cellStyle name="Excel Built-in Normal" xfId="1384"/>
    <cellStyle name="Excel Built-in Normal 2" xfId="1385"/>
    <cellStyle name="Excel Built-in Normal 3" xfId="1386"/>
    <cellStyle name="Explanatory Text" xfId="1387"/>
    <cellStyle name="Explanatory Text 2" xfId="1388"/>
    <cellStyle name="Ezres [0]_Document" xfId="1389"/>
    <cellStyle name="Ezres_Document" xfId="1390"/>
    <cellStyle name="F2" xfId="1391"/>
    <cellStyle name="F3" xfId="1392"/>
    <cellStyle name="F4" xfId="1393"/>
    <cellStyle name="F5" xfId="1394"/>
    <cellStyle name="F6" xfId="1395"/>
    <cellStyle name="F7" xfId="1396"/>
    <cellStyle name="F8" xfId="1397"/>
    <cellStyle name="Fijo" xfId="1398"/>
    <cellStyle name="Financiero" xfId="1399"/>
    <cellStyle name="Fixed" xfId="1400"/>
    <cellStyle name="Fixed 2" xfId="1401"/>
    <cellStyle name="Flag" xfId="1402"/>
    <cellStyle name="footer" xfId="1403"/>
    <cellStyle name="Footnote" xfId="1404"/>
    <cellStyle name="Footnotes" xfId="1405"/>
    <cellStyle name="g" xfId="1406"/>
    <cellStyle name="g_Invoice GI" xfId="1407"/>
    <cellStyle name="g_Invoice GI_План ФХД котельной (ТЭЦ) от 22.01.08 последняя версия А3" xfId="1408"/>
    <cellStyle name="g_План ФХД котельной (ТЭЦ) от 22.01.08 последняя версия А3" xfId="1409"/>
    <cellStyle name="General_Ledger" xfId="1410"/>
    <cellStyle name="Good" xfId="1411"/>
    <cellStyle name="Good 2" xfId="1412"/>
    <cellStyle name="Good 3" xfId="1413"/>
    <cellStyle name="Green" xfId="1414"/>
    <cellStyle name="Grey" xfId="1415"/>
    <cellStyle name="GWN Table Body" xfId="1416"/>
    <cellStyle name="GWN Table Header" xfId="1417"/>
    <cellStyle name="GWN Table Left Header" xfId="1418"/>
    <cellStyle name="GWN Table Note" xfId="1419"/>
    <cellStyle name="GWN Table Title" xfId="1420"/>
    <cellStyle name="hard no" xfId="1421"/>
    <cellStyle name="hard no 2" xfId="1422"/>
    <cellStyle name="hard no 2 2" xfId="1423"/>
    <cellStyle name="hard no 2 2 2" xfId="1424"/>
    <cellStyle name="hard no 2 2 3" xfId="1425"/>
    <cellStyle name="hard no 2 2 4" xfId="1426"/>
    <cellStyle name="hard no 2 2 5" xfId="1427"/>
    <cellStyle name="hard no 2 2 6" xfId="1428"/>
    <cellStyle name="hard no 2 2 7" xfId="1429"/>
    <cellStyle name="hard no 2 3" xfId="1430"/>
    <cellStyle name="hard no 2 4" xfId="1431"/>
    <cellStyle name="hard no 2 5" xfId="1432"/>
    <cellStyle name="hard no 2 6" xfId="1433"/>
    <cellStyle name="hard no 2 7" xfId="1434"/>
    <cellStyle name="hard no 3" xfId="1435"/>
    <cellStyle name="hard no 3 2" xfId="1436"/>
    <cellStyle name="hard no 3 2 2" xfId="1437"/>
    <cellStyle name="hard no 3 2 3" xfId="1438"/>
    <cellStyle name="hard no 3 2 4" xfId="1439"/>
    <cellStyle name="hard no 3 2 5" xfId="1440"/>
    <cellStyle name="hard no 3 2 6" xfId="1441"/>
    <cellStyle name="hard no 3 2 7" xfId="1442"/>
    <cellStyle name="hard no 3 3" xfId="1443"/>
    <cellStyle name="hard no 3 4" xfId="1444"/>
    <cellStyle name="hard no 3 5" xfId="1445"/>
    <cellStyle name="hard no 3 6" xfId="1446"/>
    <cellStyle name="hard no 3 7" xfId="1447"/>
    <cellStyle name="hard no 4" xfId="1448"/>
    <cellStyle name="hard no 4 2" xfId="1449"/>
    <cellStyle name="hard no 4 3" xfId="1450"/>
    <cellStyle name="hard no 4 4" xfId="1451"/>
    <cellStyle name="hard no 4 5" xfId="1452"/>
    <cellStyle name="hard no 4 6" xfId="1453"/>
    <cellStyle name="hard no 4 7" xfId="1454"/>
    <cellStyle name="hard no 5" xfId="1455"/>
    <cellStyle name="hard no 6" xfId="1456"/>
    <cellStyle name="hard no 7" xfId="1457"/>
    <cellStyle name="hard no 8" xfId="1458"/>
    <cellStyle name="hard no 9" xfId="1459"/>
    <cellStyle name="hard number" xfId="1460"/>
    <cellStyle name="Hard Percent" xfId="1461"/>
    <cellStyle name="hardno" xfId="1462"/>
    <cellStyle name="Header" xfId="1463"/>
    <cellStyle name="Header1" xfId="1464"/>
    <cellStyle name="Header2" xfId="1465"/>
    <cellStyle name="Header2 10" xfId="1466"/>
    <cellStyle name="Header2 2" xfId="1467"/>
    <cellStyle name="Header2 2 2" xfId="1468"/>
    <cellStyle name="Header2 2 2 2" xfId="1469"/>
    <cellStyle name="Header2 2 2 3" xfId="1470"/>
    <cellStyle name="Header2 2 2 4" xfId="1471"/>
    <cellStyle name="Header2 2 2 5" xfId="1472"/>
    <cellStyle name="Header2 2 2 6" xfId="1473"/>
    <cellStyle name="Header2 2 2 7" xfId="1474"/>
    <cellStyle name="Header2 2 3" xfId="1475"/>
    <cellStyle name="Header2 2 4" xfId="1476"/>
    <cellStyle name="Header2 2 5" xfId="1477"/>
    <cellStyle name="Header2 2 6" xfId="1478"/>
    <cellStyle name="Header2 2 7" xfId="1479"/>
    <cellStyle name="Header2 2 8" xfId="1480"/>
    <cellStyle name="Header2 3" xfId="1481"/>
    <cellStyle name="Header2 3 2" xfId="1482"/>
    <cellStyle name="Header2 3 2 2" xfId="1483"/>
    <cellStyle name="Header2 3 2 3" xfId="1484"/>
    <cellStyle name="Header2 3 2 4" xfId="1485"/>
    <cellStyle name="Header2 3 2 5" xfId="1486"/>
    <cellStyle name="Header2 3 2 6" xfId="1487"/>
    <cellStyle name="Header2 3 2 7" xfId="1488"/>
    <cellStyle name="Header2 3 3" xfId="1489"/>
    <cellStyle name="Header2 3 4" xfId="1490"/>
    <cellStyle name="Header2 3 5" xfId="1491"/>
    <cellStyle name="Header2 3 6" xfId="1492"/>
    <cellStyle name="Header2 3 7" xfId="1493"/>
    <cellStyle name="Header2 3 8" xfId="1494"/>
    <cellStyle name="Header2 4" xfId="1495"/>
    <cellStyle name="Header2 4 2" xfId="1496"/>
    <cellStyle name="Header2 4 3" xfId="1497"/>
    <cellStyle name="Header2 4 4" xfId="1498"/>
    <cellStyle name="Header2 4 5" xfId="1499"/>
    <cellStyle name="Header2 4 6" xfId="1500"/>
    <cellStyle name="Header2 4 7" xfId="1501"/>
    <cellStyle name="Header2 5" xfId="1502"/>
    <cellStyle name="Header2 6" xfId="1503"/>
    <cellStyle name="Header2 7" xfId="1504"/>
    <cellStyle name="Header2 8" xfId="1505"/>
    <cellStyle name="Header2 9" xfId="1506"/>
    <cellStyle name="Heading" xfId="1507"/>
    <cellStyle name="Heading 1" xfId="1508"/>
    <cellStyle name="Heading 1 1" xfId="1509"/>
    <cellStyle name="Heading 1 2" xfId="1510"/>
    <cellStyle name="Heading 1 2 2" xfId="1511"/>
    <cellStyle name="Heading 1 3" xfId="1512"/>
    <cellStyle name="Heading 2" xfId="1513"/>
    <cellStyle name="Heading 2 2" xfId="1514"/>
    <cellStyle name="Heading 2 2 2" xfId="1515"/>
    <cellStyle name="Heading 2 3" xfId="1516"/>
    <cellStyle name="Heading 3" xfId="1517"/>
    <cellStyle name="Heading 3 2" xfId="1518"/>
    <cellStyle name="Heading 3 3" xfId="1519"/>
    <cellStyle name="Heading 3 4" xfId="1520"/>
    <cellStyle name="Heading 4" xfId="1521"/>
    <cellStyle name="Heading 4 2" xfId="1522"/>
    <cellStyle name="Heading 4 3" xfId="1523"/>
    <cellStyle name="Heading 5" xfId="1524"/>
    <cellStyle name="heading_a2" xfId="1525"/>
    <cellStyle name="Heading1" xfId="1526"/>
    <cellStyle name="Heading1 1" xfId="1527"/>
    <cellStyle name="Heading1_лизинг и страхование" xfId="1528"/>
    <cellStyle name="Heading2" xfId="1529"/>
    <cellStyle name="Heading2 2" xfId="1530"/>
    <cellStyle name="Heading3" xfId="1531"/>
    <cellStyle name="Heading4" xfId="1532"/>
    <cellStyle name="Heading5" xfId="1533"/>
    <cellStyle name="Heading6" xfId="1534"/>
    <cellStyle name="HeadingS" xfId="1535"/>
    <cellStyle name="Headline2" xfId="1536"/>
    <cellStyle name="Headline3" xfId="1537"/>
    <cellStyle name="Hidden" xfId="1538"/>
    <cellStyle name="Hidden 2" xfId="1539"/>
    <cellStyle name="Hidden 3" xfId="1540"/>
    <cellStyle name="Hidden 4" xfId="1541"/>
    <cellStyle name="Hidden 5" xfId="1542"/>
    <cellStyle name="Hidden 6" xfId="1543"/>
    <cellStyle name="Hidden 7" xfId="1544"/>
    <cellStyle name="Hidden 8" xfId="1545"/>
    <cellStyle name="Hide" xfId="1546"/>
    <cellStyle name="Horizontal" xfId="1547"/>
    <cellStyle name="í â› [0.00]_Sheet1" xfId="1548"/>
    <cellStyle name="Iau?iue_o10-n" xfId="1549"/>
    <cellStyle name="Îáű÷íűé__FES" xfId="1550"/>
    <cellStyle name="Îáû÷íûé_vaqduGfTSN7qyUJNWHRlcWo3H" xfId="1551"/>
    <cellStyle name="Index" xfId="1552"/>
    <cellStyle name="Îňęđűâŕâřŕ˙ń˙ ăčďĺđńńűëęŕ" xfId="1553"/>
    <cellStyle name="Input" xfId="1554"/>
    <cellStyle name="Input [yellow]" xfId="1555"/>
    <cellStyle name="Input [yellow] 2" xfId="1556"/>
    <cellStyle name="Input [yellow] 2 2" xfId="1557"/>
    <cellStyle name="Input [yellow] 2 2 2" xfId="1558"/>
    <cellStyle name="Input [yellow] 2 2 3" xfId="1559"/>
    <cellStyle name="Input [yellow] 2 2 4" xfId="1560"/>
    <cellStyle name="Input [yellow] 2 2 5" xfId="1561"/>
    <cellStyle name="Input [yellow] 2 2 6" xfId="1562"/>
    <cellStyle name="Input [yellow] 2 2 7" xfId="1563"/>
    <cellStyle name="Input [yellow] 2 3" xfId="1564"/>
    <cellStyle name="Input [yellow] 2 4" xfId="1565"/>
    <cellStyle name="Input [yellow] 2 5" xfId="1566"/>
    <cellStyle name="Input [yellow] 2 6" xfId="1567"/>
    <cellStyle name="Input [yellow] 2 7" xfId="1568"/>
    <cellStyle name="Input [yellow] 3" xfId="1569"/>
    <cellStyle name="Input [yellow] 3 2" xfId="1570"/>
    <cellStyle name="Input [yellow] 3 2 2" xfId="1571"/>
    <cellStyle name="Input [yellow] 3 2 3" xfId="1572"/>
    <cellStyle name="Input [yellow] 3 2 4" xfId="1573"/>
    <cellStyle name="Input [yellow] 3 2 5" xfId="1574"/>
    <cellStyle name="Input [yellow] 3 2 6" xfId="1575"/>
    <cellStyle name="Input [yellow] 3 2 7" xfId="1576"/>
    <cellStyle name="Input [yellow] 3 3" xfId="1577"/>
    <cellStyle name="Input [yellow] 3 4" xfId="1578"/>
    <cellStyle name="Input [yellow] 3 5" xfId="1579"/>
    <cellStyle name="Input [yellow] 3 6" xfId="1580"/>
    <cellStyle name="Input [yellow] 3 7" xfId="1581"/>
    <cellStyle name="Input [yellow] 4" xfId="1582"/>
    <cellStyle name="Input [yellow] 4 2" xfId="1583"/>
    <cellStyle name="Input [yellow] 4 3" xfId="1584"/>
    <cellStyle name="Input [yellow] 4 4" xfId="1585"/>
    <cellStyle name="Input [yellow] 4 5" xfId="1586"/>
    <cellStyle name="Input [yellow] 4 6" xfId="1587"/>
    <cellStyle name="Input [yellow] 4 7" xfId="1588"/>
    <cellStyle name="Input [yellow] 5" xfId="1589"/>
    <cellStyle name="Input [yellow] 6" xfId="1590"/>
    <cellStyle name="Input [yellow] 7" xfId="1591"/>
    <cellStyle name="Input [yellow] 8" xfId="1592"/>
    <cellStyle name="Input [yellow] 9" xfId="1593"/>
    <cellStyle name="Input 10" xfId="1594"/>
    <cellStyle name="Input 11" xfId="1595"/>
    <cellStyle name="Input 12" xfId="1596"/>
    <cellStyle name="Input 13" xfId="1597"/>
    <cellStyle name="Input 14" xfId="1598"/>
    <cellStyle name="Input 15" xfId="1599"/>
    <cellStyle name="Input 2" xfId="1600"/>
    <cellStyle name="Input 2 2" xfId="1601"/>
    <cellStyle name="Input 2 2 2" xfId="1602"/>
    <cellStyle name="Input 2 2 3" xfId="1603"/>
    <cellStyle name="Input 2 2 4" xfId="1604"/>
    <cellStyle name="Input 2 2 5" xfId="1605"/>
    <cellStyle name="Input 3" xfId="1606"/>
    <cellStyle name="Input 3 2" xfId="1607"/>
    <cellStyle name="Input 3 2 2" xfId="1608"/>
    <cellStyle name="Input 3 2 3" xfId="1609"/>
    <cellStyle name="Input 3 2 4" xfId="1610"/>
    <cellStyle name="Input 3 2 5" xfId="1611"/>
    <cellStyle name="Input 3 3" xfId="1612"/>
    <cellStyle name="Input 3 3 2" xfId="1613"/>
    <cellStyle name="Input 3 3 3" xfId="1614"/>
    <cellStyle name="Input 3 3 4" xfId="1615"/>
    <cellStyle name="Input 3 3 5" xfId="1616"/>
    <cellStyle name="Input 3 4" xfId="1617"/>
    <cellStyle name="Input 3 4 2" xfId="1618"/>
    <cellStyle name="Input 3 4 3" xfId="1619"/>
    <cellStyle name="Input 3 4 4" xfId="1620"/>
    <cellStyle name="Input 3 4 5" xfId="1621"/>
    <cellStyle name="Input 3 5" xfId="1622"/>
    <cellStyle name="Input 3 6" xfId="1623"/>
    <cellStyle name="Input 3 7" xfId="1624"/>
    <cellStyle name="Input 3 8" xfId="1625"/>
    <cellStyle name="Input 4" xfId="1626"/>
    <cellStyle name="Input 4 2" xfId="1627"/>
    <cellStyle name="Input 4 3" xfId="1628"/>
    <cellStyle name="Input 4 4" xfId="1629"/>
    <cellStyle name="Input 4 5" xfId="1630"/>
    <cellStyle name="Input 5" xfId="1631"/>
    <cellStyle name="Input 5 2" xfId="1632"/>
    <cellStyle name="Input 5 3" xfId="1633"/>
    <cellStyle name="Input 5 4" xfId="1634"/>
    <cellStyle name="Input 5 5" xfId="1635"/>
    <cellStyle name="Input 6" xfId="1636"/>
    <cellStyle name="Input 7" xfId="1637"/>
    <cellStyle name="Input 8" xfId="1638"/>
    <cellStyle name="Input 9" xfId="1639"/>
    <cellStyle name="Input%" xfId="1640"/>
    <cellStyle name="Input, 0 dec" xfId="1641"/>
    <cellStyle name="Input, 1 dec" xfId="1642"/>
    <cellStyle name="Input, 2 dec" xfId="1643"/>
    <cellStyle name="Input_Copy of Доходный подход_05 10 05" xfId="1644"/>
    <cellStyle name="InputBlueFont" xfId="1645"/>
    <cellStyle name="InputDate" xfId="1646"/>
    <cellStyle name="InputDecimal" xfId="1647"/>
    <cellStyle name="InputGen" xfId="1648"/>
    <cellStyle name="Inputs" xfId="1649"/>
    <cellStyle name="Inputs (const)" xfId="1650"/>
    <cellStyle name="Inputs Co" xfId="1651"/>
    <cellStyle name="InputValue" xfId="1652"/>
    <cellStyle name="Integer" xfId="1653"/>
    <cellStyle name="Invisible" xfId="1654"/>
    <cellStyle name="Invisible 2" xfId="1655"/>
    <cellStyle name="Invisible 2 2" xfId="1656"/>
    <cellStyle name="Invisible 3" xfId="1657"/>
    <cellStyle name="Invisible 3 2" xfId="1658"/>
    <cellStyle name="Invisible 4" xfId="1659"/>
    <cellStyle name="Ioe?uaaaoayny aeia?nnueea" xfId="1660"/>
    <cellStyle name="ISO" xfId="1661"/>
    <cellStyle name="Italic" xfId="1662"/>
    <cellStyle name="Item" xfId="1663"/>
    <cellStyle name="ItemTypeClass" xfId="1664"/>
    <cellStyle name="ItemTypeClass 2" xfId="1665"/>
    <cellStyle name="ItemTypeClass 2 2" xfId="1666"/>
    <cellStyle name="ItemTypeClass 2 3" xfId="1667"/>
    <cellStyle name="ItemTypeClass 2 4" xfId="1668"/>
    <cellStyle name="ItemTypeClass 3" xfId="1669"/>
    <cellStyle name="ItemTypeClass 4" xfId="1670"/>
    <cellStyle name="ItemTypeClass 5" xfId="1671"/>
    <cellStyle name="Ivedimas" xfId="1672"/>
    <cellStyle name="Ivedimas 2" xfId="1673"/>
    <cellStyle name="Ivedimas 2 2" xfId="1674"/>
    <cellStyle name="Ivedimas 2 3" xfId="1675"/>
    <cellStyle name="Ivedimas 2 4" xfId="1676"/>
    <cellStyle name="Ivedimas 3" xfId="1677"/>
    <cellStyle name="Ivedimas 4" xfId="1678"/>
    <cellStyle name="Ivedimas 5" xfId="1679"/>
    <cellStyle name="Ivedimo1" xfId="1680"/>
    <cellStyle name="Ivedimo1 2" xfId="1681"/>
    <cellStyle name="Ivedimo1 2 2" xfId="1682"/>
    <cellStyle name="Ivedimo1 2 3" xfId="1683"/>
    <cellStyle name="Ivedimo1 2 4" xfId="1684"/>
    <cellStyle name="Ivedimo1 3" xfId="1685"/>
    <cellStyle name="Ivedimo1 4" xfId="1686"/>
    <cellStyle name="Ivedimo1 5" xfId="1687"/>
    <cellStyle name="Ivedimo2" xfId="1688"/>
    <cellStyle name="Ivedimo2 2" xfId="1689"/>
    <cellStyle name="Ivedimo2 2 2" xfId="1690"/>
    <cellStyle name="Ivedimo2 2 3" xfId="1691"/>
    <cellStyle name="Ivedimo2 2 4" xfId="1692"/>
    <cellStyle name="Ivedimo2 3" xfId="1693"/>
    <cellStyle name="Ivedimo2 4" xfId="1694"/>
    <cellStyle name="Ivedimo2 5" xfId="1695"/>
    <cellStyle name="Ivedimo5" xfId="1696"/>
    <cellStyle name="Ivedimo5 2" xfId="1697"/>
    <cellStyle name="Ivedimo5 2 2" xfId="1698"/>
    <cellStyle name="Ivedimo5 2 3" xfId="1699"/>
    <cellStyle name="Ivedimo5 2 4" xfId="1700"/>
    <cellStyle name="Ivedimo5 3" xfId="1701"/>
    <cellStyle name="Ivedimo5 4" xfId="1702"/>
    <cellStyle name="Ivedimo5 5" xfId="1703"/>
    <cellStyle name="Just_Table" xfId="1704"/>
    <cellStyle name="Komma [0]_Arcen" xfId="1705"/>
    <cellStyle name="Komma_Arcen" xfId="1706"/>
    <cellStyle name="KPMG Heading 1" xfId="1707"/>
    <cellStyle name="KPMG Heading 2" xfId="1708"/>
    <cellStyle name="KPMG Heading 3" xfId="1709"/>
    <cellStyle name="KPMG Heading 4" xfId="1710"/>
    <cellStyle name="KPMG Normal" xfId="1711"/>
    <cellStyle name="KPMG Normal Text" xfId="1712"/>
    <cellStyle name="LeftTitle" xfId="1713"/>
    <cellStyle name="LeftTitle 2" xfId="1714"/>
    <cellStyle name="LeftTitle 3" xfId="1715"/>
    <cellStyle name="LeftTitle 4" xfId="1716"/>
    <cellStyle name="LeftTitle 5" xfId="1717"/>
    <cellStyle name="LeftTitle 6" xfId="1718"/>
    <cellStyle name="LeftTitle 7" xfId="1719"/>
    <cellStyle name="LeftTitle 8" xfId="1720"/>
    <cellStyle name="LeftTitle 9" xfId="1721"/>
    <cellStyle name="Line Number" xfId="1722"/>
    <cellStyle name="Link Currency (0)" xfId="1723"/>
    <cellStyle name="Link Currency (2)" xfId="1724"/>
    <cellStyle name="Link Units (0)" xfId="1725"/>
    <cellStyle name="Link Units (1)" xfId="1726"/>
    <cellStyle name="Link Units (2)" xfId="1727"/>
    <cellStyle name="Linked Cell" xfId="1728"/>
    <cellStyle name="Linked Cell 2" xfId="1729"/>
    <cellStyle name="Linked Cell 3" xfId="1730"/>
    <cellStyle name="lue" xfId="1731"/>
    <cellStyle name="Main text" xfId="1732"/>
    <cellStyle name="Margin" xfId="1733"/>
    <cellStyle name="Matrix" xfId="1734"/>
    <cellStyle name="Millares [0]_10 AVERIAS MASIVAS + ANT" xfId="1735"/>
    <cellStyle name="Millares_10 AVERIAS MASIVAS + ANT" xfId="1736"/>
    <cellStyle name="Milliers [0]_BUDGET" xfId="1737"/>
    <cellStyle name="Milliers_BUDGET" xfId="1738"/>
    <cellStyle name="Millions" xfId="1739"/>
    <cellStyle name="mnb" xfId="1740"/>
    <cellStyle name="mnb 2" xfId="1741"/>
    <cellStyle name="mnb 2 2" xfId="1742"/>
    <cellStyle name="mnb 2 2 2" xfId="1743"/>
    <cellStyle name="mnb 2 2 3" xfId="1744"/>
    <cellStyle name="mnb 2 2 4" xfId="1745"/>
    <cellStyle name="mnb 2 2 5" xfId="1746"/>
    <cellStyle name="mnb 2 2 6" xfId="1747"/>
    <cellStyle name="mnb 2 2 7" xfId="1748"/>
    <cellStyle name="mnb 2 3" xfId="1749"/>
    <cellStyle name="mnb 2 4" xfId="1750"/>
    <cellStyle name="mnb 2 5" xfId="1751"/>
    <cellStyle name="mnb 2 6" xfId="1752"/>
    <cellStyle name="mnb 2 7" xfId="1753"/>
    <cellStyle name="mnb 3" xfId="1754"/>
    <cellStyle name="mnb 3 2" xfId="1755"/>
    <cellStyle name="mnb 3 2 2" xfId="1756"/>
    <cellStyle name="mnb 3 2 3" xfId="1757"/>
    <cellStyle name="mnb 3 2 4" xfId="1758"/>
    <cellStyle name="mnb 3 2 5" xfId="1759"/>
    <cellStyle name="mnb 3 2 6" xfId="1760"/>
    <cellStyle name="mnb 3 2 7" xfId="1761"/>
    <cellStyle name="mnb 3 3" xfId="1762"/>
    <cellStyle name="mnb 3 4" xfId="1763"/>
    <cellStyle name="mnb 3 5" xfId="1764"/>
    <cellStyle name="mnb 3 6" xfId="1765"/>
    <cellStyle name="mnb 3 7" xfId="1766"/>
    <cellStyle name="mnb 4" xfId="1767"/>
    <cellStyle name="mnb 4 2" xfId="1768"/>
    <cellStyle name="mnb 4 3" xfId="1769"/>
    <cellStyle name="mnb 4 4" xfId="1770"/>
    <cellStyle name="mnb 4 5" xfId="1771"/>
    <cellStyle name="mnb 4 6" xfId="1772"/>
    <cellStyle name="mnb 4 7" xfId="1773"/>
    <cellStyle name="mnb 5" xfId="1774"/>
    <cellStyle name="mnb 6" xfId="1775"/>
    <cellStyle name="mnb 7" xfId="1776"/>
    <cellStyle name="mnb 8" xfId="1777"/>
    <cellStyle name="mnb 9" xfId="1778"/>
    <cellStyle name="Moneda [0]_10 AVERIAS MASIVAS + ANT" xfId="1779"/>
    <cellStyle name="Moneda_10 AVERIAS MASIVAS + ANT" xfId="1780"/>
    <cellStyle name="Monétaire [0]_BUDGET" xfId="1781"/>
    <cellStyle name="Monétaire_BUDGET" xfId="1782"/>
    <cellStyle name="Multiple" xfId="1783"/>
    <cellStyle name="Multiple [0]" xfId="1784"/>
    <cellStyle name="Multiple [1]" xfId="1785"/>
    <cellStyle name="Multiple [2]" xfId="1786"/>
    <cellStyle name="Multiple [3]" xfId="1787"/>
    <cellStyle name="Multiple, 1 dec" xfId="1788"/>
    <cellStyle name="Multiple, 2 dec" xfId="1789"/>
    <cellStyle name="Multiple_1 Dec" xfId="1790"/>
    <cellStyle name="mystil" xfId="1791"/>
    <cellStyle name="n" xfId="1792"/>
    <cellStyle name="Neutral" xfId="1793"/>
    <cellStyle name="Neutral 2" xfId="1794"/>
    <cellStyle name="Neutral 3" xfId="1795"/>
    <cellStyle name="no" xfId="1796"/>
    <cellStyle name="no dec" xfId="1797"/>
    <cellStyle name="No.s to 1dp" xfId="1798"/>
    <cellStyle name="No_Input" xfId="1799"/>
    <cellStyle name="nor" xfId="1800"/>
    <cellStyle name="Norma11l" xfId="1801"/>
    <cellStyle name="Norma11l 10" xfId="1802"/>
    <cellStyle name="Norma11l 11" xfId="1803"/>
    <cellStyle name="Norma11l 12" xfId="1804"/>
    <cellStyle name="Norma11l 2" xfId="1805"/>
    <cellStyle name="Norma11l 2 2" xfId="1806"/>
    <cellStyle name="Norma11l 2 3" xfId="1807"/>
    <cellStyle name="Norma11l 2 4" xfId="1808"/>
    <cellStyle name="Norma11l 2 5" xfId="1809"/>
    <cellStyle name="Norma11l 2 6" xfId="1810"/>
    <cellStyle name="Norma11l 2 7" xfId="1811"/>
    <cellStyle name="Norma11l 2 8" xfId="1812"/>
    <cellStyle name="Norma11l 2 9" xfId="1813"/>
    <cellStyle name="Norma11l 3" xfId="1814"/>
    <cellStyle name="Norma11l 3 2" xfId="1815"/>
    <cellStyle name="Norma11l 3 3" xfId="1816"/>
    <cellStyle name="Norma11l 3 4" xfId="1817"/>
    <cellStyle name="Norma11l 3 5" xfId="1818"/>
    <cellStyle name="Norma11l 3 6" xfId="1819"/>
    <cellStyle name="Norma11l 3 7" xfId="1820"/>
    <cellStyle name="Norma11l 3 8" xfId="1821"/>
    <cellStyle name="Norma11l 3 9" xfId="1822"/>
    <cellStyle name="Norma11l 4" xfId="1823"/>
    <cellStyle name="Norma11l 4 2" xfId="1824"/>
    <cellStyle name="Norma11l 4 3" xfId="1825"/>
    <cellStyle name="Norma11l 4 4" xfId="1826"/>
    <cellStyle name="Norma11l 4 5" xfId="1827"/>
    <cellStyle name="Norma11l 4 6" xfId="1828"/>
    <cellStyle name="Norma11l 4 7" xfId="1829"/>
    <cellStyle name="Norma11l 4 8" xfId="1830"/>
    <cellStyle name="Norma11l 4 9" xfId="1831"/>
    <cellStyle name="Norma11l 5" xfId="1832"/>
    <cellStyle name="Norma11l 6" xfId="1833"/>
    <cellStyle name="Norma11l 7" xfId="1834"/>
    <cellStyle name="Norma11l 8" xfId="1835"/>
    <cellStyle name="Norma11l 9" xfId="1836"/>
    <cellStyle name="normail" xfId="1837"/>
    <cellStyle name="Normal - Style1" xfId="1838"/>
    <cellStyle name="Normal 2" xfId="1839"/>
    <cellStyle name="Normal 2 2" xfId="1840"/>
    <cellStyle name="Normal 2 3" xfId="1841"/>
    <cellStyle name="Normal 3" xfId="1842"/>
    <cellStyle name="Normal 4" xfId="1843"/>
    <cellStyle name="Normal 4 2" xfId="1844"/>
    <cellStyle name="Normal 5" xfId="1845"/>
    <cellStyle name="Normal 5 2" xfId="1846"/>
    <cellStyle name="Normal 5 3" xfId="1847"/>
    <cellStyle name="Normal 6" xfId="1848"/>
    <cellStyle name="Normal 7" xfId="1849"/>
    <cellStyle name="Normal." xfId="1850"/>
    <cellStyle name="Normal_1" xfId="1851"/>
    <cellStyle name="Normál_1." xfId="1852"/>
    <cellStyle name="Normal_38" xfId="1853"/>
    <cellStyle name="Normál_VERZIOK" xfId="1854"/>
    <cellStyle name="Normal_WACC Calculations" xfId="1855"/>
    <cellStyle name="Normal1" xfId="1856"/>
    <cellStyle name="Normal1 2" xfId="1857"/>
    <cellStyle name="Normal1 3" xfId="1858"/>
    <cellStyle name="Normale_MODELLO DI CONSOLIDAMENTO" xfId="1859"/>
    <cellStyle name="NormalGB" xfId="1860"/>
    <cellStyle name="normální_Rozvaha - aktiva" xfId="1861"/>
    <cellStyle name="Normalny_0" xfId="1862"/>
    <cellStyle name="normбlnм_laroux" xfId="1863"/>
    <cellStyle name="Note" xfId="1864"/>
    <cellStyle name="Note 10" xfId="1865"/>
    <cellStyle name="Note 11" xfId="1866"/>
    <cellStyle name="Note 12" xfId="1867"/>
    <cellStyle name="Note 13" xfId="1868"/>
    <cellStyle name="Note 2" xfId="1869"/>
    <cellStyle name="Note 2 10" xfId="1870"/>
    <cellStyle name="Note 2 2" xfId="1871"/>
    <cellStyle name="Note 2 2 2" xfId="1872"/>
    <cellStyle name="Note 2 2 2 2" xfId="1873"/>
    <cellStyle name="Note 2 2 2 3" xfId="1874"/>
    <cellStyle name="Note 2 2 2 4" xfId="1875"/>
    <cellStyle name="Note 2 2 2 5" xfId="1876"/>
    <cellStyle name="Note 2 2 3" xfId="1877"/>
    <cellStyle name="Note 2 2 3 2" xfId="1878"/>
    <cellStyle name="Note 2 2 3 3" xfId="1879"/>
    <cellStyle name="Note 2 2 3 4" xfId="1880"/>
    <cellStyle name="Note 2 2 3 5" xfId="1881"/>
    <cellStyle name="Note 2 2 4" xfId="1882"/>
    <cellStyle name="Note 2 2 5" xfId="1883"/>
    <cellStyle name="Note 2 2 6" xfId="1884"/>
    <cellStyle name="Note 2 2 7" xfId="1885"/>
    <cellStyle name="Note 2 3" xfId="1886"/>
    <cellStyle name="Note 2 3 2" xfId="1887"/>
    <cellStyle name="Note 2 3 2 2" xfId="1888"/>
    <cellStyle name="Note 2 3 2 3" xfId="1889"/>
    <cellStyle name="Note 2 3 2 4" xfId="1890"/>
    <cellStyle name="Note 2 3 2 5" xfId="1891"/>
    <cellStyle name="Note 2 3 3" xfId="1892"/>
    <cellStyle name="Note 2 3 3 2" xfId="1893"/>
    <cellStyle name="Note 2 3 3 3" xfId="1894"/>
    <cellStyle name="Note 2 3 3 4" xfId="1895"/>
    <cellStyle name="Note 2 3 3 5" xfId="1896"/>
    <cellStyle name="Note 2 3 4" xfId="1897"/>
    <cellStyle name="Note 2 3 5" xfId="1898"/>
    <cellStyle name="Note 2 3 6" xfId="1899"/>
    <cellStyle name="Note 2 3 7" xfId="1900"/>
    <cellStyle name="Note 2 4" xfId="1901"/>
    <cellStyle name="Note 2 4 2" xfId="1902"/>
    <cellStyle name="Note 2 4 3" xfId="1903"/>
    <cellStyle name="Note 2 4 4" xfId="1904"/>
    <cellStyle name="Note 2 4 5" xfId="1905"/>
    <cellStyle name="Note 2 5" xfId="1906"/>
    <cellStyle name="Note 2 5 2" xfId="1907"/>
    <cellStyle name="Note 2 5 3" xfId="1908"/>
    <cellStyle name="Note 2 5 4" xfId="1909"/>
    <cellStyle name="Note 2 5 5" xfId="1910"/>
    <cellStyle name="Note 2 6" xfId="1911"/>
    <cellStyle name="Note 2 7" xfId="1912"/>
    <cellStyle name="Note 2 8" xfId="1913"/>
    <cellStyle name="Note 2 9" xfId="1914"/>
    <cellStyle name="Note 3" xfId="1915"/>
    <cellStyle name="Note 3 2" xfId="1916"/>
    <cellStyle name="Note 3 2 2" xfId="1917"/>
    <cellStyle name="Note 3 2 3" xfId="1918"/>
    <cellStyle name="Note 3 2 4" xfId="1919"/>
    <cellStyle name="Note 3 2 5" xfId="1920"/>
    <cellStyle name="Note 3 3" xfId="1921"/>
    <cellStyle name="Note 3 3 2" xfId="1922"/>
    <cellStyle name="Note 3 3 3" xfId="1923"/>
    <cellStyle name="Note 3 3 4" xfId="1924"/>
    <cellStyle name="Note 3 3 5" xfId="1925"/>
    <cellStyle name="Note 3 4" xfId="1926"/>
    <cellStyle name="Note 3 5" xfId="1927"/>
    <cellStyle name="Note 3 6" xfId="1928"/>
    <cellStyle name="Note 3 7" xfId="1929"/>
    <cellStyle name="Note 4" xfId="1930"/>
    <cellStyle name="Note 4 2" xfId="1931"/>
    <cellStyle name="Note 4 2 2" xfId="1932"/>
    <cellStyle name="Note 4 2 3" xfId="1933"/>
    <cellStyle name="Note 4 2 4" xfId="1934"/>
    <cellStyle name="Note 4 2 5" xfId="1935"/>
    <cellStyle name="Note 4 3" xfId="1936"/>
    <cellStyle name="Note 4 3 2" xfId="1937"/>
    <cellStyle name="Note 4 3 3" xfId="1938"/>
    <cellStyle name="Note 4 3 4" xfId="1939"/>
    <cellStyle name="Note 4 3 5" xfId="1940"/>
    <cellStyle name="Note 4 4" xfId="1941"/>
    <cellStyle name="Note 4 5" xfId="1942"/>
    <cellStyle name="Note 4 6" xfId="1943"/>
    <cellStyle name="Note 4 7" xfId="1944"/>
    <cellStyle name="Note 5" xfId="1945"/>
    <cellStyle name="Note 5 2" xfId="1946"/>
    <cellStyle name="Note 5 2 2" xfId="1947"/>
    <cellStyle name="Note 5 2 3" xfId="1948"/>
    <cellStyle name="Note 5 2 4" xfId="1949"/>
    <cellStyle name="Note 5 2 5" xfId="1950"/>
    <cellStyle name="Note 5 3" xfId="1951"/>
    <cellStyle name="Note 5 3 2" xfId="1952"/>
    <cellStyle name="Note 5 3 3" xfId="1953"/>
    <cellStyle name="Note 5 3 4" xfId="1954"/>
    <cellStyle name="Note 5 3 5" xfId="1955"/>
    <cellStyle name="Note 5 4" xfId="1956"/>
    <cellStyle name="Note 5 5" xfId="1957"/>
    <cellStyle name="Note 5 6" xfId="1958"/>
    <cellStyle name="Note 5 7" xfId="1959"/>
    <cellStyle name="Note 6" xfId="1960"/>
    <cellStyle name="Note 6 2" xfId="1961"/>
    <cellStyle name="Note 6 3" xfId="1962"/>
    <cellStyle name="Note 6 4" xfId="1963"/>
    <cellStyle name="Note 6 5" xfId="1964"/>
    <cellStyle name="Note 7" xfId="1965"/>
    <cellStyle name="Note 7 2" xfId="1966"/>
    <cellStyle name="Note 7 3" xfId="1967"/>
    <cellStyle name="Note 7 4" xfId="1968"/>
    <cellStyle name="Note 7 5" xfId="1969"/>
    <cellStyle name="Note 8" xfId="1970"/>
    <cellStyle name="Note 8 2" xfId="1971"/>
    <cellStyle name="Note 8 3" xfId="1972"/>
    <cellStyle name="Note 8 4" xfId="1973"/>
    <cellStyle name="Note 8 5" xfId="1974"/>
    <cellStyle name="Note 9" xfId="1975"/>
    <cellStyle name="Note_Критерии RAB" xfId="1976"/>
    <cellStyle name="Nr 0 dec" xfId="1977"/>
    <cellStyle name="Nr 0 dec - Input" xfId="1978"/>
    <cellStyle name="Nr 0 dec - Subtotal" xfId="1979"/>
    <cellStyle name="Nr 0 dec - Subtotal 10" xfId="1980"/>
    <cellStyle name="Nr 0 dec - Subtotal 11" xfId="1981"/>
    <cellStyle name="Nr 0 dec - Subtotal 12" xfId="1982"/>
    <cellStyle name="Nr 0 dec - Subtotal 13" xfId="1983"/>
    <cellStyle name="Nr 0 dec - Subtotal 2" xfId="1984"/>
    <cellStyle name="Nr 0 dec - Subtotal 2 2" xfId="1985"/>
    <cellStyle name="Nr 0 dec - Subtotal 2 3" xfId="1986"/>
    <cellStyle name="Nr 0 dec - Subtotal 2 4" xfId="1987"/>
    <cellStyle name="Nr 0 dec - Subtotal 2 5" xfId="1988"/>
    <cellStyle name="Nr 0 dec - Subtotal 2 6" xfId="1989"/>
    <cellStyle name="Nr 0 dec - Subtotal 2 7" xfId="1990"/>
    <cellStyle name="Nr 0 dec - Subtotal 2 8" xfId="1991"/>
    <cellStyle name="Nr 0 dec - Subtotal 2 9" xfId="1992"/>
    <cellStyle name="Nr 0 dec - Subtotal 3" xfId="1993"/>
    <cellStyle name="Nr 0 dec - Subtotal 3 2" xfId="1994"/>
    <cellStyle name="Nr 0 dec - Subtotal 3 3" xfId="1995"/>
    <cellStyle name="Nr 0 dec - Subtotal 3 4" xfId="1996"/>
    <cellStyle name="Nr 0 dec - Subtotal 3 5" xfId="1997"/>
    <cellStyle name="Nr 0 dec - Subtotal 3 6" xfId="1998"/>
    <cellStyle name="Nr 0 dec - Subtotal 3 7" xfId="1999"/>
    <cellStyle name="Nr 0 dec - Subtotal 3 8" xfId="2000"/>
    <cellStyle name="Nr 0 dec - Subtotal 3 9" xfId="2001"/>
    <cellStyle name="Nr 0 dec - Subtotal 4" xfId="2002"/>
    <cellStyle name="Nr 0 dec - Subtotal 4 2" xfId="2003"/>
    <cellStyle name="Nr 0 dec - Subtotal 4 3" xfId="2004"/>
    <cellStyle name="Nr 0 dec - Subtotal 4 4" xfId="2005"/>
    <cellStyle name="Nr 0 dec - Subtotal 4 5" xfId="2006"/>
    <cellStyle name="Nr 0 dec - Subtotal 4 6" xfId="2007"/>
    <cellStyle name="Nr 0 dec - Subtotal 4 7" xfId="2008"/>
    <cellStyle name="Nr 0 dec - Subtotal 4 8" xfId="2009"/>
    <cellStyle name="Nr 0 dec - Subtotal 4 9" xfId="2010"/>
    <cellStyle name="Nr 0 dec - Subtotal 5" xfId="2011"/>
    <cellStyle name="Nr 0 dec - Subtotal 5 2" xfId="2012"/>
    <cellStyle name="Nr 0 dec - Subtotal 5 3" xfId="2013"/>
    <cellStyle name="Nr 0 dec - Subtotal 5 4" xfId="2014"/>
    <cellStyle name="Nr 0 dec - Subtotal 5 5" xfId="2015"/>
    <cellStyle name="Nr 0 dec - Subtotal 5 6" xfId="2016"/>
    <cellStyle name="Nr 0 dec - Subtotal 5 7" xfId="2017"/>
    <cellStyle name="Nr 0 dec - Subtotal 5 8" xfId="2018"/>
    <cellStyle name="Nr 0 dec - Subtotal 5 9" xfId="2019"/>
    <cellStyle name="Nr 0 dec - Subtotal 6" xfId="2020"/>
    <cellStyle name="Nr 0 dec - Subtotal 7" xfId="2021"/>
    <cellStyle name="Nr 0 dec - Subtotal 8" xfId="2022"/>
    <cellStyle name="Nr 0 dec - Subtotal 9" xfId="2023"/>
    <cellStyle name="Nr 0 dec_Data" xfId="2024"/>
    <cellStyle name="Nr 1 dec" xfId="2025"/>
    <cellStyle name="Nr 1 dec - Input" xfId="2026"/>
    <cellStyle name="Nr, 0 dec" xfId="2027"/>
    <cellStyle name="Number" xfId="2028"/>
    <cellStyle name="Number entry" xfId="2029"/>
    <cellStyle name="Number entry 2" xfId="2030"/>
    <cellStyle name="Number entry 2 2" xfId="2031"/>
    <cellStyle name="Number entry 2 2 2" xfId="2032"/>
    <cellStyle name="Number entry 2 2 3" xfId="2033"/>
    <cellStyle name="Number entry 2 2 4" xfId="2034"/>
    <cellStyle name="Number entry 2 2 5" xfId="2035"/>
    <cellStyle name="Number entry 2 2 6" xfId="2036"/>
    <cellStyle name="Number entry 2 2 7" xfId="2037"/>
    <cellStyle name="Number entry 2 3" xfId="2038"/>
    <cellStyle name="Number entry 2 4" xfId="2039"/>
    <cellStyle name="Number entry 2 5" xfId="2040"/>
    <cellStyle name="Number entry 2 6" xfId="2041"/>
    <cellStyle name="Number entry 2 7" xfId="2042"/>
    <cellStyle name="Number entry 3" xfId="2043"/>
    <cellStyle name="Number entry 3 2" xfId="2044"/>
    <cellStyle name="Number entry 3 2 2" xfId="2045"/>
    <cellStyle name="Number entry 3 2 3" xfId="2046"/>
    <cellStyle name="Number entry 3 2 4" xfId="2047"/>
    <cellStyle name="Number entry 3 2 5" xfId="2048"/>
    <cellStyle name="Number entry 3 2 6" xfId="2049"/>
    <cellStyle name="Number entry 3 2 7" xfId="2050"/>
    <cellStyle name="Number entry 3 3" xfId="2051"/>
    <cellStyle name="Number entry 3 4" xfId="2052"/>
    <cellStyle name="Number entry 3 5" xfId="2053"/>
    <cellStyle name="Number entry 3 6" xfId="2054"/>
    <cellStyle name="Number entry 3 7" xfId="2055"/>
    <cellStyle name="Number entry 4" xfId="2056"/>
    <cellStyle name="Number entry 4 2" xfId="2057"/>
    <cellStyle name="Number entry 4 3" xfId="2058"/>
    <cellStyle name="Number entry 4 4" xfId="2059"/>
    <cellStyle name="Number entry 4 5" xfId="2060"/>
    <cellStyle name="Number entry 4 6" xfId="2061"/>
    <cellStyle name="Number entry 4 7" xfId="2062"/>
    <cellStyle name="Number entry 5" xfId="2063"/>
    <cellStyle name="Number entry 6" xfId="2064"/>
    <cellStyle name="Number entry 7" xfId="2065"/>
    <cellStyle name="Number entry 8" xfId="2066"/>
    <cellStyle name="Number entry 9" xfId="2067"/>
    <cellStyle name="Number entry dec" xfId="2068"/>
    <cellStyle name="Number entry dec 2" xfId="2069"/>
    <cellStyle name="Number entry dec 2 2" xfId="2070"/>
    <cellStyle name="Number entry dec 2 2 2" xfId="2071"/>
    <cellStyle name="Number entry dec 2 2 3" xfId="2072"/>
    <cellStyle name="Number entry dec 2 2 4" xfId="2073"/>
    <cellStyle name="Number entry dec 2 2 5" xfId="2074"/>
    <cellStyle name="Number entry dec 2 2 6" xfId="2075"/>
    <cellStyle name="Number entry dec 2 2 7" xfId="2076"/>
    <cellStyle name="Number entry dec 2 3" xfId="2077"/>
    <cellStyle name="Number entry dec 2 4" xfId="2078"/>
    <cellStyle name="Number entry dec 2 5" xfId="2079"/>
    <cellStyle name="Number entry dec 2 6" xfId="2080"/>
    <cellStyle name="Number entry dec 2 7" xfId="2081"/>
    <cellStyle name="Number entry dec 3" xfId="2082"/>
    <cellStyle name="Number entry dec 3 2" xfId="2083"/>
    <cellStyle name="Number entry dec 3 2 2" xfId="2084"/>
    <cellStyle name="Number entry dec 3 2 3" xfId="2085"/>
    <cellStyle name="Number entry dec 3 2 4" xfId="2086"/>
    <cellStyle name="Number entry dec 3 2 5" xfId="2087"/>
    <cellStyle name="Number entry dec 3 2 6" xfId="2088"/>
    <cellStyle name="Number entry dec 3 2 7" xfId="2089"/>
    <cellStyle name="Number entry dec 3 3" xfId="2090"/>
    <cellStyle name="Number entry dec 3 4" xfId="2091"/>
    <cellStyle name="Number entry dec 3 5" xfId="2092"/>
    <cellStyle name="Number entry dec 3 6" xfId="2093"/>
    <cellStyle name="Number entry dec 3 7" xfId="2094"/>
    <cellStyle name="Number entry dec 4" xfId="2095"/>
    <cellStyle name="Number entry dec 4 2" xfId="2096"/>
    <cellStyle name="Number entry dec 4 3" xfId="2097"/>
    <cellStyle name="Number entry dec 4 4" xfId="2098"/>
    <cellStyle name="Number entry dec 4 5" xfId="2099"/>
    <cellStyle name="Number entry dec 4 6" xfId="2100"/>
    <cellStyle name="Number entry dec 4 7" xfId="2101"/>
    <cellStyle name="Number entry dec 5" xfId="2102"/>
    <cellStyle name="Number entry dec 6" xfId="2103"/>
    <cellStyle name="Number entry dec 7" xfId="2104"/>
    <cellStyle name="Number entry dec 8" xfId="2105"/>
    <cellStyle name="Number entry dec 9" xfId="2106"/>
    <cellStyle name="Number, 0 dec" xfId="2107"/>
    <cellStyle name="Number, 1 dec" xfId="2108"/>
    <cellStyle name="Number, 2 dec" xfId="2109"/>
    <cellStyle name="Ôčíŕíńîâűé [0]_(ňŕá 3č)" xfId="2110"/>
    <cellStyle name="Ôčíŕíńîâűé_(ňŕá 3č)" xfId="2111"/>
    <cellStyle name="Option" xfId="2112"/>
    <cellStyle name="OptionHeading" xfId="2113"/>
    <cellStyle name="Output" xfId="2114"/>
    <cellStyle name="Output 2" xfId="2115"/>
    <cellStyle name="Output 2 2" xfId="2116"/>
    <cellStyle name="Output 2 2 2" xfId="2117"/>
    <cellStyle name="Output 2 2 2 2" xfId="2118"/>
    <cellStyle name="Output 2 2 2 3" xfId="2119"/>
    <cellStyle name="Output 2 2 2 4" xfId="2120"/>
    <cellStyle name="Output 2 2 2 5" xfId="2121"/>
    <cellStyle name="Output 2 2 3" xfId="2122"/>
    <cellStyle name="Output 2 2 4" xfId="2123"/>
    <cellStyle name="Output 2 2 5" xfId="2124"/>
    <cellStyle name="Output 2 2 6" xfId="2125"/>
    <cellStyle name="Output 2 3" xfId="2126"/>
    <cellStyle name="Output 2 3 2" xfId="2127"/>
    <cellStyle name="Output 2 3 3" xfId="2128"/>
    <cellStyle name="Output 2 3 4" xfId="2129"/>
    <cellStyle name="Output 2 3 5" xfId="2130"/>
    <cellStyle name="Output 2 4" xfId="2131"/>
    <cellStyle name="Output 2 5" xfId="2132"/>
    <cellStyle name="Output 2 6" xfId="2133"/>
    <cellStyle name="Output 2 7" xfId="2134"/>
    <cellStyle name="Output 3" xfId="2135"/>
    <cellStyle name="Output 3 2" xfId="2136"/>
    <cellStyle name="Output 3 3" xfId="2137"/>
    <cellStyle name="Output 3 4" xfId="2138"/>
    <cellStyle name="Output 3 5" xfId="2139"/>
    <cellStyle name="Output 4" xfId="2140"/>
    <cellStyle name="Output 4 2" xfId="2141"/>
    <cellStyle name="Output 4 3" xfId="2142"/>
    <cellStyle name="Output 4 4" xfId="2143"/>
    <cellStyle name="Output 4 5" xfId="2144"/>
    <cellStyle name="Output 5" xfId="2145"/>
    <cellStyle name="Output 6" xfId="2146"/>
    <cellStyle name="Output 7" xfId="2147"/>
    <cellStyle name="Output 8" xfId="2148"/>
    <cellStyle name="Output 9" xfId="2149"/>
    <cellStyle name="Output Amounts" xfId="2150"/>
    <cellStyle name="Output Column Headings" xfId="2151"/>
    <cellStyle name="Output Line Items" xfId="2152"/>
    <cellStyle name="Output Report Heading" xfId="2153"/>
    <cellStyle name="Output Report Title" xfId="2154"/>
    <cellStyle name="Outputtitle" xfId="2155"/>
    <cellStyle name="Paaotsikko" xfId="2156"/>
    <cellStyle name="Page Number" xfId="2157"/>
    <cellStyle name="PageHeading" xfId="2158"/>
    <cellStyle name="PageTitle" xfId="2159"/>
    <cellStyle name="pb_page_heading_LS" xfId="2160"/>
    <cellStyle name="PctLine" xfId="2161"/>
    <cellStyle name="Pénznem [0]_Document" xfId="2162"/>
    <cellStyle name="Pénznem_Document" xfId="2163"/>
    <cellStyle name="perc" xfId="2164"/>
    <cellStyle name="Percent [0]" xfId="2165"/>
    <cellStyle name="Percent [00]" xfId="2166"/>
    <cellStyle name="Percent [1]" xfId="2167"/>
    <cellStyle name="Percent [2]" xfId="2168"/>
    <cellStyle name="Percent [3]" xfId="2169"/>
    <cellStyle name="Percent 1 dec" xfId="2170"/>
    <cellStyle name="Percent 1 dec - Input" xfId="2171"/>
    <cellStyle name="Percent 1 dec_Data" xfId="2172"/>
    <cellStyle name="Percent 2" xfId="2173"/>
    <cellStyle name="Percent 2 2" xfId="2174"/>
    <cellStyle name="Percent 3" xfId="2175"/>
    <cellStyle name="Percent 3 2" xfId="2176"/>
    <cellStyle name="Percent 4" xfId="2177"/>
    <cellStyle name="Percent 6" xfId="2178"/>
    <cellStyle name="Percent hard no" xfId="2179"/>
    <cellStyle name="Percent(1)" xfId="2180"/>
    <cellStyle name="Percent(2)" xfId="2181"/>
    <cellStyle name="Percent, 0 dec" xfId="2182"/>
    <cellStyle name="Percent, 1 dec" xfId="2183"/>
    <cellStyle name="Percent, 2 dec" xfId="2184"/>
    <cellStyle name="Percent, bp" xfId="2185"/>
    <cellStyle name="Percent_BMU_Fosforit_model_13_formated" xfId="2186"/>
    <cellStyle name="PercentChange" xfId="2187"/>
    <cellStyle name="perecnt" xfId="2188"/>
    <cellStyle name="precent" xfId="2189"/>
    <cellStyle name="PrePop Currency (0)" xfId="2190"/>
    <cellStyle name="PrePop Currency (2)" xfId="2191"/>
    <cellStyle name="PrePop Units (0)" xfId="2192"/>
    <cellStyle name="PrePop Units (1)" xfId="2193"/>
    <cellStyle name="PrePop Units (2)" xfId="2194"/>
    <cellStyle name="Price" xfId="2195"/>
    <cellStyle name="prochrek" xfId="2196"/>
    <cellStyle name="Profit figure" xfId="2197"/>
    <cellStyle name="Puslapis1" xfId="2198"/>
    <cellStyle name="Puslapis2" xfId="2199"/>
    <cellStyle name="QTitle" xfId="2200"/>
    <cellStyle name="QTitle 2" xfId="2201"/>
    <cellStyle name="QTitle 3" xfId="2202"/>
    <cellStyle name="QTitle 4" xfId="2203"/>
    <cellStyle name="QTitle 5" xfId="2204"/>
    <cellStyle name="QTitle 6" xfId="2205"/>
    <cellStyle name="QTitle 7" xfId="2206"/>
    <cellStyle name="QTitle 8" xfId="2207"/>
    <cellStyle name="range" xfId="2208"/>
    <cellStyle name="Ratio" xfId="2209"/>
    <cellStyle name="RatioX" xfId="2210"/>
    <cellStyle name="Red" xfId="2211"/>
    <cellStyle name="s_Valuation " xfId="2212"/>
    <cellStyle name="s_Valuation  2" xfId="2213"/>
    <cellStyle name="s_Valuation _WACC Analysis" xfId="2214"/>
    <cellStyle name="s_Valuation _WACC Analysis 2" xfId="2215"/>
    <cellStyle name="s_Valuation _WACC Analysis_лизинг и страхование" xfId="2216"/>
    <cellStyle name="s_Valuation _WACC Analysis_лизинг и страхование 2" xfId="2217"/>
    <cellStyle name="s_Valuation _WACC Analysis_лизинг и страхование_Денежный поток ЗАО ЭПИ-2008г.(в объемах декабря)2811  ПОСЛЕДНИЙ (Перераб. с изм. старахованием)" xfId="2218"/>
    <cellStyle name="s_Valuation _WACC Analysis_лизинг и страхование_Денежный поток ЗАО ЭПИ-2008г.(в объемах декабря)2811  ПОСЛЕДНИЙ (Перераб. с изм. старахованием) 2" xfId="2219"/>
    <cellStyle name="s_Valuation _WACC Analysis_ЛИЗИНГовый КАЛЕНДАРЬ" xfId="2220"/>
    <cellStyle name="s_Valuation _WACC Analysis_ЛИЗИНГовый КАЛЕНДАРЬ 2" xfId="2221"/>
    <cellStyle name="s_Valuation _WACC Analysis_ЛИЗИНГовый КАЛЕНДАРЬ_Денежный поток ЗАО ЭПИ-2008г.(в объемах декабря)2811  ПОСЛЕДНИЙ (Перераб. с изм. старахованием)" xfId="2222"/>
    <cellStyle name="s_Valuation _WACC Analysis_ЛИЗИНГовый КАЛЕНДАРЬ_Денежный поток ЗАО ЭПИ-2008г.(в объемах декабря)2811  ПОСЛЕДНИЙ (Перераб. с изм. старахованием) 2" xfId="2223"/>
    <cellStyle name="s_Valuation _WACC Analysis_План ФХД котельной (ТЭЦ) от 22.01.08 последняя версия А3" xfId="2224"/>
    <cellStyle name="s_Valuation _WACC Analysis_План ФХД котельной (ТЭЦ) от 22.01.08 последняя версия А3 2" xfId="2225"/>
    <cellStyle name="s_Valuation _WACC Analysis_ПУШКИНО ( прир.ГАЗ  2009-2014 проектная мощность вар1" xfId="2226"/>
    <cellStyle name="s_Valuation _WACC Analysis_ПУШКИНО ( прир.ГАЗ  2009-2014 проектная мощность вар1 2" xfId="222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22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2229"/>
    <cellStyle name="s_Valuation _лизинг и страхование" xfId="2230"/>
    <cellStyle name="s_Valuation _лизинг и страхование 2" xfId="2231"/>
    <cellStyle name="s_Valuation _лизинг и страхование_Денежный поток ЗАО ЭПИ-2008г.(в объемах декабря)2811  ПОСЛЕДНИЙ (Перераб. с изм. старахованием)" xfId="2232"/>
    <cellStyle name="s_Valuation _лизинг и страхование_Денежный поток ЗАО ЭПИ-2008г.(в объемах декабря)2811  ПОСЛЕДНИЙ (Перераб. с изм. старахованием) 2" xfId="2233"/>
    <cellStyle name="s_Valuation _ЛИЗИНГовый КАЛЕНДАРЬ" xfId="2234"/>
    <cellStyle name="s_Valuation _ЛИЗИНГовый КАЛЕНДАРЬ 2" xfId="2235"/>
    <cellStyle name="s_Valuation _ЛИЗИНГовый КАЛЕНДАРЬ_Денежный поток ЗАО ЭПИ-2008г.(в объемах декабря)2811  ПОСЛЕДНИЙ (Перераб. с изм. старахованием)" xfId="2236"/>
    <cellStyle name="s_Valuation _ЛИЗИНГовый КАЛЕНДАРЬ_Денежный поток ЗАО ЭПИ-2008г.(в объемах декабря)2811  ПОСЛЕДНИЙ (Перераб. с изм. старахованием) 2" xfId="2237"/>
    <cellStyle name="s_Valuation _План ФХД котельной (ТЭЦ) от 22.01.08 последняя версия А3" xfId="2238"/>
    <cellStyle name="s_Valuation _План ФХД котельной (ТЭЦ) от 22.01.08 последняя версия А3 2" xfId="2239"/>
    <cellStyle name="s_Valuation _ПУШКИНО ( прир.ГАЗ  2009-2014 проектная мощность вар1" xfId="2240"/>
    <cellStyle name="s_Valuation _ПУШКИНО ( прир.ГАЗ  2009-2014 проектная мощность вар1 2" xfId="2241"/>
    <cellStyle name="s_Valuation _ПУШКИНО ( прир.ГАЗ  2009-2014 проектная мощность вар1_Денежный поток ЗАО ЭПИ-2008г.(в объемах декабря)2811  ПОСЛЕДНИЙ (Перераб. с изм. старахованием)" xfId="2242"/>
    <cellStyle name="s_Valuation _ПУШКИНО ( прир.ГАЗ  2009-2014 проектная мощность вар1_Денежный поток ЗАО ЭПИ-2008г.(в объемах декабря)2811  ПОСЛЕДНИЙ (Перераб. с изм. старахованием) 2" xfId="2243"/>
    <cellStyle name="S0" xfId="2244"/>
    <cellStyle name="S3_Лист4 (2)" xfId="2245"/>
    <cellStyle name="Salomon Logo" xfId="2246"/>
    <cellStyle name="SAPBEXaggData" xfId="2247"/>
    <cellStyle name="SAPBEXaggData 2" xfId="2248"/>
    <cellStyle name="SAPBEXaggData 2 2" xfId="2249"/>
    <cellStyle name="SAPBEXaggData 2 2 2" xfId="2250"/>
    <cellStyle name="SAPBEXaggData 2 2 3" xfId="2251"/>
    <cellStyle name="SAPBEXaggData 2 2 4" xfId="2252"/>
    <cellStyle name="SAPBEXaggData 2 2 5" xfId="2253"/>
    <cellStyle name="SAPBEXaggData 2 3" xfId="2254"/>
    <cellStyle name="SAPBEXaggData 2 4" xfId="2255"/>
    <cellStyle name="SAPBEXaggData 2 5" xfId="2256"/>
    <cellStyle name="SAPBEXaggData 2 6" xfId="2257"/>
    <cellStyle name="SAPBEXaggData 3" xfId="2258"/>
    <cellStyle name="SAPBEXaggData 3 2" xfId="2259"/>
    <cellStyle name="SAPBEXaggData 3 3" xfId="2260"/>
    <cellStyle name="SAPBEXaggData 3 4" xfId="2261"/>
    <cellStyle name="SAPBEXaggData 3 5" xfId="2262"/>
    <cellStyle name="SAPBEXaggData 4" xfId="2263"/>
    <cellStyle name="SAPBEXaggData 5" xfId="2264"/>
    <cellStyle name="SAPBEXaggData 6" xfId="2265"/>
    <cellStyle name="SAPBEXaggData 7" xfId="2266"/>
    <cellStyle name="SAPBEXaggData 8" xfId="2267"/>
    <cellStyle name="SAPBEXaggData_Постановка_под_напряжение_объектов_ВЛ_и_ПС_в_2011_году" xfId="2268"/>
    <cellStyle name="SAPBEXaggDataEmph" xfId="2269"/>
    <cellStyle name="SAPBEXaggDataEmph 2" xfId="2270"/>
    <cellStyle name="SAPBEXaggDataEmph 2 2" xfId="2271"/>
    <cellStyle name="SAPBEXaggDataEmph 2 3" xfId="2272"/>
    <cellStyle name="SAPBEXaggDataEmph 2 4" xfId="2273"/>
    <cellStyle name="SAPBEXaggDataEmph 2 5" xfId="2274"/>
    <cellStyle name="SAPBEXaggDataEmph 3" xfId="2275"/>
    <cellStyle name="SAPBEXaggDataEmph 4" xfId="2276"/>
    <cellStyle name="SAPBEXaggDataEmph 5" xfId="2277"/>
    <cellStyle name="SAPBEXaggDataEmph 6" xfId="2278"/>
    <cellStyle name="SAPBEXaggDataEmph 7" xfId="2279"/>
    <cellStyle name="SAPBEXaggItem" xfId="2280"/>
    <cellStyle name="SAPBEXaggItem 2" xfId="2281"/>
    <cellStyle name="SAPBEXaggItem 2 2" xfId="2282"/>
    <cellStyle name="SAPBEXaggItem 2 3" xfId="2283"/>
    <cellStyle name="SAPBEXaggItem 2 4" xfId="2284"/>
    <cellStyle name="SAPBEXaggItem 2 5" xfId="2285"/>
    <cellStyle name="SAPBEXaggItem 3" xfId="2286"/>
    <cellStyle name="SAPBEXaggItem 4" xfId="2287"/>
    <cellStyle name="SAPBEXaggItem 5" xfId="2288"/>
    <cellStyle name="SAPBEXaggItem 6" xfId="2289"/>
    <cellStyle name="SAPBEXaggItem 7" xfId="2290"/>
    <cellStyle name="SAPBEXaggItemX" xfId="2291"/>
    <cellStyle name="SAPBEXaggItemX 2" xfId="2292"/>
    <cellStyle name="SAPBEXaggItemX 2 2" xfId="2293"/>
    <cellStyle name="SAPBEXaggItemX 2 3" xfId="2294"/>
    <cellStyle name="SAPBEXaggItemX 2 4" xfId="2295"/>
    <cellStyle name="SAPBEXaggItemX 2 5" xfId="2296"/>
    <cellStyle name="SAPBEXaggItemX 3" xfId="2297"/>
    <cellStyle name="SAPBEXaggItemX 4" xfId="2298"/>
    <cellStyle name="SAPBEXaggItemX 5" xfId="2299"/>
    <cellStyle name="SAPBEXaggItemX 6" xfId="2300"/>
    <cellStyle name="SAPBEXaggItemX 7" xfId="2301"/>
    <cellStyle name="SAPBEXchaText" xfId="2302"/>
    <cellStyle name="SAPBEXchaText 2" xfId="2303"/>
    <cellStyle name="SAPBEXchaText 2 2" xfId="2304"/>
    <cellStyle name="SAPBEXchaText 2 2 2" xfId="2305"/>
    <cellStyle name="SAPBEXchaText 2 2 3" xfId="2306"/>
    <cellStyle name="SAPBEXchaText 2 2 4" xfId="2307"/>
    <cellStyle name="SAPBEXchaText 2 2 5" xfId="2308"/>
    <cellStyle name="SAPBEXchaText 2 3" xfId="2309"/>
    <cellStyle name="SAPBEXchaText 2 4" xfId="2310"/>
    <cellStyle name="SAPBEXchaText 2 5" xfId="2311"/>
    <cellStyle name="SAPBEXchaText 2 6" xfId="2312"/>
    <cellStyle name="SAPBEXchaText 3" xfId="2313"/>
    <cellStyle name="SAPBEXchaText 3 2" xfId="2314"/>
    <cellStyle name="SAPBEXchaText 3 3" xfId="2315"/>
    <cellStyle name="SAPBEXchaText 3 4" xfId="2316"/>
    <cellStyle name="SAPBEXchaText 3 5" xfId="2317"/>
    <cellStyle name="SAPBEXchaText 4" xfId="2318"/>
    <cellStyle name="SAPBEXchaText 5" xfId="2319"/>
    <cellStyle name="SAPBEXchaText 6" xfId="2320"/>
    <cellStyle name="SAPBEXchaText 7" xfId="2321"/>
    <cellStyle name="SAPBEXchaText 8" xfId="2322"/>
    <cellStyle name="SAPBEXchaText_Критерии RAB" xfId="2323"/>
    <cellStyle name="SAPBEXexcBad7" xfId="2324"/>
    <cellStyle name="SAPBEXexcBad7 2" xfId="2325"/>
    <cellStyle name="SAPBEXexcBad7 2 2" xfId="2326"/>
    <cellStyle name="SAPBEXexcBad7 2 3" xfId="2327"/>
    <cellStyle name="SAPBEXexcBad7 2 4" xfId="2328"/>
    <cellStyle name="SAPBEXexcBad7 2 5" xfId="2329"/>
    <cellStyle name="SAPBEXexcBad7 3" xfId="2330"/>
    <cellStyle name="SAPBEXexcBad7 4" xfId="2331"/>
    <cellStyle name="SAPBEXexcBad7 5" xfId="2332"/>
    <cellStyle name="SAPBEXexcBad7 6" xfId="2333"/>
    <cellStyle name="SAPBEXexcBad7 7" xfId="2334"/>
    <cellStyle name="SAPBEXexcBad8" xfId="2335"/>
    <cellStyle name="SAPBEXexcBad8 2" xfId="2336"/>
    <cellStyle name="SAPBEXexcBad8 2 2" xfId="2337"/>
    <cellStyle name="SAPBEXexcBad8 2 3" xfId="2338"/>
    <cellStyle name="SAPBEXexcBad8 2 4" xfId="2339"/>
    <cellStyle name="SAPBEXexcBad8 2 5" xfId="2340"/>
    <cellStyle name="SAPBEXexcBad8 3" xfId="2341"/>
    <cellStyle name="SAPBEXexcBad8 4" xfId="2342"/>
    <cellStyle name="SAPBEXexcBad8 5" xfId="2343"/>
    <cellStyle name="SAPBEXexcBad8 6" xfId="2344"/>
    <cellStyle name="SAPBEXexcBad8 7" xfId="2345"/>
    <cellStyle name="SAPBEXexcBad9" xfId="2346"/>
    <cellStyle name="SAPBEXexcBad9 2" xfId="2347"/>
    <cellStyle name="SAPBEXexcBad9 2 2" xfId="2348"/>
    <cellStyle name="SAPBEXexcBad9 2 3" xfId="2349"/>
    <cellStyle name="SAPBEXexcBad9 2 4" xfId="2350"/>
    <cellStyle name="SAPBEXexcBad9 2 5" xfId="2351"/>
    <cellStyle name="SAPBEXexcBad9 3" xfId="2352"/>
    <cellStyle name="SAPBEXexcBad9 4" xfId="2353"/>
    <cellStyle name="SAPBEXexcBad9 5" xfId="2354"/>
    <cellStyle name="SAPBEXexcBad9 6" xfId="2355"/>
    <cellStyle name="SAPBEXexcBad9 7" xfId="2356"/>
    <cellStyle name="SAPBEXexcCritical4" xfId="2357"/>
    <cellStyle name="SAPBEXexcCritical4 2" xfId="2358"/>
    <cellStyle name="SAPBEXexcCritical4 2 2" xfId="2359"/>
    <cellStyle name="SAPBEXexcCritical4 2 3" xfId="2360"/>
    <cellStyle name="SAPBEXexcCritical4 2 4" xfId="2361"/>
    <cellStyle name="SAPBEXexcCritical4 2 5" xfId="2362"/>
    <cellStyle name="SAPBEXexcCritical4 3" xfId="2363"/>
    <cellStyle name="SAPBEXexcCritical4 4" xfId="2364"/>
    <cellStyle name="SAPBEXexcCritical4 5" xfId="2365"/>
    <cellStyle name="SAPBEXexcCritical4 6" xfId="2366"/>
    <cellStyle name="SAPBEXexcCritical4 7" xfId="2367"/>
    <cellStyle name="SAPBEXexcCritical5" xfId="2368"/>
    <cellStyle name="SAPBEXexcCritical5 2" xfId="2369"/>
    <cellStyle name="SAPBEXexcCritical5 2 2" xfId="2370"/>
    <cellStyle name="SAPBEXexcCritical5 2 3" xfId="2371"/>
    <cellStyle name="SAPBEXexcCritical5 2 4" xfId="2372"/>
    <cellStyle name="SAPBEXexcCritical5 2 5" xfId="2373"/>
    <cellStyle name="SAPBEXexcCritical5 3" xfId="2374"/>
    <cellStyle name="SAPBEXexcCritical5 4" xfId="2375"/>
    <cellStyle name="SAPBEXexcCritical5 5" xfId="2376"/>
    <cellStyle name="SAPBEXexcCritical5 6" xfId="2377"/>
    <cellStyle name="SAPBEXexcCritical5 7" xfId="2378"/>
    <cellStyle name="SAPBEXexcCritical6" xfId="2379"/>
    <cellStyle name="SAPBEXexcCritical6 2" xfId="2380"/>
    <cellStyle name="SAPBEXexcCritical6 2 2" xfId="2381"/>
    <cellStyle name="SAPBEXexcCritical6 2 3" xfId="2382"/>
    <cellStyle name="SAPBEXexcCritical6 2 4" xfId="2383"/>
    <cellStyle name="SAPBEXexcCritical6 2 5" xfId="2384"/>
    <cellStyle name="SAPBEXexcCritical6 3" xfId="2385"/>
    <cellStyle name="SAPBEXexcCritical6 4" xfId="2386"/>
    <cellStyle name="SAPBEXexcCritical6 5" xfId="2387"/>
    <cellStyle name="SAPBEXexcCritical6 6" xfId="2388"/>
    <cellStyle name="SAPBEXexcCritical6 7" xfId="2389"/>
    <cellStyle name="SAPBEXexcGood1" xfId="2390"/>
    <cellStyle name="SAPBEXexcGood1 2" xfId="2391"/>
    <cellStyle name="SAPBEXexcGood1 2 2" xfId="2392"/>
    <cellStyle name="SAPBEXexcGood1 2 3" xfId="2393"/>
    <cellStyle name="SAPBEXexcGood1 2 4" xfId="2394"/>
    <cellStyle name="SAPBEXexcGood1 2 5" xfId="2395"/>
    <cellStyle name="SAPBEXexcGood1 3" xfId="2396"/>
    <cellStyle name="SAPBEXexcGood1 4" xfId="2397"/>
    <cellStyle name="SAPBEXexcGood1 5" xfId="2398"/>
    <cellStyle name="SAPBEXexcGood1 6" xfId="2399"/>
    <cellStyle name="SAPBEXexcGood1 7" xfId="2400"/>
    <cellStyle name="SAPBEXexcGood2" xfId="2401"/>
    <cellStyle name="SAPBEXexcGood2 2" xfId="2402"/>
    <cellStyle name="SAPBEXexcGood2 2 2" xfId="2403"/>
    <cellStyle name="SAPBEXexcGood2 2 3" xfId="2404"/>
    <cellStyle name="SAPBEXexcGood2 2 4" xfId="2405"/>
    <cellStyle name="SAPBEXexcGood2 2 5" xfId="2406"/>
    <cellStyle name="SAPBEXexcGood2 3" xfId="2407"/>
    <cellStyle name="SAPBEXexcGood2 4" xfId="2408"/>
    <cellStyle name="SAPBEXexcGood2 5" xfId="2409"/>
    <cellStyle name="SAPBEXexcGood2 6" xfId="2410"/>
    <cellStyle name="SAPBEXexcGood2 7" xfId="2411"/>
    <cellStyle name="SAPBEXexcGood3" xfId="2412"/>
    <cellStyle name="SAPBEXexcGood3 2" xfId="2413"/>
    <cellStyle name="SAPBEXexcGood3 2 2" xfId="2414"/>
    <cellStyle name="SAPBEXexcGood3 2 3" xfId="2415"/>
    <cellStyle name="SAPBEXexcGood3 2 4" xfId="2416"/>
    <cellStyle name="SAPBEXexcGood3 2 5" xfId="2417"/>
    <cellStyle name="SAPBEXexcGood3 3" xfId="2418"/>
    <cellStyle name="SAPBEXexcGood3 4" xfId="2419"/>
    <cellStyle name="SAPBEXexcGood3 5" xfId="2420"/>
    <cellStyle name="SAPBEXexcGood3 6" xfId="2421"/>
    <cellStyle name="SAPBEXexcGood3 7" xfId="2422"/>
    <cellStyle name="SAPBEXfilterDrill" xfId="2423"/>
    <cellStyle name="SAPBEXfilterDrill 2" xfId="2424"/>
    <cellStyle name="SAPBEXfilterDrill 2 2" xfId="2425"/>
    <cellStyle name="SAPBEXfilterDrill 2 3" xfId="2426"/>
    <cellStyle name="SAPBEXfilterDrill 2 4" xfId="2427"/>
    <cellStyle name="SAPBEXfilterDrill 2 5" xfId="2428"/>
    <cellStyle name="SAPBEXfilterDrill 3" xfId="2429"/>
    <cellStyle name="SAPBEXfilterDrill 4" xfId="2430"/>
    <cellStyle name="SAPBEXfilterDrill 5" xfId="2431"/>
    <cellStyle name="SAPBEXfilterDrill 6" xfId="2432"/>
    <cellStyle name="SAPBEXfilterDrill 7" xfId="2433"/>
    <cellStyle name="SAPBEXfilterItem" xfId="2434"/>
    <cellStyle name="SAPBEXfilterItem 10" xfId="2435"/>
    <cellStyle name="SAPBEXfilterItem 2" xfId="2436"/>
    <cellStyle name="SAPBEXfilterItem 2 2" xfId="2437"/>
    <cellStyle name="SAPBEXfilterItem 2 2 2" xfId="2438"/>
    <cellStyle name="SAPBEXfilterItem 2 2 3" xfId="2439"/>
    <cellStyle name="SAPBEXfilterItem 2 2 4" xfId="2440"/>
    <cellStyle name="SAPBEXfilterItem 2 2 5" xfId="2441"/>
    <cellStyle name="SAPBEXfilterItem 2 2 6" xfId="2442"/>
    <cellStyle name="SAPBEXfilterItem 2 2 7" xfId="2443"/>
    <cellStyle name="SAPBEXfilterItem 2 3" xfId="2444"/>
    <cellStyle name="SAPBEXfilterItem 2 4" xfId="2445"/>
    <cellStyle name="SAPBEXfilterItem 2 5" xfId="2446"/>
    <cellStyle name="SAPBEXfilterItem 2 6" xfId="2447"/>
    <cellStyle name="SAPBEXfilterItem 2 7" xfId="2448"/>
    <cellStyle name="SAPBEXfilterItem 2 8" xfId="2449"/>
    <cellStyle name="SAPBEXfilterItem 3" xfId="2450"/>
    <cellStyle name="SAPBEXfilterItem 3 2" xfId="2451"/>
    <cellStyle name="SAPBEXfilterItem 3 3" xfId="2452"/>
    <cellStyle name="SAPBEXfilterItem 3 4" xfId="2453"/>
    <cellStyle name="SAPBEXfilterItem 3 5" xfId="2454"/>
    <cellStyle name="SAPBEXfilterItem 3 6" xfId="2455"/>
    <cellStyle name="SAPBEXfilterItem 3 7" xfId="2456"/>
    <cellStyle name="SAPBEXfilterItem 4" xfId="2457"/>
    <cellStyle name="SAPBEXfilterItem 5" xfId="2458"/>
    <cellStyle name="SAPBEXfilterItem 6" xfId="2459"/>
    <cellStyle name="SAPBEXfilterItem 7" xfId="2460"/>
    <cellStyle name="SAPBEXfilterItem 8" xfId="2461"/>
    <cellStyle name="SAPBEXfilterItem 9" xfId="2462"/>
    <cellStyle name="SAPBEXfilterText" xfId="2463"/>
    <cellStyle name="SAPBEXfilterText 2" xfId="2464"/>
    <cellStyle name="SAPBEXfilterText 3" xfId="2465"/>
    <cellStyle name="SAPBEXformats" xfId="2466"/>
    <cellStyle name="SAPBEXformats 2" xfId="2467"/>
    <cellStyle name="SAPBEXformats 2 2" xfId="2468"/>
    <cellStyle name="SAPBEXformats 2 2 2" xfId="2469"/>
    <cellStyle name="SAPBEXformats 2 2 3" xfId="2470"/>
    <cellStyle name="SAPBEXformats 2 2 4" xfId="2471"/>
    <cellStyle name="SAPBEXformats 2 2 5" xfId="2472"/>
    <cellStyle name="SAPBEXformats 2 3" xfId="2473"/>
    <cellStyle name="SAPBEXformats 2 4" xfId="2474"/>
    <cellStyle name="SAPBEXformats 2 5" xfId="2475"/>
    <cellStyle name="SAPBEXformats 2 6" xfId="2476"/>
    <cellStyle name="SAPBEXformats 3" xfId="2477"/>
    <cellStyle name="SAPBEXformats 3 2" xfId="2478"/>
    <cellStyle name="SAPBEXformats 3 3" xfId="2479"/>
    <cellStyle name="SAPBEXformats 3 4" xfId="2480"/>
    <cellStyle name="SAPBEXformats 3 5" xfId="2481"/>
    <cellStyle name="SAPBEXformats 4" xfId="2482"/>
    <cellStyle name="SAPBEXformats 5" xfId="2483"/>
    <cellStyle name="SAPBEXformats 6" xfId="2484"/>
    <cellStyle name="SAPBEXformats 7" xfId="2485"/>
    <cellStyle name="SAPBEXformats 8" xfId="2486"/>
    <cellStyle name="SAPBEXformats_Критерии RAB" xfId="2487"/>
    <cellStyle name="SAPBEXheaderItem" xfId="2488"/>
    <cellStyle name="SAPBEXheaderItem 2" xfId="2489"/>
    <cellStyle name="SAPBEXheaderItem 2 2" xfId="2490"/>
    <cellStyle name="SAPBEXheaderItem 2 2 2" xfId="2491"/>
    <cellStyle name="SAPBEXheaderItem 2 2 3" xfId="2492"/>
    <cellStyle name="SAPBEXheaderItem 2 2 4" xfId="2493"/>
    <cellStyle name="SAPBEXheaderItem 2 2 5" xfId="2494"/>
    <cellStyle name="SAPBEXheaderItem 2 3" xfId="2495"/>
    <cellStyle name="SAPBEXheaderItem 2 4" xfId="2496"/>
    <cellStyle name="SAPBEXheaderItem 2 5" xfId="2497"/>
    <cellStyle name="SAPBEXheaderItem 2 6" xfId="2498"/>
    <cellStyle name="SAPBEXheaderItem 3" xfId="2499"/>
    <cellStyle name="SAPBEXheaderItem 3 2" xfId="2500"/>
    <cellStyle name="SAPBEXheaderItem 3 3" xfId="2501"/>
    <cellStyle name="SAPBEXheaderItem 3 4" xfId="2502"/>
    <cellStyle name="SAPBEXheaderItem 3 5" xfId="2503"/>
    <cellStyle name="SAPBEXheaderItem 4" xfId="2504"/>
    <cellStyle name="SAPBEXheaderItem 5" xfId="2505"/>
    <cellStyle name="SAPBEXheaderItem 6" xfId="2506"/>
    <cellStyle name="SAPBEXheaderItem 7" xfId="2507"/>
    <cellStyle name="SAPBEXheaderItem 8" xfId="2508"/>
    <cellStyle name="SAPBEXheaderText" xfId="2509"/>
    <cellStyle name="SAPBEXheaderText 2" xfId="2510"/>
    <cellStyle name="SAPBEXheaderText 2 2" xfId="2511"/>
    <cellStyle name="SAPBEXheaderText 2 2 2" xfId="2512"/>
    <cellStyle name="SAPBEXheaderText 2 2 3" xfId="2513"/>
    <cellStyle name="SAPBEXheaderText 2 2 4" xfId="2514"/>
    <cellStyle name="SAPBEXheaderText 2 2 5" xfId="2515"/>
    <cellStyle name="SAPBEXheaderText 2 3" xfId="2516"/>
    <cellStyle name="SAPBEXheaderText 2 4" xfId="2517"/>
    <cellStyle name="SAPBEXheaderText 2 5" xfId="2518"/>
    <cellStyle name="SAPBEXheaderText 2 6" xfId="2519"/>
    <cellStyle name="SAPBEXheaderText 3" xfId="2520"/>
    <cellStyle name="SAPBEXheaderText 3 2" xfId="2521"/>
    <cellStyle name="SAPBEXheaderText 3 3" xfId="2522"/>
    <cellStyle name="SAPBEXheaderText 3 4" xfId="2523"/>
    <cellStyle name="SAPBEXheaderText 3 5" xfId="2524"/>
    <cellStyle name="SAPBEXheaderText 4" xfId="2525"/>
    <cellStyle name="SAPBEXheaderText 5" xfId="2526"/>
    <cellStyle name="SAPBEXheaderText 6" xfId="2527"/>
    <cellStyle name="SAPBEXheaderText 7" xfId="2528"/>
    <cellStyle name="SAPBEXheaderText 8" xfId="2529"/>
    <cellStyle name="SAPBEXHLevel0" xfId="2530"/>
    <cellStyle name="SAPBEXHLevel0 2" xfId="2531"/>
    <cellStyle name="SAPBEXHLevel0 2 2" xfId="2532"/>
    <cellStyle name="SAPBEXHLevel0 2 2 2" xfId="2533"/>
    <cellStyle name="SAPBEXHLevel0 2 2 3" xfId="2534"/>
    <cellStyle name="SAPBEXHLevel0 2 2 4" xfId="2535"/>
    <cellStyle name="SAPBEXHLevel0 2 2 5" xfId="2536"/>
    <cellStyle name="SAPBEXHLevel0 2 3" xfId="2537"/>
    <cellStyle name="SAPBEXHLevel0 2 4" xfId="2538"/>
    <cellStyle name="SAPBEXHLevel0 2 5" xfId="2539"/>
    <cellStyle name="SAPBEXHLevel0 2 6" xfId="2540"/>
    <cellStyle name="SAPBEXHLevel0 3" xfId="2541"/>
    <cellStyle name="SAPBEXHLevel0 3 2" xfId="2542"/>
    <cellStyle name="SAPBEXHLevel0 3 3" xfId="2543"/>
    <cellStyle name="SAPBEXHLevel0 3 4" xfId="2544"/>
    <cellStyle name="SAPBEXHLevel0 3 5" xfId="2545"/>
    <cellStyle name="SAPBEXHLevel0 4" xfId="2546"/>
    <cellStyle name="SAPBEXHLevel0 5" xfId="2547"/>
    <cellStyle name="SAPBEXHLevel0 6" xfId="2548"/>
    <cellStyle name="SAPBEXHLevel0 7" xfId="2549"/>
    <cellStyle name="SAPBEXHLevel0 8" xfId="2550"/>
    <cellStyle name="SAPBEXHLevel0_Критерии RAB" xfId="2551"/>
    <cellStyle name="SAPBEXHLevel0X" xfId="2552"/>
    <cellStyle name="SAPBEXHLevel0X 2" xfId="2553"/>
    <cellStyle name="SAPBEXHLevel0X 2 2" xfId="2554"/>
    <cellStyle name="SAPBEXHLevel0X 2 2 2" xfId="2555"/>
    <cellStyle name="SAPBEXHLevel0X 2 2 3" xfId="2556"/>
    <cellStyle name="SAPBEXHLevel0X 2 2 4" xfId="2557"/>
    <cellStyle name="SAPBEXHLevel0X 2 2 5" xfId="2558"/>
    <cellStyle name="SAPBEXHLevel0X 2 3" xfId="2559"/>
    <cellStyle name="SAPBEXHLevel0X 2 4" xfId="2560"/>
    <cellStyle name="SAPBEXHLevel0X 2 5" xfId="2561"/>
    <cellStyle name="SAPBEXHLevel0X 2 6" xfId="2562"/>
    <cellStyle name="SAPBEXHLevel0X 3" xfId="2563"/>
    <cellStyle name="SAPBEXHLevel0X 3 2" xfId="2564"/>
    <cellStyle name="SAPBEXHLevel0X 3 3" xfId="2565"/>
    <cellStyle name="SAPBEXHLevel0X 3 4" xfId="2566"/>
    <cellStyle name="SAPBEXHLevel0X 3 5" xfId="2567"/>
    <cellStyle name="SAPBEXHLevel0X 4" xfId="2568"/>
    <cellStyle name="SAPBEXHLevel0X 5" xfId="2569"/>
    <cellStyle name="SAPBEXHLevel0X 6" xfId="2570"/>
    <cellStyle name="SAPBEXHLevel0X 7" xfId="2571"/>
    <cellStyle name="SAPBEXHLevel0X 8" xfId="2572"/>
    <cellStyle name="SAPBEXHLevel0X_Критерии RAB" xfId="2573"/>
    <cellStyle name="SAPBEXHLevel1" xfId="2574"/>
    <cellStyle name="SAPBEXHLevel1 2" xfId="2575"/>
    <cellStyle name="SAPBEXHLevel1 2 2" xfId="2576"/>
    <cellStyle name="SAPBEXHLevel1 2 2 2" xfId="2577"/>
    <cellStyle name="SAPBEXHLevel1 2 2 3" xfId="2578"/>
    <cellStyle name="SAPBEXHLevel1 2 2 4" xfId="2579"/>
    <cellStyle name="SAPBEXHLevel1 2 2 5" xfId="2580"/>
    <cellStyle name="SAPBEXHLevel1 2 3" xfId="2581"/>
    <cellStyle name="SAPBEXHLevel1 2 4" xfId="2582"/>
    <cellStyle name="SAPBEXHLevel1 2 5" xfId="2583"/>
    <cellStyle name="SAPBEXHLevel1 2 6" xfId="2584"/>
    <cellStyle name="SAPBEXHLevel1 3" xfId="2585"/>
    <cellStyle name="SAPBEXHLevel1 3 2" xfId="2586"/>
    <cellStyle name="SAPBEXHLevel1 3 3" xfId="2587"/>
    <cellStyle name="SAPBEXHLevel1 3 4" xfId="2588"/>
    <cellStyle name="SAPBEXHLevel1 3 5" xfId="2589"/>
    <cellStyle name="SAPBEXHLevel1 4" xfId="2590"/>
    <cellStyle name="SAPBEXHLevel1 5" xfId="2591"/>
    <cellStyle name="SAPBEXHLevel1 6" xfId="2592"/>
    <cellStyle name="SAPBEXHLevel1 7" xfId="2593"/>
    <cellStyle name="SAPBEXHLevel1 8" xfId="2594"/>
    <cellStyle name="SAPBEXHLevel1_Критерии RAB" xfId="2595"/>
    <cellStyle name="SAPBEXHLevel1X" xfId="2596"/>
    <cellStyle name="SAPBEXHLevel1X 2" xfId="2597"/>
    <cellStyle name="SAPBEXHLevel1X 2 2" xfId="2598"/>
    <cellStyle name="SAPBEXHLevel1X 2 2 2" xfId="2599"/>
    <cellStyle name="SAPBEXHLevel1X 2 2 3" xfId="2600"/>
    <cellStyle name="SAPBEXHLevel1X 2 2 4" xfId="2601"/>
    <cellStyle name="SAPBEXHLevel1X 2 2 5" xfId="2602"/>
    <cellStyle name="SAPBEXHLevel1X 2 3" xfId="2603"/>
    <cellStyle name="SAPBEXHLevel1X 2 4" xfId="2604"/>
    <cellStyle name="SAPBEXHLevel1X 2 5" xfId="2605"/>
    <cellStyle name="SAPBEXHLevel1X 2 6" xfId="2606"/>
    <cellStyle name="SAPBEXHLevel1X 3" xfId="2607"/>
    <cellStyle name="SAPBEXHLevel1X 3 2" xfId="2608"/>
    <cellStyle name="SAPBEXHLevel1X 3 3" xfId="2609"/>
    <cellStyle name="SAPBEXHLevel1X 3 4" xfId="2610"/>
    <cellStyle name="SAPBEXHLevel1X 3 5" xfId="2611"/>
    <cellStyle name="SAPBEXHLevel1X 4" xfId="2612"/>
    <cellStyle name="SAPBEXHLevel1X 5" xfId="2613"/>
    <cellStyle name="SAPBEXHLevel1X 6" xfId="2614"/>
    <cellStyle name="SAPBEXHLevel1X 7" xfId="2615"/>
    <cellStyle name="SAPBEXHLevel1X 8" xfId="2616"/>
    <cellStyle name="SAPBEXHLevel1X_Критерии RAB" xfId="2617"/>
    <cellStyle name="SAPBEXHLevel2" xfId="2618"/>
    <cellStyle name="SAPBEXHLevel2 2" xfId="2619"/>
    <cellStyle name="SAPBEXHLevel2 2 2" xfId="2620"/>
    <cellStyle name="SAPBEXHLevel2 2 2 2" xfId="2621"/>
    <cellStyle name="SAPBEXHLevel2 2 2 3" xfId="2622"/>
    <cellStyle name="SAPBEXHLevel2 2 2 4" xfId="2623"/>
    <cellStyle name="SAPBEXHLevel2 2 2 5" xfId="2624"/>
    <cellStyle name="SAPBEXHLevel2 2 3" xfId="2625"/>
    <cellStyle name="SAPBEXHLevel2 2 4" xfId="2626"/>
    <cellStyle name="SAPBEXHLevel2 2 5" xfId="2627"/>
    <cellStyle name="SAPBEXHLevel2 2 6" xfId="2628"/>
    <cellStyle name="SAPBEXHLevel2 3" xfId="2629"/>
    <cellStyle name="SAPBEXHLevel2 3 2" xfId="2630"/>
    <cellStyle name="SAPBEXHLevel2 3 3" xfId="2631"/>
    <cellStyle name="SAPBEXHLevel2 3 4" xfId="2632"/>
    <cellStyle name="SAPBEXHLevel2 3 5" xfId="2633"/>
    <cellStyle name="SAPBEXHLevel2 4" xfId="2634"/>
    <cellStyle name="SAPBEXHLevel2 5" xfId="2635"/>
    <cellStyle name="SAPBEXHLevel2 6" xfId="2636"/>
    <cellStyle name="SAPBEXHLevel2 7" xfId="2637"/>
    <cellStyle name="SAPBEXHLevel2 8" xfId="2638"/>
    <cellStyle name="SAPBEXHLevel2_Критерии RAB" xfId="2639"/>
    <cellStyle name="SAPBEXHLevel2X" xfId="2640"/>
    <cellStyle name="SAPBEXHLevel2X 2" xfId="2641"/>
    <cellStyle name="SAPBEXHLevel2X 2 2" xfId="2642"/>
    <cellStyle name="SAPBEXHLevel2X 2 2 2" xfId="2643"/>
    <cellStyle name="SAPBEXHLevel2X 2 2 3" xfId="2644"/>
    <cellStyle name="SAPBEXHLevel2X 2 2 4" xfId="2645"/>
    <cellStyle name="SAPBEXHLevel2X 2 2 5" xfId="2646"/>
    <cellStyle name="SAPBEXHLevel2X 2 3" xfId="2647"/>
    <cellStyle name="SAPBEXHLevel2X 2 4" xfId="2648"/>
    <cellStyle name="SAPBEXHLevel2X 2 5" xfId="2649"/>
    <cellStyle name="SAPBEXHLevel2X 2 6" xfId="2650"/>
    <cellStyle name="SAPBEXHLevel2X 3" xfId="2651"/>
    <cellStyle name="SAPBEXHLevel2X 3 2" xfId="2652"/>
    <cellStyle name="SAPBEXHLevel2X 3 3" xfId="2653"/>
    <cellStyle name="SAPBEXHLevel2X 3 4" xfId="2654"/>
    <cellStyle name="SAPBEXHLevel2X 3 5" xfId="2655"/>
    <cellStyle name="SAPBEXHLevel2X 4" xfId="2656"/>
    <cellStyle name="SAPBEXHLevel2X 5" xfId="2657"/>
    <cellStyle name="SAPBEXHLevel2X 6" xfId="2658"/>
    <cellStyle name="SAPBEXHLevel2X 7" xfId="2659"/>
    <cellStyle name="SAPBEXHLevel2X 8" xfId="2660"/>
    <cellStyle name="SAPBEXHLevel2X_Критерии RAB" xfId="2661"/>
    <cellStyle name="SAPBEXHLevel3" xfId="2662"/>
    <cellStyle name="SAPBEXHLevel3 2" xfId="2663"/>
    <cellStyle name="SAPBEXHLevel3 2 2" xfId="2664"/>
    <cellStyle name="SAPBEXHLevel3 2 2 2" xfId="2665"/>
    <cellStyle name="SAPBEXHLevel3 2 2 3" xfId="2666"/>
    <cellStyle name="SAPBEXHLevel3 2 2 4" xfId="2667"/>
    <cellStyle name="SAPBEXHLevel3 2 2 5" xfId="2668"/>
    <cellStyle name="SAPBEXHLevel3 2 3" xfId="2669"/>
    <cellStyle name="SAPBEXHLevel3 2 4" xfId="2670"/>
    <cellStyle name="SAPBEXHLevel3 2 5" xfId="2671"/>
    <cellStyle name="SAPBEXHLevel3 2 6" xfId="2672"/>
    <cellStyle name="SAPBEXHLevel3 3" xfId="2673"/>
    <cellStyle name="SAPBEXHLevel3 3 2" xfId="2674"/>
    <cellStyle name="SAPBEXHLevel3 3 3" xfId="2675"/>
    <cellStyle name="SAPBEXHLevel3 3 4" xfId="2676"/>
    <cellStyle name="SAPBEXHLevel3 3 5" xfId="2677"/>
    <cellStyle name="SAPBEXHLevel3 4" xfId="2678"/>
    <cellStyle name="SAPBEXHLevel3 5" xfId="2679"/>
    <cellStyle name="SAPBEXHLevel3 6" xfId="2680"/>
    <cellStyle name="SAPBEXHLevel3 7" xfId="2681"/>
    <cellStyle name="SAPBEXHLevel3 8" xfId="2682"/>
    <cellStyle name="SAPBEXHLevel3_Критерии RAB" xfId="2683"/>
    <cellStyle name="SAPBEXHLevel3X" xfId="2684"/>
    <cellStyle name="SAPBEXHLevel3X 2" xfId="2685"/>
    <cellStyle name="SAPBEXHLevel3X 2 2" xfId="2686"/>
    <cellStyle name="SAPBEXHLevel3X 2 2 2" xfId="2687"/>
    <cellStyle name="SAPBEXHLevel3X 2 2 3" xfId="2688"/>
    <cellStyle name="SAPBEXHLevel3X 2 2 4" xfId="2689"/>
    <cellStyle name="SAPBEXHLevel3X 2 2 5" xfId="2690"/>
    <cellStyle name="SAPBEXHLevel3X 2 3" xfId="2691"/>
    <cellStyle name="SAPBEXHLevel3X 2 4" xfId="2692"/>
    <cellStyle name="SAPBEXHLevel3X 2 5" xfId="2693"/>
    <cellStyle name="SAPBEXHLevel3X 2 6" xfId="2694"/>
    <cellStyle name="SAPBEXHLevel3X 3" xfId="2695"/>
    <cellStyle name="SAPBEXHLevel3X 3 2" xfId="2696"/>
    <cellStyle name="SAPBEXHLevel3X 3 3" xfId="2697"/>
    <cellStyle name="SAPBEXHLevel3X 3 4" xfId="2698"/>
    <cellStyle name="SAPBEXHLevel3X 3 5" xfId="2699"/>
    <cellStyle name="SAPBEXHLevel3X 4" xfId="2700"/>
    <cellStyle name="SAPBEXHLevel3X 5" xfId="2701"/>
    <cellStyle name="SAPBEXHLevel3X 6" xfId="2702"/>
    <cellStyle name="SAPBEXHLevel3X 7" xfId="2703"/>
    <cellStyle name="SAPBEXHLevel3X 8" xfId="2704"/>
    <cellStyle name="SAPBEXHLevel3X_Критерии RAB" xfId="2705"/>
    <cellStyle name="SAPBEXinputData" xfId="2706"/>
    <cellStyle name="SAPBEXinputData 2" xfId="2707"/>
    <cellStyle name="SAPBEXinputData 2 2" xfId="2708"/>
    <cellStyle name="SAPBEXinputData 3" xfId="2709"/>
    <cellStyle name="SAPBEXinputData 4" xfId="2710"/>
    <cellStyle name="SAPBEXinputData 5" xfId="2711"/>
    <cellStyle name="SAPBEXItemHeader" xfId="2712"/>
    <cellStyle name="SAPBEXItemHeader 2" xfId="2713"/>
    <cellStyle name="SAPBEXItemHeader 2 2" xfId="2714"/>
    <cellStyle name="SAPBEXItemHeader 2 3" xfId="2715"/>
    <cellStyle name="SAPBEXItemHeader 2 4" xfId="2716"/>
    <cellStyle name="SAPBEXItemHeader 2 5" xfId="2717"/>
    <cellStyle name="SAPBEXItemHeader 3" xfId="2718"/>
    <cellStyle name="SAPBEXItemHeader 4" xfId="2719"/>
    <cellStyle name="SAPBEXItemHeader 5" xfId="2720"/>
    <cellStyle name="SAPBEXItemHeader 6" xfId="2721"/>
    <cellStyle name="SAPBEXresData" xfId="2722"/>
    <cellStyle name="SAPBEXresData 2" xfId="2723"/>
    <cellStyle name="SAPBEXresData 2 2" xfId="2724"/>
    <cellStyle name="SAPBEXresData 2 3" xfId="2725"/>
    <cellStyle name="SAPBEXresData 2 4" xfId="2726"/>
    <cellStyle name="SAPBEXresData 2 5" xfId="2727"/>
    <cellStyle name="SAPBEXresData 3" xfId="2728"/>
    <cellStyle name="SAPBEXresData 4" xfId="2729"/>
    <cellStyle name="SAPBEXresData 5" xfId="2730"/>
    <cellStyle name="SAPBEXresData 6" xfId="2731"/>
    <cellStyle name="SAPBEXresData 7" xfId="2732"/>
    <cellStyle name="SAPBEXresDataEmph" xfId="2733"/>
    <cellStyle name="SAPBEXresDataEmph 2" xfId="2734"/>
    <cellStyle name="SAPBEXresDataEmph 2 2" xfId="2735"/>
    <cellStyle name="SAPBEXresDataEmph 2 3" xfId="2736"/>
    <cellStyle name="SAPBEXresDataEmph 2 4" xfId="2737"/>
    <cellStyle name="SAPBEXresDataEmph 2 5" xfId="2738"/>
    <cellStyle name="SAPBEXresDataEmph 3" xfId="2739"/>
    <cellStyle name="SAPBEXresDataEmph 4" xfId="2740"/>
    <cellStyle name="SAPBEXresDataEmph 5" xfId="2741"/>
    <cellStyle name="SAPBEXresDataEmph 6" xfId="2742"/>
    <cellStyle name="SAPBEXresDataEmph 7" xfId="2743"/>
    <cellStyle name="SAPBEXresItem" xfId="2744"/>
    <cellStyle name="SAPBEXresItem 2" xfId="2745"/>
    <cellStyle name="SAPBEXresItem 2 2" xfId="2746"/>
    <cellStyle name="SAPBEXresItem 2 3" xfId="2747"/>
    <cellStyle name="SAPBEXresItem 2 4" xfId="2748"/>
    <cellStyle name="SAPBEXresItem 2 5" xfId="2749"/>
    <cellStyle name="SAPBEXresItem 3" xfId="2750"/>
    <cellStyle name="SAPBEXresItem 4" xfId="2751"/>
    <cellStyle name="SAPBEXresItem 5" xfId="2752"/>
    <cellStyle name="SAPBEXresItem 6" xfId="2753"/>
    <cellStyle name="SAPBEXresItem 7" xfId="2754"/>
    <cellStyle name="SAPBEXresItemX" xfId="2755"/>
    <cellStyle name="SAPBEXresItemX 2" xfId="2756"/>
    <cellStyle name="SAPBEXresItemX 2 2" xfId="2757"/>
    <cellStyle name="SAPBEXresItemX 2 3" xfId="2758"/>
    <cellStyle name="SAPBEXresItemX 2 4" xfId="2759"/>
    <cellStyle name="SAPBEXresItemX 2 5" xfId="2760"/>
    <cellStyle name="SAPBEXresItemX 3" xfId="2761"/>
    <cellStyle name="SAPBEXresItemX 4" xfId="2762"/>
    <cellStyle name="SAPBEXresItemX 5" xfId="2763"/>
    <cellStyle name="SAPBEXresItemX 6" xfId="2764"/>
    <cellStyle name="SAPBEXresItemX 7" xfId="2765"/>
    <cellStyle name="SAPBEXstdData" xfId="2766"/>
    <cellStyle name="SAPBEXstdData 2" xfId="2767"/>
    <cellStyle name="SAPBEXstdData 2 2" xfId="2768"/>
    <cellStyle name="SAPBEXstdData 2 2 2" xfId="2769"/>
    <cellStyle name="SAPBEXstdData 2 2 3" xfId="2770"/>
    <cellStyle name="SAPBEXstdData 2 2 4" xfId="2771"/>
    <cellStyle name="SAPBEXstdData 2 2 5" xfId="2772"/>
    <cellStyle name="SAPBEXstdData 2 3" xfId="2773"/>
    <cellStyle name="SAPBEXstdData 2 4" xfId="2774"/>
    <cellStyle name="SAPBEXstdData 2 5" xfId="2775"/>
    <cellStyle name="SAPBEXstdData 2 6" xfId="2776"/>
    <cellStyle name="SAPBEXstdData 3" xfId="2777"/>
    <cellStyle name="SAPBEXstdData 3 2" xfId="2778"/>
    <cellStyle name="SAPBEXstdData 3 2 2" xfId="2779"/>
    <cellStyle name="SAPBEXstdData 3 2 3" xfId="2780"/>
    <cellStyle name="SAPBEXstdData 3 2 4" xfId="2781"/>
    <cellStyle name="SAPBEXstdData 3 2 5" xfId="2782"/>
    <cellStyle name="SAPBEXstdData 3 3" xfId="2783"/>
    <cellStyle name="SAPBEXstdData 3 3 2" xfId="2784"/>
    <cellStyle name="SAPBEXstdData 3 3 3" xfId="2785"/>
    <cellStyle name="SAPBEXstdData 3 3 4" xfId="2786"/>
    <cellStyle name="SAPBEXstdData 3 3 5" xfId="2787"/>
    <cellStyle name="SAPBEXstdData 3 4" xfId="2788"/>
    <cellStyle name="SAPBEXstdData 3 5" xfId="2789"/>
    <cellStyle name="SAPBEXstdData 3 6" xfId="2790"/>
    <cellStyle name="SAPBEXstdData 3 7" xfId="2791"/>
    <cellStyle name="SAPBEXstdData 4" xfId="2792"/>
    <cellStyle name="SAPBEXstdData 4 2" xfId="2793"/>
    <cellStyle name="SAPBEXstdData 4 3" xfId="2794"/>
    <cellStyle name="SAPBEXstdData 4 4" xfId="2795"/>
    <cellStyle name="SAPBEXstdData 4 5" xfId="2796"/>
    <cellStyle name="SAPBEXstdData 5" xfId="2797"/>
    <cellStyle name="SAPBEXstdData 6" xfId="2798"/>
    <cellStyle name="SAPBEXstdData 7" xfId="2799"/>
    <cellStyle name="SAPBEXstdData 8" xfId="2800"/>
    <cellStyle name="SAPBEXstdData 9" xfId="2801"/>
    <cellStyle name="SAPBEXstdData_Постановка_под_напряжение_объектов_ВЛ_и_ПС_в_2011_году" xfId="2802"/>
    <cellStyle name="SAPBEXstdDataEmph" xfId="2803"/>
    <cellStyle name="SAPBEXstdDataEmph 2" xfId="2804"/>
    <cellStyle name="SAPBEXstdDataEmph 2 2" xfId="2805"/>
    <cellStyle name="SAPBEXstdDataEmph 2 3" xfId="2806"/>
    <cellStyle name="SAPBEXstdDataEmph 2 4" xfId="2807"/>
    <cellStyle name="SAPBEXstdDataEmph 2 5" xfId="2808"/>
    <cellStyle name="SAPBEXstdDataEmph 3" xfId="2809"/>
    <cellStyle name="SAPBEXstdDataEmph 4" xfId="2810"/>
    <cellStyle name="SAPBEXstdDataEmph 5" xfId="2811"/>
    <cellStyle name="SAPBEXstdDataEmph 6" xfId="2812"/>
    <cellStyle name="SAPBEXstdDataEmph 7" xfId="2813"/>
    <cellStyle name="SAPBEXstdItem" xfId="2814"/>
    <cellStyle name="SAPBEXstdItem 2" xfId="2815"/>
    <cellStyle name="SAPBEXstdItem 2 2" xfId="2816"/>
    <cellStyle name="SAPBEXstdItem 2 2 2" xfId="2817"/>
    <cellStyle name="SAPBEXstdItem 2 2 3" xfId="2818"/>
    <cellStyle name="SAPBEXstdItem 2 2 4" xfId="2819"/>
    <cellStyle name="SAPBEXstdItem 2 2 5" xfId="2820"/>
    <cellStyle name="SAPBEXstdItem 2 3" xfId="2821"/>
    <cellStyle name="SAPBEXstdItem 2 4" xfId="2822"/>
    <cellStyle name="SAPBEXstdItem 2 5" xfId="2823"/>
    <cellStyle name="SAPBEXstdItem 2 6" xfId="2824"/>
    <cellStyle name="SAPBEXstdItem 3" xfId="2825"/>
    <cellStyle name="SAPBEXstdItem 3 2" xfId="2826"/>
    <cellStyle name="SAPBEXstdItem 3 2 2" xfId="2827"/>
    <cellStyle name="SAPBEXstdItem 3 2 3" xfId="2828"/>
    <cellStyle name="SAPBEXstdItem 3 2 4" xfId="2829"/>
    <cellStyle name="SAPBEXstdItem 3 2 5" xfId="2830"/>
    <cellStyle name="SAPBEXstdItem 3 3" xfId="2831"/>
    <cellStyle name="SAPBEXstdItem 3 4" xfId="2832"/>
    <cellStyle name="SAPBEXstdItem 3 5" xfId="2833"/>
    <cellStyle name="SAPBEXstdItem 3 6" xfId="2834"/>
    <cellStyle name="SAPBEXstdItem 4" xfId="2835"/>
    <cellStyle name="SAPBEXstdItem 4 2" xfId="2836"/>
    <cellStyle name="SAPBEXstdItem 4 3" xfId="2837"/>
    <cellStyle name="SAPBEXstdItem 4 4" xfId="2838"/>
    <cellStyle name="SAPBEXstdItem 4 5" xfId="2839"/>
    <cellStyle name="SAPBEXstdItem 5" xfId="2840"/>
    <cellStyle name="SAPBEXstdItem 6" xfId="2841"/>
    <cellStyle name="SAPBEXstdItem 7" xfId="2842"/>
    <cellStyle name="SAPBEXstdItem 8" xfId="2843"/>
    <cellStyle name="SAPBEXstdItem 9" xfId="2844"/>
    <cellStyle name="SAPBEXstdItem_10.инвест" xfId="2845"/>
    <cellStyle name="SAPBEXstdItemX" xfId="2846"/>
    <cellStyle name="SAPBEXstdItemX 2" xfId="2847"/>
    <cellStyle name="SAPBEXstdItemX 2 2" xfId="2848"/>
    <cellStyle name="SAPBEXstdItemX 2 2 2" xfId="2849"/>
    <cellStyle name="SAPBEXstdItemX 2 2 3" xfId="2850"/>
    <cellStyle name="SAPBEXstdItemX 2 2 4" xfId="2851"/>
    <cellStyle name="SAPBEXstdItemX 2 2 5" xfId="2852"/>
    <cellStyle name="SAPBEXstdItemX 2 3" xfId="2853"/>
    <cellStyle name="SAPBEXstdItemX 2 4" xfId="2854"/>
    <cellStyle name="SAPBEXstdItemX 2 5" xfId="2855"/>
    <cellStyle name="SAPBEXstdItemX 2 6" xfId="2856"/>
    <cellStyle name="SAPBEXstdItemX 3" xfId="2857"/>
    <cellStyle name="SAPBEXstdItemX 3 2" xfId="2858"/>
    <cellStyle name="SAPBEXstdItemX 3 3" xfId="2859"/>
    <cellStyle name="SAPBEXstdItemX 3 4" xfId="2860"/>
    <cellStyle name="SAPBEXstdItemX 3 5" xfId="2861"/>
    <cellStyle name="SAPBEXstdItemX 4" xfId="2862"/>
    <cellStyle name="SAPBEXstdItemX 5" xfId="2863"/>
    <cellStyle name="SAPBEXstdItemX 6" xfId="2864"/>
    <cellStyle name="SAPBEXstdItemX 7" xfId="2865"/>
    <cellStyle name="SAPBEXstdItemX 8" xfId="2866"/>
    <cellStyle name="SAPBEXstdItemX_Критерии RAB" xfId="2867"/>
    <cellStyle name="SAPBEXtitle" xfId="2868"/>
    <cellStyle name="SAPBEXtitle 2" xfId="2869"/>
    <cellStyle name="SAPBEXtitle 3" xfId="2870"/>
    <cellStyle name="SAPBEXunassignedItem" xfId="2871"/>
    <cellStyle name="SAPBEXunassignedItem 10" xfId="2872"/>
    <cellStyle name="SAPBEXunassignedItem 11" xfId="2873"/>
    <cellStyle name="SAPBEXunassignedItem 2" xfId="2874"/>
    <cellStyle name="SAPBEXunassignedItem 2 2" xfId="2875"/>
    <cellStyle name="SAPBEXunassignedItem 2 2 2" xfId="2876"/>
    <cellStyle name="SAPBEXunassignedItem 2 2 3" xfId="2877"/>
    <cellStyle name="SAPBEXunassignedItem 2 2 4" xfId="2878"/>
    <cellStyle name="SAPBEXunassignedItem 2 2 5" xfId="2879"/>
    <cellStyle name="SAPBEXunassignedItem 2 2 6" xfId="2880"/>
    <cellStyle name="SAPBEXunassignedItem 2 2 7" xfId="2881"/>
    <cellStyle name="SAPBEXunassignedItem 2 3" xfId="2882"/>
    <cellStyle name="SAPBEXunassignedItem 2 3 2" xfId="2883"/>
    <cellStyle name="SAPBEXunassignedItem 2 3 3" xfId="2884"/>
    <cellStyle name="SAPBEXunassignedItem 2 3 4" xfId="2885"/>
    <cellStyle name="SAPBEXunassignedItem 2 3 5" xfId="2886"/>
    <cellStyle name="SAPBEXunassignedItem 2 3 6" xfId="2887"/>
    <cellStyle name="SAPBEXunassignedItem 2 3 7" xfId="2888"/>
    <cellStyle name="SAPBEXunassignedItem 2 4" xfId="2889"/>
    <cellStyle name="SAPBEXunassignedItem 2 5" xfId="2890"/>
    <cellStyle name="SAPBEXunassignedItem 2 6" xfId="2891"/>
    <cellStyle name="SAPBEXunassignedItem 2 7" xfId="2892"/>
    <cellStyle name="SAPBEXunassignedItem 2 8" xfId="2893"/>
    <cellStyle name="SAPBEXunassignedItem 2 9" xfId="2894"/>
    <cellStyle name="SAPBEXunassignedItem 3" xfId="2895"/>
    <cellStyle name="SAPBEXunassignedItem 3 2" xfId="2896"/>
    <cellStyle name="SAPBEXunassignedItem 3 2 2" xfId="2897"/>
    <cellStyle name="SAPBEXunassignedItem 3 2 3" xfId="2898"/>
    <cellStyle name="SAPBEXunassignedItem 3 2 4" xfId="2899"/>
    <cellStyle name="SAPBEXunassignedItem 3 2 5" xfId="2900"/>
    <cellStyle name="SAPBEXunassignedItem 3 2 6" xfId="2901"/>
    <cellStyle name="SAPBEXunassignedItem 3 2 7" xfId="2902"/>
    <cellStyle name="SAPBEXunassignedItem 3 3" xfId="2903"/>
    <cellStyle name="SAPBEXunassignedItem 3 3 2" xfId="2904"/>
    <cellStyle name="SAPBEXunassignedItem 3 3 3" xfId="2905"/>
    <cellStyle name="SAPBEXunassignedItem 3 3 4" xfId="2906"/>
    <cellStyle name="SAPBEXunassignedItem 3 3 5" xfId="2907"/>
    <cellStyle name="SAPBEXunassignedItem 3 3 6" xfId="2908"/>
    <cellStyle name="SAPBEXunassignedItem 3 3 7" xfId="2909"/>
    <cellStyle name="SAPBEXunassignedItem 3 4" xfId="2910"/>
    <cellStyle name="SAPBEXunassignedItem 3 5" xfId="2911"/>
    <cellStyle name="SAPBEXunassignedItem 3 6" xfId="2912"/>
    <cellStyle name="SAPBEXunassignedItem 3 7" xfId="2913"/>
    <cellStyle name="SAPBEXunassignedItem 3 8" xfId="2914"/>
    <cellStyle name="SAPBEXunassignedItem 3 9" xfId="2915"/>
    <cellStyle name="SAPBEXunassignedItem 4" xfId="2916"/>
    <cellStyle name="SAPBEXunassignedItem 4 2" xfId="2917"/>
    <cellStyle name="SAPBEXunassignedItem 4 3" xfId="2918"/>
    <cellStyle name="SAPBEXunassignedItem 4 4" xfId="2919"/>
    <cellStyle name="SAPBEXunassignedItem 4 5" xfId="2920"/>
    <cellStyle name="SAPBEXunassignedItem 4 6" xfId="2921"/>
    <cellStyle name="SAPBEXunassignedItem 4 7" xfId="2922"/>
    <cellStyle name="SAPBEXunassignedItem 5" xfId="2923"/>
    <cellStyle name="SAPBEXunassignedItem 5 2" xfId="2924"/>
    <cellStyle name="SAPBEXunassignedItem 5 3" xfId="2925"/>
    <cellStyle name="SAPBEXunassignedItem 5 4" xfId="2926"/>
    <cellStyle name="SAPBEXunassignedItem 5 5" xfId="2927"/>
    <cellStyle name="SAPBEXunassignedItem 5 6" xfId="2928"/>
    <cellStyle name="SAPBEXunassignedItem 5 7" xfId="2929"/>
    <cellStyle name="SAPBEXunassignedItem 6" xfId="2930"/>
    <cellStyle name="SAPBEXunassignedItem 7" xfId="2931"/>
    <cellStyle name="SAPBEXunassignedItem 8" xfId="2932"/>
    <cellStyle name="SAPBEXunassignedItem 9" xfId="2933"/>
    <cellStyle name="SAPBEXundefined" xfId="2934"/>
    <cellStyle name="SAPBEXundefined 2" xfId="2935"/>
    <cellStyle name="SAPBEXundefined 2 2" xfId="2936"/>
    <cellStyle name="SAPBEXundefined 2 3" xfId="2937"/>
    <cellStyle name="SAPBEXundefined 2 4" xfId="2938"/>
    <cellStyle name="SAPBEXundefined 2 5" xfId="2939"/>
    <cellStyle name="SAPBEXundefined 3" xfId="2940"/>
    <cellStyle name="SAPBEXundefined 4" xfId="2941"/>
    <cellStyle name="SAPBEXundefined 5" xfId="2942"/>
    <cellStyle name="SAPBEXundefined 6" xfId="2943"/>
    <cellStyle name="SAPBEXundefined 7" xfId="2944"/>
    <cellStyle name="ScotchRule" xfId="2945"/>
    <cellStyle name="ScripFactor" xfId="2946"/>
    <cellStyle name="SectionHeading" xfId="2947"/>
    <cellStyle name="SectionHeading 10" xfId="2948"/>
    <cellStyle name="SectionHeading 11" xfId="2949"/>
    <cellStyle name="SectionHeading 2" xfId="2950"/>
    <cellStyle name="SectionHeading 2 2" xfId="2951"/>
    <cellStyle name="SectionHeading 2 2 2" xfId="2952"/>
    <cellStyle name="SectionHeading 2 2 3" xfId="2953"/>
    <cellStyle name="SectionHeading 2 2 4" xfId="2954"/>
    <cellStyle name="SectionHeading 2 2 5" xfId="2955"/>
    <cellStyle name="SectionHeading 2 2 6" xfId="2956"/>
    <cellStyle name="SectionHeading 2 2 7" xfId="2957"/>
    <cellStyle name="SectionHeading 2 3" xfId="2958"/>
    <cellStyle name="SectionHeading 2 3 2" xfId="2959"/>
    <cellStyle name="SectionHeading 2 3 3" xfId="2960"/>
    <cellStyle name="SectionHeading 2 3 4" xfId="2961"/>
    <cellStyle name="SectionHeading 2 3 5" xfId="2962"/>
    <cellStyle name="SectionHeading 2 3 6" xfId="2963"/>
    <cellStyle name="SectionHeading 2 3 7" xfId="2964"/>
    <cellStyle name="SectionHeading 2 4" xfId="2965"/>
    <cellStyle name="SectionHeading 2 5" xfId="2966"/>
    <cellStyle name="SectionHeading 2 6" xfId="2967"/>
    <cellStyle name="SectionHeading 2 7" xfId="2968"/>
    <cellStyle name="SectionHeading 2 8" xfId="2969"/>
    <cellStyle name="SectionHeading 2 9" xfId="2970"/>
    <cellStyle name="SectionHeading 3" xfId="2971"/>
    <cellStyle name="SectionHeading 3 2" xfId="2972"/>
    <cellStyle name="SectionHeading 3 2 2" xfId="2973"/>
    <cellStyle name="SectionHeading 3 2 3" xfId="2974"/>
    <cellStyle name="SectionHeading 3 2 4" xfId="2975"/>
    <cellStyle name="SectionHeading 3 2 5" xfId="2976"/>
    <cellStyle name="SectionHeading 3 2 6" xfId="2977"/>
    <cellStyle name="SectionHeading 3 2 7" xfId="2978"/>
    <cellStyle name="SectionHeading 3 3" xfId="2979"/>
    <cellStyle name="SectionHeading 3 3 2" xfId="2980"/>
    <cellStyle name="SectionHeading 3 3 3" xfId="2981"/>
    <cellStyle name="SectionHeading 3 3 4" xfId="2982"/>
    <cellStyle name="SectionHeading 3 3 5" xfId="2983"/>
    <cellStyle name="SectionHeading 3 3 6" xfId="2984"/>
    <cellStyle name="SectionHeading 3 3 7" xfId="2985"/>
    <cellStyle name="SectionHeading 3 4" xfId="2986"/>
    <cellStyle name="SectionHeading 3 5" xfId="2987"/>
    <cellStyle name="SectionHeading 3 6" xfId="2988"/>
    <cellStyle name="SectionHeading 3 7" xfId="2989"/>
    <cellStyle name="SectionHeading 3 8" xfId="2990"/>
    <cellStyle name="SectionHeading 3 9" xfId="2991"/>
    <cellStyle name="SectionHeading 4" xfId="2992"/>
    <cellStyle name="SectionHeading 4 2" xfId="2993"/>
    <cellStyle name="SectionHeading 4 3" xfId="2994"/>
    <cellStyle name="SectionHeading 4 4" xfId="2995"/>
    <cellStyle name="SectionHeading 4 5" xfId="2996"/>
    <cellStyle name="SectionHeading 4 6" xfId="2997"/>
    <cellStyle name="SectionHeading 4 7" xfId="2998"/>
    <cellStyle name="SectionHeading 5" xfId="2999"/>
    <cellStyle name="SectionHeading 5 2" xfId="3000"/>
    <cellStyle name="SectionHeading 5 3" xfId="3001"/>
    <cellStyle name="SectionHeading 5 4" xfId="3002"/>
    <cellStyle name="SectionHeading 5 5" xfId="3003"/>
    <cellStyle name="SectionHeading 5 6" xfId="3004"/>
    <cellStyle name="SectionHeading 5 7" xfId="3005"/>
    <cellStyle name="SectionHeading 6" xfId="3006"/>
    <cellStyle name="SectionHeading 7" xfId="3007"/>
    <cellStyle name="SectionHeading 8" xfId="3008"/>
    <cellStyle name="SectionHeading 9" xfId="3009"/>
    <cellStyle name="SEM-BPS-data" xfId="3010"/>
    <cellStyle name="SEM-BPS-head" xfId="3011"/>
    <cellStyle name="SEM-BPS-headdata" xfId="3012"/>
    <cellStyle name="SEM-BPS-headkey" xfId="3013"/>
    <cellStyle name="SEM-BPS-input-on" xfId="3014"/>
    <cellStyle name="SEM-BPS-key" xfId="3015"/>
    <cellStyle name="SEM-BPS-sub1" xfId="3016"/>
    <cellStyle name="SEM-BPS-sub2" xfId="3017"/>
    <cellStyle name="SEM-BPS-total" xfId="3018"/>
    <cellStyle name="Sheet Title" xfId="3019"/>
    <cellStyle name="Show_Sell" xfId="3020"/>
    <cellStyle name="Single Accounting" xfId="3021"/>
    <cellStyle name="small" xfId="3022"/>
    <cellStyle name="ssp " xfId="3023"/>
    <cellStyle name="ssp  2" xfId="3024"/>
    <cellStyle name="Standard" xfId="3025"/>
    <cellStyle name="Straipsnis1" xfId="3026"/>
    <cellStyle name="Straipsnis4" xfId="3027"/>
    <cellStyle name="Style 1" xfId="3028"/>
    <cellStyle name="Style 21" xfId="3029"/>
    <cellStyle name="Style 22" xfId="3030"/>
    <cellStyle name="Style 23" xfId="3031"/>
    <cellStyle name="Style 24" xfId="3032"/>
    <cellStyle name="Style 25" xfId="3033"/>
    <cellStyle name="Style 26" xfId="3034"/>
    <cellStyle name="Style 27" xfId="3035"/>
    <cellStyle name="Style 28" xfId="3036"/>
    <cellStyle name="Style 29" xfId="3037"/>
    <cellStyle name="Style 30" xfId="3038"/>
    <cellStyle name="Style 31" xfId="3039"/>
    <cellStyle name="Style 32" xfId="3040"/>
    <cellStyle name="Style 33" xfId="3041"/>
    <cellStyle name="Style 34" xfId="3042"/>
    <cellStyle name="Style 35" xfId="3043"/>
    <cellStyle name="STYLE1 - Style1" xfId="3044"/>
    <cellStyle name="Subtitle" xfId="3045"/>
    <cellStyle name="Summe" xfId="3046"/>
    <cellStyle name="t" xfId="3047"/>
    <cellStyle name="t 2" xfId="3048"/>
    <cellStyle name="t_Manager" xfId="3049"/>
    <cellStyle name="t_Manager 2" xfId="3050"/>
    <cellStyle name="t_Manager_лизинг и страхование" xfId="3051"/>
    <cellStyle name="t_Manager_лизинг и страхование 2" xfId="3052"/>
    <cellStyle name="t_Manager_лизинг и страхование_Денежный поток ЗАО ЭПИ-2008г.(в объемах декабря)2811  ПОСЛЕДНИЙ (Перераб. с изм. старахованием)" xfId="3053"/>
    <cellStyle name="t_Manager_лизинг и страхование_Денежный поток ЗАО ЭПИ-2008г.(в объемах декабря)2811  ПОСЛЕДНИЙ (Перераб. с изм. старахованием) 2" xfId="3054"/>
    <cellStyle name="t_Manager_ЛИЗИНГовый КАЛЕНДАРЬ" xfId="3055"/>
    <cellStyle name="t_Manager_ЛИЗИНГовый КАЛЕНДАРЬ 2" xfId="3056"/>
    <cellStyle name="t_Manager_ЛИЗИНГовый КАЛЕНДАРЬ_Денежный поток ЗАО ЭПИ-2008г.(в объемах декабря)2811  ПОСЛЕДНИЙ (Перераб. с изм. старахованием)" xfId="3057"/>
    <cellStyle name="t_Manager_ЛИЗИНГовый КАЛЕНДАРЬ_Денежный поток ЗАО ЭПИ-2008г.(в объемах декабря)2811  ПОСЛЕДНИЙ (Перераб. с изм. старахованием) 2" xfId="3058"/>
    <cellStyle name="t_Manager_План ФХД котельной (ТЭЦ) от 22.01.08 последняя версия А3" xfId="3059"/>
    <cellStyle name="t_Manager_План ФХД котельной (ТЭЦ) от 22.01.08 последняя версия А3 2" xfId="3060"/>
    <cellStyle name="t_Manager_ПУШКИНО ( прир.ГАЗ  2009-2014 проектная мощность вар1" xfId="3061"/>
    <cellStyle name="t_Manager_ПУШКИНО ( прир.ГАЗ  2009-2014 проектная мощность вар1 2" xfId="3062"/>
    <cellStyle name="t_Manager_ПУШКИНО ( прир.ГАЗ  2009-2014 проектная мощность вар1_Денежный поток ЗАО ЭПИ-2008г.(в объемах декабря)2811  ПОСЛЕДНИЙ (Перераб. с изм. старахованием)" xfId="3063"/>
    <cellStyle name="t_Manager_ПУШКИНО ( прир.ГАЗ  2009-2014 проектная мощность вар1_Денежный поток ЗАО ЭПИ-2008г.(в объемах декабря)2811  ПОСЛЕДНИЙ (Перераб. с изм. старахованием) 2" xfId="3064"/>
    <cellStyle name="t_лизинг и страхование" xfId="3065"/>
    <cellStyle name="t_лизинг и страхование 2" xfId="3066"/>
    <cellStyle name="t_лизинг и страхование_Денежный поток ЗАО ЭПИ-2008г.(в объемах декабря)2811  ПОСЛЕДНИЙ (Перераб. с изм. старахованием)" xfId="3067"/>
    <cellStyle name="t_лизинг и страхование_Денежный поток ЗАО ЭПИ-2008г.(в объемах декабря)2811  ПОСЛЕДНИЙ (Перераб. с изм. старахованием) 2" xfId="3068"/>
    <cellStyle name="t_ЛИЗИНГовый КАЛЕНДАРЬ" xfId="3069"/>
    <cellStyle name="t_ЛИЗИНГовый КАЛЕНДАРЬ 2" xfId="3070"/>
    <cellStyle name="t_ЛИЗИНГовый КАЛЕНДАРЬ_Денежный поток ЗАО ЭПИ-2008г.(в объемах декабря)2811  ПОСЛЕДНИЙ (Перераб. с изм. старахованием)" xfId="3071"/>
    <cellStyle name="t_ЛИЗИНГовый КАЛЕНДАРЬ_Денежный поток ЗАО ЭПИ-2008г.(в объемах декабря)2811  ПОСЛЕДНИЙ (Перераб. с изм. старахованием) 2" xfId="3072"/>
    <cellStyle name="t_План ФХД котельной (ТЭЦ) от 22.01.08 последняя версия А3" xfId="3073"/>
    <cellStyle name="t_План ФХД котельной (ТЭЦ) от 22.01.08 последняя версия А3 2" xfId="3074"/>
    <cellStyle name="t_ПУШКИНО ( прир.ГАЗ  2009-2014 проектная мощность вар1" xfId="3075"/>
    <cellStyle name="t_ПУШКИНО ( прир.ГАЗ  2009-2014 проектная мощность вар1 2" xfId="3076"/>
    <cellStyle name="t_ПУШКИНО ( прир.ГАЗ  2009-2014 проектная мощность вар1_Денежный поток ЗАО ЭПИ-2008г.(в объемах декабря)2811  ПОСЛЕДНИЙ (Перераб. с изм. старахованием)" xfId="3077"/>
    <cellStyle name="t_ПУШКИНО ( прир.ГАЗ  2009-2014 проектная мощность вар1_Денежный поток ЗАО ЭПИ-2008г.(в объемах декабря)2811  ПОСЛЕДНИЙ (Перераб. с изм. старахованием) 2" xfId="3078"/>
    <cellStyle name="Table" xfId="3079"/>
    <cellStyle name="Table Head" xfId="3080"/>
    <cellStyle name="Table Head Aligned" xfId="3081"/>
    <cellStyle name="Table Head Aligned 2" xfId="3082"/>
    <cellStyle name="Table Head Blue" xfId="3083"/>
    <cellStyle name="Table Head Green" xfId="3084"/>
    <cellStyle name="Table Head Green 2" xfId="3085"/>
    <cellStyle name="Table Head_Val_Sum_Graph" xfId="3086"/>
    <cellStyle name="Table Heading" xfId="3087"/>
    <cellStyle name="Table Heading 2" xfId="3088"/>
    <cellStyle name="Table Text" xfId="3089"/>
    <cellStyle name="Table Title" xfId="3090"/>
    <cellStyle name="Table Units" xfId="3091"/>
    <cellStyle name="Table_Header" xfId="3092"/>
    <cellStyle name="Text [3]" xfId="3093"/>
    <cellStyle name="Text [5]" xfId="3094"/>
    <cellStyle name="Text [6]" xfId="3095"/>
    <cellStyle name="Text 1" xfId="3096"/>
    <cellStyle name="Text Head 1" xfId="3097"/>
    <cellStyle name="Text Indent A" xfId="3098"/>
    <cellStyle name="Text Indent B" xfId="3099"/>
    <cellStyle name="Text Indent C" xfId="3100"/>
    <cellStyle name="Tickmark" xfId="3101"/>
    <cellStyle name="Times 10" xfId="3102"/>
    <cellStyle name="Times 12" xfId="3103"/>
    <cellStyle name="Title" xfId="3104"/>
    <cellStyle name="Title 2" xfId="3105"/>
    <cellStyle name="Title 3" xfId="3106"/>
    <cellStyle name="Titles" xfId="3107"/>
    <cellStyle name="Total" xfId="3108"/>
    <cellStyle name="Total 2" xfId="3109"/>
    <cellStyle name="Total 2 2" xfId="3110"/>
    <cellStyle name="Total 2 2 2" xfId="3111"/>
    <cellStyle name="Total 2 2 3" xfId="3112"/>
    <cellStyle name="Total 2 2 4" xfId="3113"/>
    <cellStyle name="Total 2 2 5" xfId="3114"/>
    <cellStyle name="Total 2 3" xfId="3115"/>
    <cellStyle name="Total 3" xfId="3116"/>
    <cellStyle name="Total 3 2" xfId="3117"/>
    <cellStyle name="Total 3 2 2" xfId="3118"/>
    <cellStyle name="Total 3 2 3" xfId="3119"/>
    <cellStyle name="Total 3 2 4" xfId="3120"/>
    <cellStyle name="Total 3 2 5" xfId="3121"/>
    <cellStyle name="Total 3 3" xfId="3122"/>
    <cellStyle name="Total 3 3 2" xfId="3123"/>
    <cellStyle name="Total 3 3 3" xfId="3124"/>
    <cellStyle name="Total 3 3 4" xfId="3125"/>
    <cellStyle name="Total 3 3 5" xfId="3126"/>
    <cellStyle name="Total 3 4" xfId="3127"/>
    <cellStyle name="Total 3 5" xfId="3128"/>
    <cellStyle name="Total 3 6" xfId="3129"/>
    <cellStyle name="Total 3 7" xfId="3130"/>
    <cellStyle name="Total 4" xfId="3131"/>
    <cellStyle name="Total 4 2" xfId="3132"/>
    <cellStyle name="Total 4 3" xfId="3133"/>
    <cellStyle name="Total 4 4" xfId="3134"/>
    <cellStyle name="Total 4 5" xfId="3135"/>
    <cellStyle name="Total 5" xfId="3136"/>
    <cellStyle name="Total 6" xfId="3137"/>
    <cellStyle name="Total 7" xfId="3138"/>
    <cellStyle name="Total 8" xfId="3139"/>
    <cellStyle name="Total_Критерии RAB" xfId="3140"/>
    <cellStyle name="Undefiniert" xfId="3141"/>
    <cellStyle name="Underline_Single" xfId="3142"/>
    <cellStyle name="Unit" xfId="3143"/>
    <cellStyle name="Units" xfId="3144"/>
    <cellStyle name="Validation" xfId="3145"/>
    <cellStyle name="Valiotsikko" xfId="3146"/>
    <cellStyle name="Valuta [0]_Arcen" xfId="3147"/>
    <cellStyle name="Valuta_Arcen" xfId="3148"/>
    <cellStyle name="Vertical" xfId="3149"/>
    <cellStyle name="Wahrung [0]_Bilanz" xfId="3150"/>
    <cellStyle name="Währung [0]_laroux" xfId="3151"/>
    <cellStyle name="Wahrung_Bilanz" xfId="3152"/>
    <cellStyle name="Währung_laroux" xfId="3153"/>
    <cellStyle name="Walutowy [0]_1" xfId="3154"/>
    <cellStyle name="Walutowy_1" xfId="3155"/>
    <cellStyle name="Warning Text" xfId="3156"/>
    <cellStyle name="Warning Text 2" xfId="3157"/>
    <cellStyle name="Warning Text 3" xfId="3158"/>
    <cellStyle name="white" xfId="3159"/>
    <cellStyle name="white 10" xfId="3160"/>
    <cellStyle name="white 2" xfId="3161"/>
    <cellStyle name="white 3" xfId="3162"/>
    <cellStyle name="white 4" xfId="3163"/>
    <cellStyle name="white 5" xfId="3164"/>
    <cellStyle name="white 6" xfId="3165"/>
    <cellStyle name="white 7" xfId="3166"/>
    <cellStyle name="white 8" xfId="3167"/>
    <cellStyle name="white 9" xfId="3168"/>
    <cellStyle name="Wдhrung [0]_Compiling Utility Macros" xfId="3169"/>
    <cellStyle name="Wдhrung_Compiling Utility Macros" xfId="3170"/>
    <cellStyle name="Year" xfId="3171"/>
    <cellStyle name="Year, Actual" xfId="3172"/>
    <cellStyle name="Year, Expected" xfId="3173"/>
    <cellStyle name="Year_Доходник1" xfId="3174"/>
    <cellStyle name="YelNumbersCurr" xfId="3175"/>
    <cellStyle name="YelNumbersCurr 2" xfId="3176"/>
    <cellStyle name="YelNumbersCurr 3" xfId="3177"/>
    <cellStyle name="YelNumbersCurr 4" xfId="3178"/>
    <cellStyle name="YelNumbersCurr 5" xfId="3179"/>
    <cellStyle name="YelNumbersCurr 6" xfId="3180"/>
    <cellStyle name="YelNumbersCurr 7" xfId="3181"/>
    <cellStyle name="YelNumbersCurr 8" xfId="3182"/>
    <cellStyle name="Yen" xfId="3183"/>
    <cellStyle name="Акцент1 2" xfId="3184"/>
    <cellStyle name="Акцент1 2 2" xfId="3185"/>
    <cellStyle name="Акцент1 2 3" xfId="3186"/>
    <cellStyle name="Акцент1 2 4" xfId="3187"/>
    <cellStyle name="Акцент1 2 5" xfId="3188"/>
    <cellStyle name="Акцент1 2 6" xfId="3189"/>
    <cellStyle name="Акцент1 2 7" xfId="3190"/>
    <cellStyle name="Акцент1 3" xfId="3191"/>
    <cellStyle name="Акцент1 3 2" xfId="3192"/>
    <cellStyle name="Акцент2 2" xfId="3193"/>
    <cellStyle name="Акцент2 2 2" xfId="3194"/>
    <cellStyle name="Акцент2 2 3" xfId="3195"/>
    <cellStyle name="Акцент2 2 4" xfId="3196"/>
    <cellStyle name="Акцент2 2 5" xfId="3197"/>
    <cellStyle name="Акцент2 2 6" xfId="3198"/>
    <cellStyle name="Акцент2 2 7" xfId="3199"/>
    <cellStyle name="Акцент2 3" xfId="3200"/>
    <cellStyle name="Акцент2 3 2" xfId="3201"/>
    <cellStyle name="Акцент3 2" xfId="3202"/>
    <cellStyle name="Акцент3 2 2" xfId="3203"/>
    <cellStyle name="Акцент3 2 3" xfId="3204"/>
    <cellStyle name="Акцент3 2 4" xfId="3205"/>
    <cellStyle name="Акцент3 2 5" xfId="3206"/>
    <cellStyle name="Акцент3 2 6" xfId="3207"/>
    <cellStyle name="Акцент3 2 7" xfId="3208"/>
    <cellStyle name="Акцент3 3" xfId="3209"/>
    <cellStyle name="Акцент3 3 2" xfId="3210"/>
    <cellStyle name="Акцент4 2" xfId="3211"/>
    <cellStyle name="Акцент4 2 2" xfId="3212"/>
    <cellStyle name="Акцент4 2 3" xfId="3213"/>
    <cellStyle name="Акцент4 2 4" xfId="3214"/>
    <cellStyle name="Акцент4 2 5" xfId="3215"/>
    <cellStyle name="Акцент4 2 6" xfId="3216"/>
    <cellStyle name="Акцент4 2 7" xfId="3217"/>
    <cellStyle name="Акцент4 3" xfId="3218"/>
    <cellStyle name="Акцент4 3 2" xfId="3219"/>
    <cellStyle name="Акцент5 2" xfId="3220"/>
    <cellStyle name="Акцент5 2 2" xfId="3221"/>
    <cellStyle name="Акцент5 2 3" xfId="3222"/>
    <cellStyle name="Акцент5 2 4" xfId="3223"/>
    <cellStyle name="Акцент5 2 5" xfId="3224"/>
    <cellStyle name="Акцент5 2 6" xfId="3225"/>
    <cellStyle name="Акцент5 2 7" xfId="3226"/>
    <cellStyle name="Акцент5 3" xfId="3227"/>
    <cellStyle name="Акцент5 3 2" xfId="3228"/>
    <cellStyle name="Акцент6 2" xfId="3229"/>
    <cellStyle name="Акцент6 2 2" xfId="3230"/>
    <cellStyle name="Акцент6 2 3" xfId="3231"/>
    <cellStyle name="Акцент6 2 4" xfId="3232"/>
    <cellStyle name="Акцент6 2 5" xfId="3233"/>
    <cellStyle name="Акцент6 2 6" xfId="3234"/>
    <cellStyle name="Акцент6 2 7" xfId="3235"/>
    <cellStyle name="Акцент6 3" xfId="3236"/>
    <cellStyle name="Акцент6 3 2" xfId="3237"/>
    <cellStyle name="Беззащитный" xfId="3238"/>
    <cellStyle name="Беззащитный 10" xfId="3239"/>
    <cellStyle name="Беззащитный 11" xfId="3240"/>
    <cellStyle name="Беззащитный 2" xfId="3241"/>
    <cellStyle name="Беззащитный 2 2" xfId="3242"/>
    <cellStyle name="Беззащитный 2 3" xfId="3243"/>
    <cellStyle name="Беззащитный 2 4" xfId="3244"/>
    <cellStyle name="Беззащитный 2 5" xfId="3245"/>
    <cellStyle name="Беззащитный 2 6" xfId="3246"/>
    <cellStyle name="Беззащитный 2 7" xfId="3247"/>
    <cellStyle name="Беззащитный 2 8" xfId="3248"/>
    <cellStyle name="Беззащитный 2 9" xfId="3249"/>
    <cellStyle name="Беззащитный 3" xfId="3250"/>
    <cellStyle name="Беззащитный 4" xfId="3251"/>
    <cellStyle name="Беззащитный 5" xfId="3252"/>
    <cellStyle name="Беззащитный 6" xfId="3253"/>
    <cellStyle name="Беззащитный 7" xfId="3254"/>
    <cellStyle name="Беззащитный 8" xfId="3255"/>
    <cellStyle name="Беззащитный 9" xfId="3256"/>
    <cellStyle name="вагоны" xfId="3257"/>
    <cellStyle name="Ввод  2" xfId="3258"/>
    <cellStyle name="Ввод  2 10" xfId="3259"/>
    <cellStyle name="Ввод  2 11" xfId="3260"/>
    <cellStyle name="Ввод  2 12" xfId="3261"/>
    <cellStyle name="Ввод  2 13" xfId="3262"/>
    <cellStyle name="Ввод  2 2" xfId="3263"/>
    <cellStyle name="Ввод  2 2 2" xfId="3264"/>
    <cellStyle name="Ввод  2 2 2 2" xfId="3265"/>
    <cellStyle name="Ввод  2 2 2 2 2" xfId="3266"/>
    <cellStyle name="Ввод  2 2 2 2 3" xfId="3267"/>
    <cellStyle name="Ввод  2 2 2 2 4" xfId="3268"/>
    <cellStyle name="Ввод  2 2 2 2 5" xfId="3269"/>
    <cellStyle name="Ввод  2 2 2 3" xfId="3270"/>
    <cellStyle name="Ввод  2 2 2 4" xfId="3271"/>
    <cellStyle name="Ввод  2 2 2 5" xfId="3272"/>
    <cellStyle name="Ввод  2 2 2 6" xfId="3273"/>
    <cellStyle name="Ввод  2 2 3" xfId="3274"/>
    <cellStyle name="Ввод  2 2 3 2" xfId="3275"/>
    <cellStyle name="Ввод  2 2 3 3" xfId="3276"/>
    <cellStyle name="Ввод  2 2 3 4" xfId="3277"/>
    <cellStyle name="Ввод  2 2 3 5" xfId="3278"/>
    <cellStyle name="Ввод  2 2 4" xfId="3279"/>
    <cellStyle name="Ввод  2 2 5" xfId="3280"/>
    <cellStyle name="Ввод  2 2 6" xfId="3281"/>
    <cellStyle name="Ввод  2 2 7" xfId="3282"/>
    <cellStyle name="Ввод  2 3" xfId="3283"/>
    <cellStyle name="Ввод  2 3 2" xfId="3284"/>
    <cellStyle name="Ввод  2 3 2 2" xfId="3285"/>
    <cellStyle name="Ввод  2 3 2 3" xfId="3286"/>
    <cellStyle name="Ввод  2 3 2 4" xfId="3287"/>
    <cellStyle name="Ввод  2 3 2 5" xfId="3288"/>
    <cellStyle name="Ввод  2 3 3" xfId="3289"/>
    <cellStyle name="Ввод  2 3 3 2" xfId="3290"/>
    <cellStyle name="Ввод  2 3 3 3" xfId="3291"/>
    <cellStyle name="Ввод  2 3 3 4" xfId="3292"/>
    <cellStyle name="Ввод  2 3 3 5" xfId="3293"/>
    <cellStyle name="Ввод  2 3 4" xfId="3294"/>
    <cellStyle name="Ввод  2 3 5" xfId="3295"/>
    <cellStyle name="Ввод  2 3 6" xfId="3296"/>
    <cellStyle name="Ввод  2 3 7" xfId="3297"/>
    <cellStyle name="Ввод  2 4" xfId="3298"/>
    <cellStyle name="Ввод  2 4 2" xfId="3299"/>
    <cellStyle name="Ввод  2 4 2 2" xfId="3300"/>
    <cellStyle name="Ввод  2 4 2 3" xfId="3301"/>
    <cellStyle name="Ввод  2 4 2 4" xfId="3302"/>
    <cellStyle name="Ввод  2 4 2 5" xfId="3303"/>
    <cellStyle name="Ввод  2 4 3" xfId="3304"/>
    <cellStyle name="Ввод  2 4 3 2" xfId="3305"/>
    <cellStyle name="Ввод  2 4 3 3" xfId="3306"/>
    <cellStyle name="Ввод  2 4 3 4" xfId="3307"/>
    <cellStyle name="Ввод  2 4 3 5" xfId="3308"/>
    <cellStyle name="Ввод  2 4 4" xfId="3309"/>
    <cellStyle name="Ввод  2 4 5" xfId="3310"/>
    <cellStyle name="Ввод  2 4 6" xfId="3311"/>
    <cellStyle name="Ввод  2 4 7" xfId="3312"/>
    <cellStyle name="Ввод  2 5" xfId="3313"/>
    <cellStyle name="Ввод  2 5 2" xfId="3314"/>
    <cellStyle name="Ввод  2 5 2 2" xfId="3315"/>
    <cellStyle name="Ввод  2 5 2 3" xfId="3316"/>
    <cellStyle name="Ввод  2 5 2 4" xfId="3317"/>
    <cellStyle name="Ввод  2 5 2 5" xfId="3318"/>
    <cellStyle name="Ввод  2 5 3" xfId="3319"/>
    <cellStyle name="Ввод  2 5 3 2" xfId="3320"/>
    <cellStyle name="Ввод  2 5 3 3" xfId="3321"/>
    <cellStyle name="Ввод  2 5 3 4" xfId="3322"/>
    <cellStyle name="Ввод  2 5 3 5" xfId="3323"/>
    <cellStyle name="Ввод  2 5 4" xfId="3324"/>
    <cellStyle name="Ввод  2 5 5" xfId="3325"/>
    <cellStyle name="Ввод  2 5 6" xfId="3326"/>
    <cellStyle name="Ввод  2 5 7" xfId="3327"/>
    <cellStyle name="Ввод  2 6" xfId="3328"/>
    <cellStyle name="Ввод  2 6 2" xfId="3329"/>
    <cellStyle name="Ввод  2 6 2 2" xfId="3330"/>
    <cellStyle name="Ввод  2 6 2 3" xfId="3331"/>
    <cellStyle name="Ввод  2 6 2 4" xfId="3332"/>
    <cellStyle name="Ввод  2 6 2 5" xfId="3333"/>
    <cellStyle name="Ввод  2 6 3" xfId="3334"/>
    <cellStyle name="Ввод  2 6 3 2" xfId="3335"/>
    <cellStyle name="Ввод  2 6 3 3" xfId="3336"/>
    <cellStyle name="Ввод  2 6 3 4" xfId="3337"/>
    <cellStyle name="Ввод  2 6 3 5" xfId="3338"/>
    <cellStyle name="Ввод  2 6 4" xfId="3339"/>
    <cellStyle name="Ввод  2 6 5" xfId="3340"/>
    <cellStyle name="Ввод  2 6 6" xfId="3341"/>
    <cellStyle name="Ввод  2 6 7" xfId="3342"/>
    <cellStyle name="Ввод  2 7" xfId="3343"/>
    <cellStyle name="Ввод  2 7 2" xfId="3344"/>
    <cellStyle name="Ввод  2 7 3" xfId="3345"/>
    <cellStyle name="Ввод  2 7 4" xfId="3346"/>
    <cellStyle name="Ввод  2 7 5" xfId="3347"/>
    <cellStyle name="Ввод  2 8" xfId="3348"/>
    <cellStyle name="Ввод  2 8 2" xfId="3349"/>
    <cellStyle name="Ввод  2 8 3" xfId="3350"/>
    <cellStyle name="Ввод  2 8 4" xfId="3351"/>
    <cellStyle name="Ввод  2 8 5" xfId="3352"/>
    <cellStyle name="Ввод  2 9" xfId="3353"/>
    <cellStyle name="Ввод  2 9 2" xfId="3354"/>
    <cellStyle name="Ввод  2 9 3" xfId="3355"/>
    <cellStyle name="Ввод  2 9 4" xfId="3356"/>
    <cellStyle name="Ввод  2 9 5" xfId="3357"/>
    <cellStyle name="Ввод  3" xfId="3358"/>
    <cellStyle name="Ввод  3 2" xfId="3359"/>
    <cellStyle name="Ввод  3 2 2" xfId="3360"/>
    <cellStyle name="Ввод  3 2 2 2" xfId="3361"/>
    <cellStyle name="Ввод  3 2 2 3" xfId="3362"/>
    <cellStyle name="Ввод  3 2 2 4" xfId="3363"/>
    <cellStyle name="Ввод  3 2 2 5" xfId="3364"/>
    <cellStyle name="Ввод  3 2 3" xfId="3365"/>
    <cellStyle name="Ввод  3 2 4" xfId="3366"/>
    <cellStyle name="Ввод  3 2 5" xfId="3367"/>
    <cellStyle name="Ввод  3 2 6" xfId="3368"/>
    <cellStyle name="Ввод  3 3" xfId="3369"/>
    <cellStyle name="Ввод  3 3 2" xfId="3370"/>
    <cellStyle name="Ввод  3 3 3" xfId="3371"/>
    <cellStyle name="Ввод  3 3 4" xfId="3372"/>
    <cellStyle name="Ввод  3 3 5" xfId="3373"/>
    <cellStyle name="Ввод  3 4" xfId="3374"/>
    <cellStyle name="Ввод  3 4 2" xfId="3375"/>
    <cellStyle name="Ввод  3 4 3" xfId="3376"/>
    <cellStyle name="Ввод  3 4 4" xfId="3377"/>
    <cellStyle name="Ввод  3 4 5" xfId="3378"/>
    <cellStyle name="Ввод  3 5" xfId="3379"/>
    <cellStyle name="Ввод  3 6" xfId="3380"/>
    <cellStyle name="Ввод  3 7" xfId="3381"/>
    <cellStyle name="Ввод  3 8" xfId="3382"/>
    <cellStyle name="Внешняя сылка" xfId="3383"/>
    <cellStyle name="Внешняя сылка 2" xfId="3384"/>
    <cellStyle name="Внешняя сылка 3" xfId="3385"/>
    <cellStyle name="Внешняя сылка 4" xfId="3386"/>
    <cellStyle name="Внешняя сылка 5" xfId="3387"/>
    <cellStyle name="Внешняя сылка 6" xfId="3388"/>
    <cellStyle name="Внешняя сылка 7" xfId="3389"/>
    <cellStyle name="Внешняя сылка 8" xfId="3390"/>
    <cellStyle name="Внешняя сылка 9" xfId="3391"/>
    <cellStyle name="Вывод 2" xfId="3392"/>
    <cellStyle name="Вывод 2 10" xfId="3393"/>
    <cellStyle name="Вывод 2 11" xfId="3394"/>
    <cellStyle name="Вывод 2 12" xfId="3395"/>
    <cellStyle name="Вывод 2 2" xfId="3396"/>
    <cellStyle name="Вывод 2 2 2" xfId="3397"/>
    <cellStyle name="Вывод 2 2 2 2" xfId="3398"/>
    <cellStyle name="Вывод 2 2 2 2 2" xfId="3399"/>
    <cellStyle name="Вывод 2 2 2 2 3" xfId="3400"/>
    <cellStyle name="Вывод 2 2 2 2 4" xfId="3401"/>
    <cellStyle name="Вывод 2 2 2 2 5" xfId="3402"/>
    <cellStyle name="Вывод 2 2 2 3" xfId="3403"/>
    <cellStyle name="Вывод 2 2 2 4" xfId="3404"/>
    <cellStyle name="Вывод 2 2 2 5" xfId="3405"/>
    <cellStyle name="Вывод 2 2 2 6" xfId="3406"/>
    <cellStyle name="Вывод 2 2 3" xfId="3407"/>
    <cellStyle name="Вывод 2 2 4" xfId="3408"/>
    <cellStyle name="Вывод 2 2 5" xfId="3409"/>
    <cellStyle name="Вывод 2 2 6" xfId="3410"/>
    <cellStyle name="Вывод 2 3" xfId="3411"/>
    <cellStyle name="Вывод 2 3 2" xfId="3412"/>
    <cellStyle name="Вывод 2 3 2 2" xfId="3413"/>
    <cellStyle name="Вывод 2 3 2 3" xfId="3414"/>
    <cellStyle name="Вывод 2 3 2 4" xfId="3415"/>
    <cellStyle name="Вывод 2 3 2 5" xfId="3416"/>
    <cellStyle name="Вывод 2 3 3" xfId="3417"/>
    <cellStyle name="Вывод 2 3 4" xfId="3418"/>
    <cellStyle name="Вывод 2 3 5" xfId="3419"/>
    <cellStyle name="Вывод 2 3 6" xfId="3420"/>
    <cellStyle name="Вывод 2 4" xfId="3421"/>
    <cellStyle name="Вывод 2 4 2" xfId="3422"/>
    <cellStyle name="Вывод 2 4 2 2" xfId="3423"/>
    <cellStyle name="Вывод 2 4 2 3" xfId="3424"/>
    <cellStyle name="Вывод 2 4 2 4" xfId="3425"/>
    <cellStyle name="Вывод 2 4 2 5" xfId="3426"/>
    <cellStyle name="Вывод 2 4 3" xfId="3427"/>
    <cellStyle name="Вывод 2 4 4" xfId="3428"/>
    <cellStyle name="Вывод 2 4 5" xfId="3429"/>
    <cellStyle name="Вывод 2 4 6" xfId="3430"/>
    <cellStyle name="Вывод 2 5" xfId="3431"/>
    <cellStyle name="Вывод 2 5 2" xfId="3432"/>
    <cellStyle name="Вывод 2 5 2 2" xfId="3433"/>
    <cellStyle name="Вывод 2 5 2 3" xfId="3434"/>
    <cellStyle name="Вывод 2 5 2 4" xfId="3435"/>
    <cellStyle name="Вывод 2 5 2 5" xfId="3436"/>
    <cellStyle name="Вывод 2 5 3" xfId="3437"/>
    <cellStyle name="Вывод 2 5 4" xfId="3438"/>
    <cellStyle name="Вывод 2 5 5" xfId="3439"/>
    <cellStyle name="Вывод 2 5 6" xfId="3440"/>
    <cellStyle name="Вывод 2 6" xfId="3441"/>
    <cellStyle name="Вывод 2 6 2" xfId="3442"/>
    <cellStyle name="Вывод 2 6 2 2" xfId="3443"/>
    <cellStyle name="Вывод 2 6 2 3" xfId="3444"/>
    <cellStyle name="Вывод 2 6 2 4" xfId="3445"/>
    <cellStyle name="Вывод 2 6 2 5" xfId="3446"/>
    <cellStyle name="Вывод 2 6 3" xfId="3447"/>
    <cellStyle name="Вывод 2 6 4" xfId="3448"/>
    <cellStyle name="Вывод 2 6 5" xfId="3449"/>
    <cellStyle name="Вывод 2 6 6" xfId="3450"/>
    <cellStyle name="Вывод 2 7" xfId="3451"/>
    <cellStyle name="Вывод 2 7 2" xfId="3452"/>
    <cellStyle name="Вывод 2 7 3" xfId="3453"/>
    <cellStyle name="Вывод 2 7 4" xfId="3454"/>
    <cellStyle name="Вывод 2 7 5" xfId="3455"/>
    <cellStyle name="Вывод 2 8" xfId="3456"/>
    <cellStyle name="Вывод 2 8 2" xfId="3457"/>
    <cellStyle name="Вывод 2 8 3" xfId="3458"/>
    <cellStyle name="Вывод 2 8 4" xfId="3459"/>
    <cellStyle name="Вывод 2 8 5" xfId="3460"/>
    <cellStyle name="Вывод 2 9" xfId="3461"/>
    <cellStyle name="Вывод 3" xfId="3462"/>
    <cellStyle name="Вывод 3 2" xfId="3463"/>
    <cellStyle name="Вывод 3 2 2" xfId="3464"/>
    <cellStyle name="Вывод 3 2 2 2" xfId="3465"/>
    <cellStyle name="Вывод 3 2 2 3" xfId="3466"/>
    <cellStyle name="Вывод 3 2 2 4" xfId="3467"/>
    <cellStyle name="Вывод 3 2 2 5" xfId="3468"/>
    <cellStyle name="Вывод 3 2 3" xfId="3469"/>
    <cellStyle name="Вывод 3 2 4" xfId="3470"/>
    <cellStyle name="Вывод 3 2 5" xfId="3471"/>
    <cellStyle name="Вывод 3 2 6" xfId="3472"/>
    <cellStyle name="Вывод 3 3" xfId="3473"/>
    <cellStyle name="Вывод 3 3 2" xfId="3474"/>
    <cellStyle name="Вывод 3 3 3" xfId="3475"/>
    <cellStyle name="Вывод 3 3 4" xfId="3476"/>
    <cellStyle name="Вывод 3 3 5" xfId="3477"/>
    <cellStyle name="Вывод 3 4" xfId="3478"/>
    <cellStyle name="Вывод 3 5" xfId="3479"/>
    <cellStyle name="Вывод 3 6" xfId="3480"/>
    <cellStyle name="Вывод 3 7" xfId="3481"/>
    <cellStyle name="Вычисление 2" xfId="3482"/>
    <cellStyle name="Вычисление 2 10" xfId="3483"/>
    <cellStyle name="Вычисление 2 11" xfId="3484"/>
    <cellStyle name="Вычисление 2 12" xfId="3485"/>
    <cellStyle name="Вычисление 2 13" xfId="3486"/>
    <cellStyle name="Вычисление 2 2" xfId="3487"/>
    <cellStyle name="Вычисление 2 2 2" xfId="3488"/>
    <cellStyle name="Вычисление 2 2 2 2" xfId="3489"/>
    <cellStyle name="Вычисление 2 2 2 2 2" xfId="3490"/>
    <cellStyle name="Вычисление 2 2 2 2 3" xfId="3491"/>
    <cellStyle name="Вычисление 2 2 2 2 4" xfId="3492"/>
    <cellStyle name="Вычисление 2 2 2 2 5" xfId="3493"/>
    <cellStyle name="Вычисление 2 2 2 3" xfId="3494"/>
    <cellStyle name="Вычисление 2 2 2 4" xfId="3495"/>
    <cellStyle name="Вычисление 2 2 2 5" xfId="3496"/>
    <cellStyle name="Вычисление 2 2 2 6" xfId="3497"/>
    <cellStyle name="Вычисление 2 2 3" xfId="3498"/>
    <cellStyle name="Вычисление 2 2 3 2" xfId="3499"/>
    <cellStyle name="Вычисление 2 2 3 3" xfId="3500"/>
    <cellStyle name="Вычисление 2 2 3 4" xfId="3501"/>
    <cellStyle name="Вычисление 2 2 3 5" xfId="3502"/>
    <cellStyle name="Вычисление 2 2 4" xfId="3503"/>
    <cellStyle name="Вычисление 2 2 5" xfId="3504"/>
    <cellStyle name="Вычисление 2 2 6" xfId="3505"/>
    <cellStyle name="Вычисление 2 2 7" xfId="3506"/>
    <cellStyle name="Вычисление 2 3" xfId="3507"/>
    <cellStyle name="Вычисление 2 3 2" xfId="3508"/>
    <cellStyle name="Вычисление 2 3 2 2" xfId="3509"/>
    <cellStyle name="Вычисление 2 3 2 3" xfId="3510"/>
    <cellStyle name="Вычисление 2 3 2 4" xfId="3511"/>
    <cellStyle name="Вычисление 2 3 2 5" xfId="3512"/>
    <cellStyle name="Вычисление 2 3 3" xfId="3513"/>
    <cellStyle name="Вычисление 2 3 3 2" xfId="3514"/>
    <cellStyle name="Вычисление 2 3 3 3" xfId="3515"/>
    <cellStyle name="Вычисление 2 3 3 4" xfId="3516"/>
    <cellStyle name="Вычисление 2 3 3 5" xfId="3517"/>
    <cellStyle name="Вычисление 2 3 4" xfId="3518"/>
    <cellStyle name="Вычисление 2 3 5" xfId="3519"/>
    <cellStyle name="Вычисление 2 3 6" xfId="3520"/>
    <cellStyle name="Вычисление 2 3 7" xfId="3521"/>
    <cellStyle name="Вычисление 2 4" xfId="3522"/>
    <cellStyle name="Вычисление 2 4 2" xfId="3523"/>
    <cellStyle name="Вычисление 2 4 2 2" xfId="3524"/>
    <cellStyle name="Вычисление 2 4 2 3" xfId="3525"/>
    <cellStyle name="Вычисление 2 4 2 4" xfId="3526"/>
    <cellStyle name="Вычисление 2 4 2 5" xfId="3527"/>
    <cellStyle name="Вычисление 2 4 3" xfId="3528"/>
    <cellStyle name="Вычисление 2 4 3 2" xfId="3529"/>
    <cellStyle name="Вычисление 2 4 3 3" xfId="3530"/>
    <cellStyle name="Вычисление 2 4 3 4" xfId="3531"/>
    <cellStyle name="Вычисление 2 4 3 5" xfId="3532"/>
    <cellStyle name="Вычисление 2 4 4" xfId="3533"/>
    <cellStyle name="Вычисление 2 4 5" xfId="3534"/>
    <cellStyle name="Вычисление 2 4 6" xfId="3535"/>
    <cellStyle name="Вычисление 2 4 7" xfId="3536"/>
    <cellStyle name="Вычисление 2 5" xfId="3537"/>
    <cellStyle name="Вычисление 2 5 2" xfId="3538"/>
    <cellStyle name="Вычисление 2 5 2 2" xfId="3539"/>
    <cellStyle name="Вычисление 2 5 2 3" xfId="3540"/>
    <cellStyle name="Вычисление 2 5 2 4" xfId="3541"/>
    <cellStyle name="Вычисление 2 5 2 5" xfId="3542"/>
    <cellStyle name="Вычисление 2 5 3" xfId="3543"/>
    <cellStyle name="Вычисление 2 5 3 2" xfId="3544"/>
    <cellStyle name="Вычисление 2 5 3 3" xfId="3545"/>
    <cellStyle name="Вычисление 2 5 3 4" xfId="3546"/>
    <cellStyle name="Вычисление 2 5 3 5" xfId="3547"/>
    <cellStyle name="Вычисление 2 5 4" xfId="3548"/>
    <cellStyle name="Вычисление 2 5 5" xfId="3549"/>
    <cellStyle name="Вычисление 2 5 6" xfId="3550"/>
    <cellStyle name="Вычисление 2 5 7" xfId="3551"/>
    <cellStyle name="Вычисление 2 6" xfId="3552"/>
    <cellStyle name="Вычисление 2 6 2" xfId="3553"/>
    <cellStyle name="Вычисление 2 6 2 2" xfId="3554"/>
    <cellStyle name="Вычисление 2 6 2 3" xfId="3555"/>
    <cellStyle name="Вычисление 2 6 2 4" xfId="3556"/>
    <cellStyle name="Вычисление 2 6 2 5" xfId="3557"/>
    <cellStyle name="Вычисление 2 6 3" xfId="3558"/>
    <cellStyle name="Вычисление 2 6 3 2" xfId="3559"/>
    <cellStyle name="Вычисление 2 6 3 3" xfId="3560"/>
    <cellStyle name="Вычисление 2 6 3 4" xfId="3561"/>
    <cellStyle name="Вычисление 2 6 3 5" xfId="3562"/>
    <cellStyle name="Вычисление 2 6 4" xfId="3563"/>
    <cellStyle name="Вычисление 2 6 5" xfId="3564"/>
    <cellStyle name="Вычисление 2 6 6" xfId="3565"/>
    <cellStyle name="Вычисление 2 6 7" xfId="3566"/>
    <cellStyle name="Вычисление 2 7" xfId="3567"/>
    <cellStyle name="Вычисление 2 7 2" xfId="3568"/>
    <cellStyle name="Вычисление 2 7 3" xfId="3569"/>
    <cellStyle name="Вычисление 2 7 4" xfId="3570"/>
    <cellStyle name="Вычисление 2 7 5" xfId="3571"/>
    <cellStyle name="Вычисление 2 8" xfId="3572"/>
    <cellStyle name="Вычисление 2 8 2" xfId="3573"/>
    <cellStyle name="Вычисление 2 8 3" xfId="3574"/>
    <cellStyle name="Вычисление 2 8 4" xfId="3575"/>
    <cellStyle name="Вычисление 2 8 5" xfId="3576"/>
    <cellStyle name="Вычисление 2 9" xfId="3577"/>
    <cellStyle name="Вычисление 2 9 2" xfId="3578"/>
    <cellStyle name="Вычисление 2 9 3" xfId="3579"/>
    <cellStyle name="Вычисление 2 9 4" xfId="3580"/>
    <cellStyle name="Вычисление 2 9 5" xfId="3581"/>
    <cellStyle name="Вычисление 3" xfId="3582"/>
    <cellStyle name="Вычисление 3 2" xfId="3583"/>
    <cellStyle name="Вычисление 3 2 2" xfId="3584"/>
    <cellStyle name="Вычисление 3 2 2 2" xfId="3585"/>
    <cellStyle name="Вычисление 3 2 2 3" xfId="3586"/>
    <cellStyle name="Вычисление 3 2 2 4" xfId="3587"/>
    <cellStyle name="Вычисление 3 2 2 5" xfId="3588"/>
    <cellStyle name="Вычисление 3 2 3" xfId="3589"/>
    <cellStyle name="Вычисление 3 2 4" xfId="3590"/>
    <cellStyle name="Вычисление 3 2 5" xfId="3591"/>
    <cellStyle name="Вычисление 3 2 6" xfId="3592"/>
    <cellStyle name="Вычисление 3 3" xfId="3593"/>
    <cellStyle name="Вычисление 3 3 2" xfId="3594"/>
    <cellStyle name="Вычисление 3 3 3" xfId="3595"/>
    <cellStyle name="Вычисление 3 3 4" xfId="3596"/>
    <cellStyle name="Вычисление 3 3 5" xfId="3597"/>
    <cellStyle name="Вычисление 3 4" xfId="3598"/>
    <cellStyle name="Вычисление 3 4 2" xfId="3599"/>
    <cellStyle name="Вычисление 3 4 3" xfId="3600"/>
    <cellStyle name="Вычисление 3 4 4" xfId="3601"/>
    <cellStyle name="Вычисление 3 4 5" xfId="3602"/>
    <cellStyle name="Вычисление 3 5" xfId="3603"/>
    <cellStyle name="Вычисление 3 6" xfId="3604"/>
    <cellStyle name="Вычисление 3 7" xfId="3605"/>
    <cellStyle name="Вычисление 3 8" xfId="3606"/>
    <cellStyle name="Гиперссылка 2" xfId="3607"/>
    <cellStyle name="Гиперссылка 3" xfId="3608"/>
    <cellStyle name="Данные" xfId="3609"/>
    <cellStyle name="Данные 10" xfId="3610"/>
    <cellStyle name="Данные 11" xfId="3611"/>
    <cellStyle name="Данные 2" xfId="3612"/>
    <cellStyle name="Данные 2 2" xfId="3613"/>
    <cellStyle name="Данные 2 2 2" xfId="3614"/>
    <cellStyle name="Данные 2 2 3" xfId="3615"/>
    <cellStyle name="Данные 2 2 4" xfId="3616"/>
    <cellStyle name="Данные 2 2 5" xfId="3617"/>
    <cellStyle name="Данные 2 2 6" xfId="3618"/>
    <cellStyle name="Данные 2 2 7" xfId="3619"/>
    <cellStyle name="Данные 2 3" xfId="3620"/>
    <cellStyle name="Данные 2 3 2" xfId="3621"/>
    <cellStyle name="Данные 2 3 3" xfId="3622"/>
    <cellStyle name="Данные 2 3 4" xfId="3623"/>
    <cellStyle name="Данные 2 3 5" xfId="3624"/>
    <cellStyle name="Данные 2 3 6" xfId="3625"/>
    <cellStyle name="Данные 2 3 7" xfId="3626"/>
    <cellStyle name="Данные 2 4" xfId="3627"/>
    <cellStyle name="Данные 2 5" xfId="3628"/>
    <cellStyle name="Данные 2 6" xfId="3629"/>
    <cellStyle name="Данные 2 7" xfId="3630"/>
    <cellStyle name="Данные 2 8" xfId="3631"/>
    <cellStyle name="Данные 2 9" xfId="3632"/>
    <cellStyle name="Данные 3" xfId="3633"/>
    <cellStyle name="Данные 3 2" xfId="3634"/>
    <cellStyle name="Данные 3 2 2" xfId="3635"/>
    <cellStyle name="Данные 3 2 3" xfId="3636"/>
    <cellStyle name="Данные 3 2 4" xfId="3637"/>
    <cellStyle name="Данные 3 2 5" xfId="3638"/>
    <cellStyle name="Данные 3 2 6" xfId="3639"/>
    <cellStyle name="Данные 3 2 7" xfId="3640"/>
    <cellStyle name="Данные 3 3" xfId="3641"/>
    <cellStyle name="Данные 3 3 2" xfId="3642"/>
    <cellStyle name="Данные 3 3 3" xfId="3643"/>
    <cellStyle name="Данные 3 3 4" xfId="3644"/>
    <cellStyle name="Данные 3 3 5" xfId="3645"/>
    <cellStyle name="Данные 3 3 6" xfId="3646"/>
    <cellStyle name="Данные 3 3 7" xfId="3647"/>
    <cellStyle name="Данные 3 4" xfId="3648"/>
    <cellStyle name="Данные 3 5" xfId="3649"/>
    <cellStyle name="Данные 3 6" xfId="3650"/>
    <cellStyle name="Данные 3 7" xfId="3651"/>
    <cellStyle name="Данные 3 8" xfId="3652"/>
    <cellStyle name="Данные 3 9" xfId="3653"/>
    <cellStyle name="Данные 4" xfId="3654"/>
    <cellStyle name="Данные 4 2" xfId="3655"/>
    <cellStyle name="Данные 4 3" xfId="3656"/>
    <cellStyle name="Данные 4 4" xfId="3657"/>
    <cellStyle name="Данные 4 5" xfId="3658"/>
    <cellStyle name="Данные 4 6" xfId="3659"/>
    <cellStyle name="Данные 4 7" xfId="3660"/>
    <cellStyle name="Данные 5" xfId="3661"/>
    <cellStyle name="Данные 5 2" xfId="3662"/>
    <cellStyle name="Данные 5 3" xfId="3663"/>
    <cellStyle name="Данные 5 4" xfId="3664"/>
    <cellStyle name="Данные 5 5" xfId="3665"/>
    <cellStyle name="Данные 5 6" xfId="3666"/>
    <cellStyle name="Данные 5 7" xfId="3667"/>
    <cellStyle name="Данные 6" xfId="3668"/>
    <cellStyle name="Данные 7" xfId="3669"/>
    <cellStyle name="Данные 8" xfId="3670"/>
    <cellStyle name="Данные 9" xfId="3671"/>
    <cellStyle name="Дата" xfId="3672"/>
    <cellStyle name="Дата 10" xfId="3673"/>
    <cellStyle name="Дата 11" xfId="3674"/>
    <cellStyle name="Дата 2" xfId="3675"/>
    <cellStyle name="Дата 2 2" xfId="3676"/>
    <cellStyle name="Дата 2 3" xfId="3677"/>
    <cellStyle name="Дата 2 4" xfId="3678"/>
    <cellStyle name="Дата 2 5" xfId="3679"/>
    <cellStyle name="Дата 2 6" xfId="3680"/>
    <cellStyle name="Дата 2 7" xfId="3681"/>
    <cellStyle name="Дата 2 8" xfId="3682"/>
    <cellStyle name="Дата 3" xfId="3683"/>
    <cellStyle name="Дата 3 2" xfId="3684"/>
    <cellStyle name="Дата 3 3" xfId="3685"/>
    <cellStyle name="Дата 3 4" xfId="3686"/>
    <cellStyle name="Дата 3 5" xfId="3687"/>
    <cellStyle name="Дата 3 6" xfId="3688"/>
    <cellStyle name="Дата 3 7" xfId="3689"/>
    <cellStyle name="Дата 3 8" xfId="3690"/>
    <cellStyle name="Дата 4" xfId="3691"/>
    <cellStyle name="Дата 4 2" xfId="3692"/>
    <cellStyle name="Дата 4 3" xfId="3693"/>
    <cellStyle name="Дата 4 4" xfId="3694"/>
    <cellStyle name="Дата 4 5" xfId="3695"/>
    <cellStyle name="Дата 4 6" xfId="3696"/>
    <cellStyle name="Дата 4 7" xfId="3697"/>
    <cellStyle name="Дата 4 8" xfId="3698"/>
    <cellStyle name="Дата 5" xfId="3699"/>
    <cellStyle name="Дата 6" xfId="3700"/>
    <cellStyle name="Дата 7" xfId="3701"/>
    <cellStyle name="Дата 8" xfId="3702"/>
    <cellStyle name="Дата 9" xfId="3703"/>
    <cellStyle name="Дата UTL" xfId="3704"/>
    <cellStyle name="Денежный 2" xfId="3705"/>
    <cellStyle name="Денежный 2 2" xfId="3706"/>
    <cellStyle name="Денежный 2 3" xfId="3707"/>
    <cellStyle name="Денежный 3" xfId="3708"/>
    <cellStyle name="Денежный 4" xfId="3709"/>
    <cellStyle name="Заголовок 1 2" xfId="3710"/>
    <cellStyle name="Заголовок 1 2 2" xfId="3711"/>
    <cellStyle name="Заголовок 1 2 3" xfId="3712"/>
    <cellStyle name="Заголовок 1 2 4" xfId="3713"/>
    <cellStyle name="Заголовок 1 2 5" xfId="3714"/>
    <cellStyle name="Заголовок 1 2 6" xfId="3715"/>
    <cellStyle name="Заголовок 1 2 7" xfId="3716"/>
    <cellStyle name="Заголовок 1 3" xfId="3717"/>
    <cellStyle name="Заголовок 1 3 2" xfId="3718"/>
    <cellStyle name="Заголовок 2 2" xfId="3719"/>
    <cellStyle name="Заголовок 2 2 2" xfId="3720"/>
    <cellStyle name="Заголовок 2 2 3" xfId="3721"/>
    <cellStyle name="Заголовок 2 2 4" xfId="3722"/>
    <cellStyle name="Заголовок 2 2 5" xfId="3723"/>
    <cellStyle name="Заголовок 2 2 6" xfId="3724"/>
    <cellStyle name="Заголовок 2 2 7" xfId="3725"/>
    <cellStyle name="Заголовок 2 3" xfId="3726"/>
    <cellStyle name="Заголовок 2 3 2" xfId="3727"/>
    <cellStyle name="Заголовок 3 2" xfId="3728"/>
    <cellStyle name="Заголовок 3 2 2" xfId="3729"/>
    <cellStyle name="Заголовок 3 2 3" xfId="3730"/>
    <cellStyle name="Заголовок 3 2 4" xfId="3731"/>
    <cellStyle name="Заголовок 3 2 5" xfId="3732"/>
    <cellStyle name="Заголовок 3 2 6" xfId="3733"/>
    <cellStyle name="Заголовок 3 2 7" xfId="3734"/>
    <cellStyle name="Заголовок 3 3" xfId="3735"/>
    <cellStyle name="Заголовок 3 3 2" xfId="3736"/>
    <cellStyle name="Заголовок 4 2" xfId="3737"/>
    <cellStyle name="Заголовок 4 2 2" xfId="3738"/>
    <cellStyle name="Заголовок 4 2 3" xfId="3739"/>
    <cellStyle name="Заголовок 4 2 4" xfId="3740"/>
    <cellStyle name="Заголовок 4 2 5" xfId="3741"/>
    <cellStyle name="Заголовок 4 2 6" xfId="3742"/>
    <cellStyle name="Заголовок 4 2 7" xfId="3743"/>
    <cellStyle name="Заголовок 4 3" xfId="3744"/>
    <cellStyle name="Заголовок 4 3 2" xfId="3745"/>
    <cellStyle name="Заголовок 5" xfId="3746"/>
    <cellStyle name="ЗаголовокСтолбца" xfId="3747"/>
    <cellStyle name="ЗаголовокСтолбца 2" xfId="3748"/>
    <cellStyle name="ЗаголовокСтолбца 2 2" xfId="3749"/>
    <cellStyle name="ЗаголовокСтолбца 3" xfId="3750"/>
    <cellStyle name="Защитный" xfId="3751"/>
    <cellStyle name="Защитный 10" xfId="3752"/>
    <cellStyle name="Защитный 2" xfId="3753"/>
    <cellStyle name="Защитный 2 2" xfId="3754"/>
    <cellStyle name="Защитный 2 3" xfId="3755"/>
    <cellStyle name="Защитный 2 4" xfId="3756"/>
    <cellStyle name="Защитный 2 5" xfId="3757"/>
    <cellStyle name="Защитный 2 6" xfId="3758"/>
    <cellStyle name="Защитный 2 7" xfId="3759"/>
    <cellStyle name="Защитный 2 8" xfId="3760"/>
    <cellStyle name="Защитный 3" xfId="3761"/>
    <cellStyle name="Защитный 4" xfId="3762"/>
    <cellStyle name="Защитный 5" xfId="3763"/>
    <cellStyle name="Защитный 6" xfId="3764"/>
    <cellStyle name="Защитный 7" xfId="3765"/>
    <cellStyle name="Защитный 8" xfId="3766"/>
    <cellStyle name="Защитный 9" xfId="3767"/>
    <cellStyle name="Значение" xfId="3768"/>
    <cellStyle name="Значение 10" xfId="3769"/>
    <cellStyle name="Значение 11" xfId="3770"/>
    <cellStyle name="Значение 12" xfId="3771"/>
    <cellStyle name="Значение 2" xfId="3772"/>
    <cellStyle name="Значение 2 2" xfId="3773"/>
    <cellStyle name="Значение 2 2 2" xfId="3774"/>
    <cellStyle name="Значение 2 2 3" xfId="3775"/>
    <cellStyle name="Значение 2 2 4" xfId="3776"/>
    <cellStyle name="Значение 2 2 5" xfId="3777"/>
    <cellStyle name="Значение 2 2 6" xfId="3778"/>
    <cellStyle name="Значение 2 2 7" xfId="3779"/>
    <cellStyle name="Значение 2 3" xfId="3780"/>
    <cellStyle name="Значение 2 3 2" xfId="3781"/>
    <cellStyle name="Значение 2 3 3" xfId="3782"/>
    <cellStyle name="Значение 2 3 4" xfId="3783"/>
    <cellStyle name="Значение 2 3 5" xfId="3784"/>
    <cellStyle name="Значение 2 3 6" xfId="3785"/>
    <cellStyle name="Значение 2 3 7" xfId="3786"/>
    <cellStyle name="Значение 2 4" xfId="3787"/>
    <cellStyle name="Значение 2 5" xfId="3788"/>
    <cellStyle name="Значение 2 6" xfId="3789"/>
    <cellStyle name="Значение 2 7" xfId="3790"/>
    <cellStyle name="Значение 2 8" xfId="3791"/>
    <cellStyle name="Значение 2 9" xfId="3792"/>
    <cellStyle name="Значение 3" xfId="3793"/>
    <cellStyle name="Значение 4" xfId="3794"/>
    <cellStyle name="Значение 4 2" xfId="3795"/>
    <cellStyle name="Значение 4 3" xfId="3796"/>
    <cellStyle name="Значение 4 4" xfId="3797"/>
    <cellStyle name="Значение 4 5" xfId="3798"/>
    <cellStyle name="Значение 4 6" xfId="3799"/>
    <cellStyle name="Значение 4 7" xfId="3800"/>
    <cellStyle name="Значение 5" xfId="3801"/>
    <cellStyle name="Значение 5 2" xfId="3802"/>
    <cellStyle name="Значение 5 3" xfId="3803"/>
    <cellStyle name="Значение 5 4" xfId="3804"/>
    <cellStyle name="Значение 5 5" xfId="3805"/>
    <cellStyle name="Значение 5 6" xfId="3806"/>
    <cellStyle name="Значение 5 7" xfId="3807"/>
    <cellStyle name="Значение 6" xfId="3808"/>
    <cellStyle name="Значение 7" xfId="3809"/>
    <cellStyle name="Значение 8" xfId="3810"/>
    <cellStyle name="Значение 9" xfId="3811"/>
    <cellStyle name="Зоголовок" xfId="3812"/>
    <cellStyle name="Зоголовок 2" xfId="3813"/>
    <cellStyle name="зуксуте" xfId="3814"/>
    <cellStyle name="зфпуруфвштп" xfId="3815"/>
    <cellStyle name="идгу" xfId="3816"/>
    <cellStyle name="Итог 2" xfId="3817"/>
    <cellStyle name="Итог 2 10" xfId="3818"/>
    <cellStyle name="Итог 2 11" xfId="3819"/>
    <cellStyle name="Итог 2 12" xfId="3820"/>
    <cellStyle name="Итог 2 2" xfId="3821"/>
    <cellStyle name="Итог 2 2 2" xfId="3822"/>
    <cellStyle name="Итог 2 2 2 2" xfId="3823"/>
    <cellStyle name="Итог 2 2 2 2 2" xfId="3824"/>
    <cellStyle name="Итог 2 2 2 2 3" xfId="3825"/>
    <cellStyle name="Итог 2 2 2 2 4" xfId="3826"/>
    <cellStyle name="Итог 2 2 2 2 5" xfId="3827"/>
    <cellStyle name="Итог 2 2 2 3" xfId="3828"/>
    <cellStyle name="Итог 2 2 2 4" xfId="3829"/>
    <cellStyle name="Итог 2 2 2 5" xfId="3830"/>
    <cellStyle name="Итог 2 2 2 6" xfId="3831"/>
    <cellStyle name="Итог 2 2 3" xfId="3832"/>
    <cellStyle name="Итог 2 2 4" xfId="3833"/>
    <cellStyle name="Итог 2 2 5" xfId="3834"/>
    <cellStyle name="Итог 2 2 6" xfId="3835"/>
    <cellStyle name="Итог 2 3" xfId="3836"/>
    <cellStyle name="Итог 2 3 2" xfId="3837"/>
    <cellStyle name="Итог 2 3 2 2" xfId="3838"/>
    <cellStyle name="Итог 2 3 2 3" xfId="3839"/>
    <cellStyle name="Итог 2 3 2 4" xfId="3840"/>
    <cellStyle name="Итог 2 3 2 5" xfId="3841"/>
    <cellStyle name="Итог 2 3 3" xfId="3842"/>
    <cellStyle name="Итог 2 3 4" xfId="3843"/>
    <cellStyle name="Итог 2 3 5" xfId="3844"/>
    <cellStyle name="Итог 2 3 6" xfId="3845"/>
    <cellStyle name="Итог 2 4" xfId="3846"/>
    <cellStyle name="Итог 2 4 2" xfId="3847"/>
    <cellStyle name="Итог 2 4 2 2" xfId="3848"/>
    <cellStyle name="Итог 2 4 2 3" xfId="3849"/>
    <cellStyle name="Итог 2 4 2 4" xfId="3850"/>
    <cellStyle name="Итог 2 4 2 5" xfId="3851"/>
    <cellStyle name="Итог 2 4 3" xfId="3852"/>
    <cellStyle name="Итог 2 4 4" xfId="3853"/>
    <cellStyle name="Итог 2 4 5" xfId="3854"/>
    <cellStyle name="Итог 2 4 6" xfId="3855"/>
    <cellStyle name="Итог 2 5" xfId="3856"/>
    <cellStyle name="Итог 2 5 2" xfId="3857"/>
    <cellStyle name="Итог 2 5 2 2" xfId="3858"/>
    <cellStyle name="Итог 2 5 2 3" xfId="3859"/>
    <cellStyle name="Итог 2 5 2 4" xfId="3860"/>
    <cellStyle name="Итог 2 5 2 5" xfId="3861"/>
    <cellStyle name="Итог 2 5 3" xfId="3862"/>
    <cellStyle name="Итог 2 5 4" xfId="3863"/>
    <cellStyle name="Итог 2 5 5" xfId="3864"/>
    <cellStyle name="Итог 2 5 6" xfId="3865"/>
    <cellStyle name="Итог 2 6" xfId="3866"/>
    <cellStyle name="Итог 2 6 2" xfId="3867"/>
    <cellStyle name="Итог 2 6 2 2" xfId="3868"/>
    <cellStyle name="Итог 2 6 2 3" xfId="3869"/>
    <cellStyle name="Итог 2 6 2 4" xfId="3870"/>
    <cellStyle name="Итог 2 6 2 5" xfId="3871"/>
    <cellStyle name="Итог 2 6 3" xfId="3872"/>
    <cellStyle name="Итог 2 6 4" xfId="3873"/>
    <cellStyle name="Итог 2 6 5" xfId="3874"/>
    <cellStyle name="Итог 2 6 6" xfId="3875"/>
    <cellStyle name="Итог 2 7" xfId="3876"/>
    <cellStyle name="Итог 2 7 2" xfId="3877"/>
    <cellStyle name="Итог 2 7 3" xfId="3878"/>
    <cellStyle name="Итог 2 7 4" xfId="3879"/>
    <cellStyle name="Итог 2 7 5" xfId="3880"/>
    <cellStyle name="Итог 2 8" xfId="3881"/>
    <cellStyle name="Итог 2 8 2" xfId="3882"/>
    <cellStyle name="Итог 2 8 3" xfId="3883"/>
    <cellStyle name="Итог 2 8 4" xfId="3884"/>
    <cellStyle name="Итог 2 8 5" xfId="3885"/>
    <cellStyle name="Итог 2 9" xfId="3886"/>
    <cellStyle name="Итог 3" xfId="3887"/>
    <cellStyle name="Итог 3 2" xfId="3888"/>
    <cellStyle name="Итог 3 2 2" xfId="3889"/>
    <cellStyle name="Итог 3 2 2 2" xfId="3890"/>
    <cellStyle name="Итог 3 2 2 3" xfId="3891"/>
    <cellStyle name="Итог 3 2 2 4" xfId="3892"/>
    <cellStyle name="Итог 3 2 2 5" xfId="3893"/>
    <cellStyle name="Итог 3 2 3" xfId="3894"/>
    <cellStyle name="Итог 3 2 4" xfId="3895"/>
    <cellStyle name="Итог 3 2 5" xfId="3896"/>
    <cellStyle name="Итог 3 2 6" xfId="3897"/>
    <cellStyle name="Итог 3 3" xfId="3898"/>
    <cellStyle name="Итог 3 3 2" xfId="3899"/>
    <cellStyle name="Итог 3 3 3" xfId="3900"/>
    <cellStyle name="Итог 3 3 4" xfId="3901"/>
    <cellStyle name="Итог 3 3 5" xfId="3902"/>
    <cellStyle name="Итог 3 4" xfId="3903"/>
    <cellStyle name="Итог 3 5" xfId="3904"/>
    <cellStyle name="Итог 3 6" xfId="3905"/>
    <cellStyle name="Итог 3 7" xfId="3906"/>
    <cellStyle name="Итоги" xfId="3907"/>
    <cellStyle name="Итого 10" xfId="3908"/>
    <cellStyle name="Итого 11" xfId="3909"/>
    <cellStyle name="Итого 12" xfId="3910"/>
    <cellStyle name="Итого 2" xfId="3911"/>
    <cellStyle name="Итого 2 2" xfId="3912"/>
    <cellStyle name="Итого 2 2 2" xfId="3913"/>
    <cellStyle name="Итого 2 2 3" xfId="3914"/>
    <cellStyle name="Итого 2 2 4" xfId="3915"/>
    <cellStyle name="Итого 2 2 5" xfId="3916"/>
    <cellStyle name="Итого 2 2 6" xfId="3917"/>
    <cellStyle name="Итого 2 2 7" xfId="3918"/>
    <cellStyle name="Итого 2 3" xfId="3919"/>
    <cellStyle name="Итого 2 3 2" xfId="3920"/>
    <cellStyle name="Итого 2 3 3" xfId="3921"/>
    <cellStyle name="Итого 2 3 4" xfId="3922"/>
    <cellStyle name="Итого 2 3 5" xfId="3923"/>
    <cellStyle name="Итого 2 3 6" xfId="3924"/>
    <cellStyle name="Итого 2 3 7" xfId="3925"/>
    <cellStyle name="Итого 2 4" xfId="3926"/>
    <cellStyle name="Итого 2 5" xfId="3927"/>
    <cellStyle name="Итого 2 6" xfId="3928"/>
    <cellStyle name="Итого 2 7" xfId="3929"/>
    <cellStyle name="Итого 2 8" xfId="3930"/>
    <cellStyle name="Итого 2 9" xfId="3931"/>
    <cellStyle name="Итого 3" xfId="3932"/>
    <cellStyle name="Итого 3 2" xfId="3933"/>
    <cellStyle name="Итого 3 2 2" xfId="3934"/>
    <cellStyle name="Итого 3 2 3" xfId="3935"/>
    <cellStyle name="Итого 3 2 4" xfId="3936"/>
    <cellStyle name="Итого 3 2 5" xfId="3937"/>
    <cellStyle name="Итого 3 2 6" xfId="3938"/>
    <cellStyle name="Итого 3 2 7" xfId="3939"/>
    <cellStyle name="Итого 3 3" xfId="3940"/>
    <cellStyle name="Итого 3 3 2" xfId="3941"/>
    <cellStyle name="Итого 3 3 3" xfId="3942"/>
    <cellStyle name="Итого 3 3 4" xfId="3943"/>
    <cellStyle name="Итого 3 3 5" xfId="3944"/>
    <cellStyle name="Итого 3 3 6" xfId="3945"/>
    <cellStyle name="Итого 3 3 7" xfId="3946"/>
    <cellStyle name="Итого 3 4" xfId="3947"/>
    <cellStyle name="Итого 3 5" xfId="3948"/>
    <cellStyle name="Итого 3 6" xfId="3949"/>
    <cellStyle name="Итого 3 7" xfId="3950"/>
    <cellStyle name="Итого 3 8" xfId="3951"/>
    <cellStyle name="Итого 3 9" xfId="3952"/>
    <cellStyle name="Итого 4" xfId="3953"/>
    <cellStyle name="Итого 4 2" xfId="3954"/>
    <cellStyle name="Итого 4 3" xfId="3955"/>
    <cellStyle name="Итого 4 4" xfId="3956"/>
    <cellStyle name="Итого 4 5" xfId="3957"/>
    <cellStyle name="Итого 4 6" xfId="3958"/>
    <cellStyle name="Итого 4 7" xfId="3959"/>
    <cellStyle name="Итого 5" xfId="3960"/>
    <cellStyle name="Итого 5 2" xfId="3961"/>
    <cellStyle name="Итого 5 3" xfId="3962"/>
    <cellStyle name="Итого 5 4" xfId="3963"/>
    <cellStyle name="Итого 5 5" xfId="3964"/>
    <cellStyle name="Итого 5 6" xfId="3965"/>
    <cellStyle name="Итого 5 7" xfId="3966"/>
    <cellStyle name="Итого 6" xfId="3967"/>
    <cellStyle name="Итого 7" xfId="3968"/>
    <cellStyle name="Итого 8" xfId="3969"/>
    <cellStyle name="Итого 9" xfId="3970"/>
    <cellStyle name="ИтогоБИМ" xfId="3971"/>
    <cellStyle name="йешеду" xfId="3972"/>
    <cellStyle name="Контрольная ячейка 2" xfId="3973"/>
    <cellStyle name="Контрольная ячейка 2 2" xfId="3974"/>
    <cellStyle name="Контрольная ячейка 2 3" xfId="3975"/>
    <cellStyle name="Контрольная ячейка 2 4" xfId="3976"/>
    <cellStyle name="Контрольная ячейка 2 5" xfId="3977"/>
    <cellStyle name="Контрольная ячейка 2 6" xfId="3978"/>
    <cellStyle name="Контрольная ячейка 2 7" xfId="3979"/>
    <cellStyle name="Контрольная ячейка 3" xfId="3980"/>
    <cellStyle name="Контрольная ячейка 3 2" xfId="3981"/>
    <cellStyle name="ЛокСмМТСН" xfId="3982"/>
    <cellStyle name="Мои наименования показателей" xfId="3983"/>
    <cellStyle name="Мои наименования показателей 2" xfId="3984"/>
    <cellStyle name="Мои наименования показателей 3" xfId="3985"/>
    <cellStyle name="Мои наименования показателей 4" xfId="3986"/>
    <cellStyle name="Мои наименования показателей 5" xfId="3987"/>
    <cellStyle name="Мои наименования показателей_ТМ передача 31.03.2011 (Морд)" xfId="3988"/>
    <cellStyle name="Мой заголовок" xfId="3989"/>
    <cellStyle name="Мой заголовок 2" xfId="3990"/>
    <cellStyle name="Мой заголовок листа" xfId="3991"/>
    <cellStyle name="Мой заголовок листа 2" xfId="3992"/>
    <cellStyle name="Мой заголовок листа 3" xfId="3993"/>
    <cellStyle name="Мой заголовок листа_Итоги тариф. кампании 2011_коррек" xfId="3994"/>
    <cellStyle name="МЭС" xfId="3995"/>
    <cellStyle name="МЭС 10" xfId="3996"/>
    <cellStyle name="МЭС 11" xfId="3997"/>
    <cellStyle name="МЭС 2" xfId="3998"/>
    <cellStyle name="МЭС 2 2" xfId="3999"/>
    <cellStyle name="МЭС 2 2 2" xfId="4000"/>
    <cellStyle name="МЭС 2 2 3" xfId="4001"/>
    <cellStyle name="МЭС 2 2 4" xfId="4002"/>
    <cellStyle name="МЭС 2 2 5" xfId="4003"/>
    <cellStyle name="МЭС 2 2 6" xfId="4004"/>
    <cellStyle name="МЭС 2 2 7" xfId="4005"/>
    <cellStyle name="МЭС 2 3" xfId="4006"/>
    <cellStyle name="МЭС 2 3 2" xfId="4007"/>
    <cellStyle name="МЭС 2 3 3" xfId="4008"/>
    <cellStyle name="МЭС 2 3 4" xfId="4009"/>
    <cellStyle name="МЭС 2 3 5" xfId="4010"/>
    <cellStyle name="МЭС 2 3 6" xfId="4011"/>
    <cellStyle name="МЭС 2 3 7" xfId="4012"/>
    <cellStyle name="МЭС 2 4" xfId="4013"/>
    <cellStyle name="МЭС 2 5" xfId="4014"/>
    <cellStyle name="МЭС 2 6" xfId="4015"/>
    <cellStyle name="МЭС 2 7" xfId="4016"/>
    <cellStyle name="МЭС 2 8" xfId="4017"/>
    <cellStyle name="МЭС 2 9" xfId="4018"/>
    <cellStyle name="МЭС 3" xfId="4019"/>
    <cellStyle name="МЭС 3 2" xfId="4020"/>
    <cellStyle name="МЭС 3 2 2" xfId="4021"/>
    <cellStyle name="МЭС 3 2 3" xfId="4022"/>
    <cellStyle name="МЭС 3 2 4" xfId="4023"/>
    <cellStyle name="МЭС 3 2 5" xfId="4024"/>
    <cellStyle name="МЭС 3 2 6" xfId="4025"/>
    <cellStyle name="МЭС 3 2 7" xfId="4026"/>
    <cellStyle name="МЭС 3 3" xfId="4027"/>
    <cellStyle name="МЭС 3 3 2" xfId="4028"/>
    <cellStyle name="МЭС 3 3 3" xfId="4029"/>
    <cellStyle name="МЭС 3 3 4" xfId="4030"/>
    <cellStyle name="МЭС 3 3 5" xfId="4031"/>
    <cellStyle name="МЭС 3 3 6" xfId="4032"/>
    <cellStyle name="МЭС 3 3 7" xfId="4033"/>
    <cellStyle name="МЭС 3 4" xfId="4034"/>
    <cellStyle name="МЭС 3 5" xfId="4035"/>
    <cellStyle name="МЭС 3 6" xfId="4036"/>
    <cellStyle name="МЭС 3 7" xfId="4037"/>
    <cellStyle name="МЭС 3 8" xfId="4038"/>
    <cellStyle name="МЭС 3 9" xfId="4039"/>
    <cellStyle name="МЭС 4" xfId="4040"/>
    <cellStyle name="МЭС 4 2" xfId="4041"/>
    <cellStyle name="МЭС 4 3" xfId="4042"/>
    <cellStyle name="МЭС 4 4" xfId="4043"/>
    <cellStyle name="МЭС 4 5" xfId="4044"/>
    <cellStyle name="МЭС 4 6" xfId="4045"/>
    <cellStyle name="МЭС 4 7" xfId="4046"/>
    <cellStyle name="МЭС 5" xfId="4047"/>
    <cellStyle name="МЭС 5 2" xfId="4048"/>
    <cellStyle name="МЭС 5 3" xfId="4049"/>
    <cellStyle name="МЭС 5 4" xfId="4050"/>
    <cellStyle name="МЭС 5 5" xfId="4051"/>
    <cellStyle name="МЭС 5 6" xfId="4052"/>
    <cellStyle name="МЭС 5 7" xfId="4053"/>
    <cellStyle name="МЭС 6" xfId="4054"/>
    <cellStyle name="МЭС 7" xfId="4055"/>
    <cellStyle name="МЭС 8" xfId="4056"/>
    <cellStyle name="МЭС 9" xfId="4057"/>
    <cellStyle name="Название 2" xfId="4058"/>
    <cellStyle name="Название 2 2" xfId="4059"/>
    <cellStyle name="Название 2 3" xfId="4060"/>
    <cellStyle name="Название 2 4" xfId="4061"/>
    <cellStyle name="Название 2 5" xfId="4062"/>
    <cellStyle name="Название 2 6" xfId="4063"/>
    <cellStyle name="Название 3" xfId="4064"/>
    <cellStyle name="Название 3 2" xfId="4065"/>
    <cellStyle name="Нейтральный 2" xfId="4066"/>
    <cellStyle name="Нейтральный 2 2" xfId="4067"/>
    <cellStyle name="Нейтральный 2 3" xfId="4068"/>
    <cellStyle name="Нейтральный 2 4" xfId="4069"/>
    <cellStyle name="Нейтральный 2 5" xfId="4070"/>
    <cellStyle name="Нейтральный 2 6" xfId="4071"/>
    <cellStyle name="Нейтральный 2 7" xfId="4072"/>
    <cellStyle name="Нейтральный 3" xfId="4073"/>
    <cellStyle name="Нейтральный 3 2" xfId="4074"/>
    <cellStyle name="новый" xfId="4075"/>
    <cellStyle name="Обычный" xfId="0" builtinId="0"/>
    <cellStyle name="Обычный 10" xfId="4076"/>
    <cellStyle name="Обычный 10 2" xfId="4077"/>
    <cellStyle name="Обычный 10 2 2" xfId="4078"/>
    <cellStyle name="Обычный 10 2 3" xfId="4079"/>
    <cellStyle name="Обычный 10 2 4" xfId="4080"/>
    <cellStyle name="Обычный 10 2_6" xfId="4081"/>
    <cellStyle name="Обычный 10 3" xfId="4082"/>
    <cellStyle name="Обычный 10 3 2" xfId="4083"/>
    <cellStyle name="Обычный 10 4" xfId="4084"/>
    <cellStyle name="Обычный 10 5" xfId="4085"/>
    <cellStyle name="Обычный 10 6" xfId="4086"/>
    <cellStyle name="Обычный 10 7" xfId="4087"/>
    <cellStyle name="Обычный 10 8" xfId="4088"/>
    <cellStyle name="Обычный 10_6" xfId="4089"/>
    <cellStyle name="Обычный 101" xfId="4090"/>
    <cellStyle name="Обычный 106" xfId="5402"/>
    <cellStyle name="Обычный 11" xfId="4091"/>
    <cellStyle name="Обычный 11 2" xfId="4092"/>
    <cellStyle name="Обычный 11 2 2" xfId="4093"/>
    <cellStyle name="Обычный 11 3" xfId="4094"/>
    <cellStyle name="Обычный 11 3 2" xfId="4095"/>
    <cellStyle name="Обычный 11 4" xfId="4096"/>
    <cellStyle name="Обычный 11 5" xfId="4097"/>
    <cellStyle name="Обычный 11_6" xfId="4098"/>
    <cellStyle name="Обычный 114 2" xfId="4099"/>
    <cellStyle name="Обычный 114 2 2" xfId="4100"/>
    <cellStyle name="Обычный 114 2_пр№2 пр.149 170311" xfId="4101"/>
    <cellStyle name="Обычный 12" xfId="4102"/>
    <cellStyle name="Обычный 12 2" xfId="4103"/>
    <cellStyle name="Обычный 12 2 2" xfId="4104"/>
    <cellStyle name="Обычный 12 2 3" xfId="4105"/>
    <cellStyle name="Обычный 12 3" xfId="4106"/>
    <cellStyle name="Обычный 12 3 2" xfId="4107"/>
    <cellStyle name="Обычный 12 4" xfId="4108"/>
    <cellStyle name="Обычный 12 5" xfId="4109"/>
    <cellStyle name="Обычный 12_6" xfId="4110"/>
    <cellStyle name="Обычный 13" xfId="4111"/>
    <cellStyle name="Обычный 13 2" xfId="4112"/>
    <cellStyle name="Обычный 13 2 2" xfId="4113"/>
    <cellStyle name="Обычный 13 3" xfId="4114"/>
    <cellStyle name="Обычный 13 3 2" xfId="4115"/>
    <cellStyle name="Обычный 13 4" xfId="4116"/>
    <cellStyle name="Обычный 13 5" xfId="4117"/>
    <cellStyle name="Обычный 13_6" xfId="4118"/>
    <cellStyle name="Обычный 133" xfId="4119"/>
    <cellStyle name="Обычный 14" xfId="4120"/>
    <cellStyle name="Обычный 14 2" xfId="4121"/>
    <cellStyle name="Обычный 14 2 2" xfId="4122"/>
    <cellStyle name="Обычный 14 2 3" xfId="4123"/>
    <cellStyle name="Обычный 14 2 4" xfId="4124"/>
    <cellStyle name="Обычный 14 3" xfId="4125"/>
    <cellStyle name="Обычный 14 4" xfId="4126"/>
    <cellStyle name="Обычный 14 5" xfId="4127"/>
    <cellStyle name="Обычный 14 6" xfId="4128"/>
    <cellStyle name="Обычный 140" xfId="4129"/>
    <cellStyle name="Обычный 144" xfId="4130"/>
    <cellStyle name="Обычный 15" xfId="4131"/>
    <cellStyle name="Обычный 15 2" xfId="4132"/>
    <cellStyle name="Обычный 15 3" xfId="4133"/>
    <cellStyle name="Обычный 15 3 2" xfId="4134"/>
    <cellStyle name="Обычный 15 4" xfId="4135"/>
    <cellStyle name="Обычный 15 5" xfId="4136"/>
    <cellStyle name="Обычный 15_6" xfId="4137"/>
    <cellStyle name="Обычный 151" xfId="4138"/>
    <cellStyle name="Обычный 154" xfId="4139"/>
    <cellStyle name="Обычный 16" xfId="4140"/>
    <cellStyle name="Обычный 16 2" xfId="4141"/>
    <cellStyle name="Обычный 16 3" xfId="4142"/>
    <cellStyle name="Обычный 16_6" xfId="4143"/>
    <cellStyle name="Обычный 168" xfId="4144"/>
    <cellStyle name="Обычный 17" xfId="4145"/>
    <cellStyle name="Обычный 17 2" xfId="4146"/>
    <cellStyle name="Обычный 17 3" xfId="4147"/>
    <cellStyle name="Обычный 17 4" xfId="4148"/>
    <cellStyle name="Обычный 172" xfId="4149"/>
    <cellStyle name="Обычный 179" xfId="4150"/>
    <cellStyle name="Обычный 18" xfId="4151"/>
    <cellStyle name="Обычный 18 2" xfId="4152"/>
    <cellStyle name="Обычный 18 3" xfId="4153"/>
    <cellStyle name="Обычный 18 4" xfId="4154"/>
    <cellStyle name="Обычный 183" xfId="4155"/>
    <cellStyle name="Обычный 19" xfId="4156"/>
    <cellStyle name="Обычный 19 2" xfId="4157"/>
    <cellStyle name="Обычный 2" xfId="4158"/>
    <cellStyle name="Обычный 2 10" xfId="4159"/>
    <cellStyle name="Обычный 2 10 2" xfId="4160"/>
    <cellStyle name="Обычный 2 10 3" xfId="4161"/>
    <cellStyle name="Обычный 2 11" xfId="4162"/>
    <cellStyle name="Обычный 2 11 2" xfId="4163"/>
    <cellStyle name="Обычный 2 12" xfId="4164"/>
    <cellStyle name="Обычный 2 13" xfId="4165"/>
    <cellStyle name="Обычный 2 14" xfId="4166"/>
    <cellStyle name="Обычный 2 15" xfId="4167"/>
    <cellStyle name="Обычный 2 16" xfId="4168"/>
    <cellStyle name="Обычный 2 17" xfId="4169"/>
    <cellStyle name="Обычный 2 18" xfId="4170"/>
    <cellStyle name="Обычный 2 19" xfId="4171"/>
    <cellStyle name="Обычный 2 2" xfId="4172"/>
    <cellStyle name="Обычный 2 2 10" xfId="4173"/>
    <cellStyle name="Обычный 2 2 11" xfId="4174"/>
    <cellStyle name="Обычный 2 2 12" xfId="4175"/>
    <cellStyle name="Обычный 2 2 13" xfId="4176"/>
    <cellStyle name="Обычный 2 2 14" xfId="4177"/>
    <cellStyle name="Обычный 2 2 15" xfId="4178"/>
    <cellStyle name="Обычный 2 2 16" xfId="4179"/>
    <cellStyle name="Обычный 2 2 17" xfId="4180"/>
    <cellStyle name="Обычный 2 2 18" xfId="4181"/>
    <cellStyle name="Обычный 2 2 19" xfId="4182"/>
    <cellStyle name="Обычный 2 2 19 2" xfId="4183"/>
    <cellStyle name="Обычный 2 2 19 3" xfId="4184"/>
    <cellStyle name="Обычный 2 2 2" xfId="4185"/>
    <cellStyle name="Обычный 2 2 2 10" xfId="4186"/>
    <cellStyle name="Обычный 2 2 2 11" xfId="4187"/>
    <cellStyle name="Обычный 2 2 2 12" xfId="4188"/>
    <cellStyle name="Обычный 2 2 2 13" xfId="4189"/>
    <cellStyle name="Обычный 2 2 2 14" xfId="4190"/>
    <cellStyle name="Обычный 2 2 2 15" xfId="4191"/>
    <cellStyle name="Обычный 2 2 2 16" xfId="4192"/>
    <cellStyle name="Обычный 2 2 2 17" xfId="4193"/>
    <cellStyle name="Обычный 2 2 2 18" xfId="4194"/>
    <cellStyle name="Обычный 2 2 2 19" xfId="4195"/>
    <cellStyle name="Обычный 2 2 2 2" xfId="4196"/>
    <cellStyle name="Обычный 2 2 2 2 2" xfId="4197"/>
    <cellStyle name="Обычный 2 2 2 2 2 2" xfId="4198"/>
    <cellStyle name="Обычный 2 2 2 2 3" xfId="4199"/>
    <cellStyle name="Обычный 2 2 2 2 4" xfId="4200"/>
    <cellStyle name="Обычный 2 2 2 2 5" xfId="4201"/>
    <cellStyle name="Обычный 2 2 2 3" xfId="4202"/>
    <cellStyle name="Обычный 2 2 2 4" xfId="4203"/>
    <cellStyle name="Обычный 2 2 2 5" xfId="4204"/>
    <cellStyle name="Обычный 2 2 2 6" xfId="4205"/>
    <cellStyle name="Обычный 2 2 2 7" xfId="4206"/>
    <cellStyle name="Обычный 2 2 2 8" xfId="4207"/>
    <cellStyle name="Обычный 2 2 2 9" xfId="4208"/>
    <cellStyle name="Обычный 2 2 2_Проект НВВ на 2012  (28 12 2011) с формулами ОКОНЧАТЕЛЬНО (version 1)" xfId="4209"/>
    <cellStyle name="Обычный 2 2 20" xfId="4210"/>
    <cellStyle name="Обычный 2 2 21" xfId="4211"/>
    <cellStyle name="Обычный 2 2 22" xfId="4212"/>
    <cellStyle name="Обычный 2 2 23" xfId="4213"/>
    <cellStyle name="Обычный 2 2 3" xfId="4214"/>
    <cellStyle name="Обычный 2 2 3 2" xfId="4215"/>
    <cellStyle name="Обычный 2 2 3 2 2" xfId="4216"/>
    <cellStyle name="Обычный 2 2 3 3" xfId="4217"/>
    <cellStyle name="Обычный 2 2 3 4" xfId="4218"/>
    <cellStyle name="Обычный 2 2 3 5" xfId="4219"/>
    <cellStyle name="Обычный 2 2 3_Проект НВВ на 2012  (28 12 2011) с формулами ОКОНЧАТЕЛЬНО (version 1)" xfId="4220"/>
    <cellStyle name="Обычный 2 2 4" xfId="4221"/>
    <cellStyle name="Обычный 2 2 4 2" xfId="4222"/>
    <cellStyle name="Обычный 2 2 5" xfId="4223"/>
    <cellStyle name="Обычный 2 2 6" xfId="4224"/>
    <cellStyle name="Обычный 2 2 7" xfId="4225"/>
    <cellStyle name="Обычный 2 2 8" xfId="4226"/>
    <cellStyle name="Обычный 2 2 9" xfId="4227"/>
    <cellStyle name="Обычный 2 2_2014-2019 Пр.1.1" xfId="4228"/>
    <cellStyle name="Обычный 2 20" xfId="4229"/>
    <cellStyle name="Обычный 2 21" xfId="4230"/>
    <cellStyle name="Обычный 2 22" xfId="4231"/>
    <cellStyle name="Обычный 2 22 2" xfId="4232"/>
    <cellStyle name="Обычный 2 23" xfId="4233"/>
    <cellStyle name="Обычный 2 24" xfId="4234"/>
    <cellStyle name="Обычный 2 24 2" xfId="4235"/>
    <cellStyle name="Обычный 2 25" xfId="4236"/>
    <cellStyle name="Обычный 2 26" xfId="4237"/>
    <cellStyle name="Обычный 2 26 2" xfId="4238"/>
    <cellStyle name="Обычный 2 27" xfId="4239"/>
    <cellStyle name="Обычный 2 28" xfId="4240"/>
    <cellStyle name="Обычный 2 28 2" xfId="4241"/>
    <cellStyle name="Обычный 2 29" xfId="4242"/>
    <cellStyle name="Обычный 2 29 2" xfId="4243"/>
    <cellStyle name="Обычный 2 3" xfId="4244"/>
    <cellStyle name="Обычный 2 3 2" xfId="4245"/>
    <cellStyle name="Обычный 2 3 2 2" xfId="4246"/>
    <cellStyle name="Обычный 2 3 3" xfId="4247"/>
    <cellStyle name="Обычный 2 3 4" xfId="4248"/>
    <cellStyle name="Обычный 2 3 5" xfId="4249"/>
    <cellStyle name="Обычный 2 3 6" xfId="4250"/>
    <cellStyle name="Обычный 2 30" xfId="4251"/>
    <cellStyle name="Обычный 2 31" xfId="4252"/>
    <cellStyle name="Обычный 2 32" xfId="4253"/>
    <cellStyle name="Обычный 2 33" xfId="4254"/>
    <cellStyle name="Обычный 2 34" xfId="4255"/>
    <cellStyle name="Обычный 2 35" xfId="4256"/>
    <cellStyle name="Обычный 2 36" xfId="4257"/>
    <cellStyle name="Обычный 2 37" xfId="4258"/>
    <cellStyle name="Обычный 2 38" xfId="4259"/>
    <cellStyle name="Обычный 2 39" xfId="4260"/>
    <cellStyle name="Обычный 2 4" xfId="4261"/>
    <cellStyle name="Обычный 2 4 2" xfId="4262"/>
    <cellStyle name="Обычный 2 4 2 2" xfId="4263"/>
    <cellStyle name="Обычный 2 4 2 2 2" xfId="4264"/>
    <cellStyle name="Обычный 2 4 2 2 3" xfId="4265"/>
    <cellStyle name="Обычный 2 4 2 3" xfId="4266"/>
    <cellStyle name="Обычный 2 4 2 4" xfId="4267"/>
    <cellStyle name="Обычный 2 4 2 5" xfId="4268"/>
    <cellStyle name="Обычный 2 4 3" xfId="4269"/>
    <cellStyle name="Обычный 2 4 3 2" xfId="4270"/>
    <cellStyle name="Обычный 2 4 3 3" xfId="4271"/>
    <cellStyle name="Обычный 2 4 4" xfId="4272"/>
    <cellStyle name="Обычный 2 4 5" xfId="4273"/>
    <cellStyle name="Обычный 2 4 6" xfId="4274"/>
    <cellStyle name="Обычный 2 4 7" xfId="4275"/>
    <cellStyle name="Обычный 2 4 8" xfId="4276"/>
    <cellStyle name="Обычный 2 40" xfId="4277"/>
    <cellStyle name="Обычный 2 41" xfId="4278"/>
    <cellStyle name="Обычный 2 42" xfId="4279"/>
    <cellStyle name="Обычный 2 43" xfId="4280"/>
    <cellStyle name="Обычный 2 44" xfId="4281"/>
    <cellStyle name="Обычный 2 45" xfId="4282"/>
    <cellStyle name="Обычный 2 49" xfId="4283"/>
    <cellStyle name="Обычный 2 5" xfId="4284"/>
    <cellStyle name="Обычный 2 5 2" xfId="4285"/>
    <cellStyle name="Обычный 2 5 3" xfId="4286"/>
    <cellStyle name="Обычный 2 5 4" xfId="4287"/>
    <cellStyle name="Обычный 2 5 5" xfId="4288"/>
    <cellStyle name="Обычный 2 5 6" xfId="4289"/>
    <cellStyle name="Обычный 2 53" xfId="4290"/>
    <cellStyle name="Обычный 2 56" xfId="4291"/>
    <cellStyle name="Обычный 2 57" xfId="4292"/>
    <cellStyle name="Обычный 2 6" xfId="4293"/>
    <cellStyle name="Обычный 2 6 2" xfId="4294"/>
    <cellStyle name="Обычный 2 60" xfId="4295"/>
    <cellStyle name="Обычный 2 65" xfId="4296"/>
    <cellStyle name="Обычный 2 66" xfId="4297"/>
    <cellStyle name="Обычный 2 7" xfId="4298"/>
    <cellStyle name="Обычный 2 7 2" xfId="4299"/>
    <cellStyle name="Обычный 2 7 3" xfId="4300"/>
    <cellStyle name="Обычный 2 7 4" xfId="4301"/>
    <cellStyle name="Обычный 2 7 5" xfId="4302"/>
    <cellStyle name="Обычный 2 70" xfId="4303"/>
    <cellStyle name="Обычный 2 71" xfId="4304"/>
    <cellStyle name="Обычный 2 74" xfId="4305"/>
    <cellStyle name="Обычный 2 77" xfId="4306"/>
    <cellStyle name="Обычный 2 8" xfId="4307"/>
    <cellStyle name="Обычный 2 8 2" xfId="4308"/>
    <cellStyle name="Обычный 2 8 3" xfId="4309"/>
    <cellStyle name="Обычный 2 8 4" xfId="4310"/>
    <cellStyle name="Обычный 2 9" xfId="4311"/>
    <cellStyle name="Обычный 2 9 2" xfId="4312"/>
    <cellStyle name="Обычный 2_10.инвест" xfId="4313"/>
    <cellStyle name="Обычный 20" xfId="4314"/>
    <cellStyle name="Обычный 20 2" xfId="4315"/>
    <cellStyle name="Обычный 21" xfId="4316"/>
    <cellStyle name="Обычный 22" xfId="4317"/>
    <cellStyle name="Обычный 23" xfId="4318"/>
    <cellStyle name="Обычный 24" xfId="4319"/>
    <cellStyle name="Обычный 25" xfId="4320"/>
    <cellStyle name="Обычный 26" xfId="4321"/>
    <cellStyle name="Обычный 26 2" xfId="4322"/>
    <cellStyle name="Обычный 27" xfId="4323"/>
    <cellStyle name="Обычный 28" xfId="4324"/>
    <cellStyle name="Обычный 29" xfId="4325"/>
    <cellStyle name="Обычный 3" xfId="4326"/>
    <cellStyle name="Обычный 3 10" xfId="4327"/>
    <cellStyle name="Обычный 3 11" xfId="4328"/>
    <cellStyle name="Обычный 3 12" xfId="4329"/>
    <cellStyle name="Обычный 3 129" xfId="4330"/>
    <cellStyle name="Обычный 3 13" xfId="4331"/>
    <cellStyle name="Обычный 3 14" xfId="4332"/>
    <cellStyle name="Обычный 3 15" xfId="4333"/>
    <cellStyle name="Обычный 3 16" xfId="4334"/>
    <cellStyle name="Обычный 3 17" xfId="4335"/>
    <cellStyle name="Обычный 3 17 2" xfId="4336"/>
    <cellStyle name="Обычный 3 18" xfId="4337"/>
    <cellStyle name="Обычный 3 19" xfId="4338"/>
    <cellStyle name="Обычный 3 2" xfId="4339"/>
    <cellStyle name="Обычный 3 2 2" xfId="4340"/>
    <cellStyle name="Обычный 3 2 2 2" xfId="4341"/>
    <cellStyle name="Обычный 3 2 2 3" xfId="4342"/>
    <cellStyle name="Обычный 3 2 2 4" xfId="4343"/>
    <cellStyle name="Обычный 3 2 3" xfId="4344"/>
    <cellStyle name="Обычный 3 2 4" xfId="4345"/>
    <cellStyle name="Обычный 3 2 5" xfId="4346"/>
    <cellStyle name="Обычный 3 2_!Капзатраты_ставки_2013" xfId="4347"/>
    <cellStyle name="Обычный 3 20" xfId="4348"/>
    <cellStyle name="Обычный 3 20 2" xfId="4349"/>
    <cellStyle name="Обычный 3 21" xfId="4350"/>
    <cellStyle name="Обычный 3 21 2" xfId="4351"/>
    <cellStyle name="Обычный 3 21 3" xfId="4352"/>
    <cellStyle name="Обычный 3 22" xfId="4353"/>
    <cellStyle name="Обычный 3 23" xfId="4354"/>
    <cellStyle name="Обычный 3 24" xfId="4355"/>
    <cellStyle name="Обычный 3 25" xfId="4356"/>
    <cellStyle name="Обычный 3 26" xfId="4357"/>
    <cellStyle name="Обычный 3 3" xfId="4358"/>
    <cellStyle name="Обычный 3 3 2" xfId="4359"/>
    <cellStyle name="Обычный 3 3 3" xfId="4360"/>
    <cellStyle name="Обычный 3 3 4" xfId="4361"/>
    <cellStyle name="Обычный 3 4" xfId="4362"/>
    <cellStyle name="Обычный 3 4 2" xfId="4363"/>
    <cellStyle name="Обычный 3 5" xfId="4364"/>
    <cellStyle name="Обычный 3 5 2" xfId="4365"/>
    <cellStyle name="Обычный 3 6" xfId="4366"/>
    <cellStyle name="Обычный 3 7" xfId="4367"/>
    <cellStyle name="Обычный 3 8" xfId="4368"/>
    <cellStyle name="Обычный 3 9" xfId="4369"/>
    <cellStyle name="Обычный 3_!Капзатраты_ставки_2013" xfId="4370"/>
    <cellStyle name="Обычный 30" xfId="4371"/>
    <cellStyle name="Обычный 31" xfId="4372"/>
    <cellStyle name="Обычный 32" xfId="4373"/>
    <cellStyle name="Обычный 33" xfId="4374"/>
    <cellStyle name="Обычный 33 2" xfId="4375"/>
    <cellStyle name="Обычный 34" xfId="4376"/>
    <cellStyle name="Обычный 35" xfId="4377"/>
    <cellStyle name="Обычный 36" xfId="4378"/>
    <cellStyle name="Обычный 36 2" xfId="4379"/>
    <cellStyle name="Обычный 37" xfId="4380"/>
    <cellStyle name="Обычный 38" xfId="4381"/>
    <cellStyle name="Обычный 39" xfId="4382"/>
    <cellStyle name="Обычный 39 2" xfId="4383"/>
    <cellStyle name="Обычный 4" xfId="4384"/>
    <cellStyle name="Обычный 4 10" xfId="4385"/>
    <cellStyle name="Обычный 4 11" xfId="4386"/>
    <cellStyle name="Обычный 4 12" xfId="4387"/>
    <cellStyle name="Обычный 4 13" xfId="4388"/>
    <cellStyle name="Обычный 4 14" xfId="4389"/>
    <cellStyle name="Обычный 4 15" xfId="4390"/>
    <cellStyle name="Обычный 4 16" xfId="4391"/>
    <cellStyle name="Обычный 4 17" xfId="4392"/>
    <cellStyle name="Обычный 4 18" xfId="4393"/>
    <cellStyle name="Обычный 4 19" xfId="4394"/>
    <cellStyle name="Обычный 4 2" xfId="4395"/>
    <cellStyle name="Обычный 4 2 2" xfId="4396"/>
    <cellStyle name="Обычный 4 2 2 2" xfId="4397"/>
    <cellStyle name="Обычный 4 2 2 3" xfId="4398"/>
    <cellStyle name="Обычный 4 2 3" xfId="4399"/>
    <cellStyle name="Обычный 4 2 4" xfId="4400"/>
    <cellStyle name="Обычный 4 2 5" xfId="4401"/>
    <cellStyle name="Обычный 4 2_Проект НВВ на 2012  (28 12 2011) с формулами ОКОНЧАТЕЛЬНО (version 1)" xfId="4402"/>
    <cellStyle name="Обычный 4 20" xfId="4403"/>
    <cellStyle name="Обычный 4 21" xfId="4404"/>
    <cellStyle name="Обычный 4 21 2" xfId="4405"/>
    <cellStyle name="Обычный 4 22" xfId="4406"/>
    <cellStyle name="Обычный 4 22 2" xfId="4407"/>
    <cellStyle name="Обычный 4 23" xfId="4408"/>
    <cellStyle name="Обычный 4 24" xfId="4409"/>
    <cellStyle name="Обычный 4 25" xfId="4410"/>
    <cellStyle name="Обычный 4 26" xfId="4411"/>
    <cellStyle name="Обычный 4 27" xfId="4412"/>
    <cellStyle name="Обычный 4 3" xfId="4413"/>
    <cellStyle name="Обычный 4 3 2" xfId="4414"/>
    <cellStyle name="Обычный 4 3 3" xfId="4415"/>
    <cellStyle name="Обычный 4 3 4" xfId="4416"/>
    <cellStyle name="Обычный 4 4" xfId="4417"/>
    <cellStyle name="Обычный 4 4 2" xfId="4418"/>
    <cellStyle name="Обычный 4 5" xfId="4419"/>
    <cellStyle name="Обычный 4 5 2" xfId="4420"/>
    <cellStyle name="Обычный 4 6" xfId="4421"/>
    <cellStyle name="Обычный 4 7" xfId="4422"/>
    <cellStyle name="Обычный 4 8" xfId="4423"/>
    <cellStyle name="Обычный 4 9" xfId="4424"/>
    <cellStyle name="Обычный 4_40% на отпуск в сеть 11.01.10" xfId="4425"/>
    <cellStyle name="Обычный 40" xfId="4426"/>
    <cellStyle name="Обычный 41" xfId="4427"/>
    <cellStyle name="Обычный 42" xfId="4428"/>
    <cellStyle name="Обычный 42 2" xfId="4429"/>
    <cellStyle name="Обычный 42_Приложение 2 10-00" xfId="4430"/>
    <cellStyle name="Обычный 43" xfId="4431"/>
    <cellStyle name="Обычный 44" xfId="4432"/>
    <cellStyle name="Обычный 45" xfId="4433"/>
    <cellStyle name="Обычный 46" xfId="4434"/>
    <cellStyle name="Обычный 47" xfId="4435"/>
    <cellStyle name="Обычный 48" xfId="4436"/>
    <cellStyle name="Обычный 49" xfId="4437"/>
    <cellStyle name="Обычный 5" xfId="4438"/>
    <cellStyle name="Обычный 5 10" xfId="4439"/>
    <cellStyle name="Обычный 5 2" xfId="4440"/>
    <cellStyle name="Обычный 5 2 2" xfId="4441"/>
    <cellStyle name="Обычный 5 2 3" xfId="4442"/>
    <cellStyle name="Обычный 5 2 4" xfId="4443"/>
    <cellStyle name="Обычный 5 2 5" xfId="4444"/>
    <cellStyle name="Обычный 5 2 6" xfId="4445"/>
    <cellStyle name="Обычный 5 2 7" xfId="4446"/>
    <cellStyle name="Обычный 5 3" xfId="4447"/>
    <cellStyle name="Обычный 5 3 2" xfId="4448"/>
    <cellStyle name="Обычный 5 4" xfId="4449"/>
    <cellStyle name="Обычный 5 5" xfId="4450"/>
    <cellStyle name="Обычный 5 6" xfId="4451"/>
    <cellStyle name="Обычный 5 7" xfId="4452"/>
    <cellStyle name="Обычный 5 7 2" xfId="4453"/>
    <cellStyle name="Обычный 5 8" xfId="4454"/>
    <cellStyle name="Обычный 5 8 2" xfId="4455"/>
    <cellStyle name="Обычный 5 9" xfId="4456"/>
    <cellStyle name="Обычный 5_Итоги тариф. кампании 2011_коррек" xfId="4457"/>
    <cellStyle name="Обычный 50" xfId="4458"/>
    <cellStyle name="Обычный 51" xfId="4459"/>
    <cellStyle name="Обычный 52" xfId="4460"/>
    <cellStyle name="Обычный 53" xfId="5403"/>
    <cellStyle name="Обычный 6" xfId="4461"/>
    <cellStyle name="Обычный 6 10" xfId="4462"/>
    <cellStyle name="Обычный 6 11" xfId="4463"/>
    <cellStyle name="Обычный 6 2" xfId="4464"/>
    <cellStyle name="Обычный 6 2 2" xfId="4465"/>
    <cellStyle name="Обычный 6 2 2 2" xfId="4466"/>
    <cellStyle name="Обычный 6 2 2 3" xfId="4467"/>
    <cellStyle name="Обычный 6 2 2 4" xfId="4468"/>
    <cellStyle name="Обычный 6 2 3" xfId="4469"/>
    <cellStyle name="Обычный 6 2 4" xfId="4470"/>
    <cellStyle name="Обычный 6 2 5" xfId="4471"/>
    <cellStyle name="Обычный 6 2 6" xfId="4472"/>
    <cellStyle name="Обычный 6 2 7" xfId="4473"/>
    <cellStyle name="Обычный 6 2_6" xfId="4474"/>
    <cellStyle name="Обычный 6 3" xfId="4475"/>
    <cellStyle name="Обычный 6 3 2" xfId="4476"/>
    <cellStyle name="Обычный 6 3 3" xfId="4477"/>
    <cellStyle name="Обычный 6 3 4" xfId="4478"/>
    <cellStyle name="Обычный 6 3_6" xfId="4479"/>
    <cellStyle name="Обычный 6 4" xfId="4480"/>
    <cellStyle name="Обычный 6 5" xfId="4481"/>
    <cellStyle name="Обычный 6 6" xfId="4482"/>
    <cellStyle name="Обычный 6 7" xfId="4483"/>
    <cellStyle name="Обычный 6 8" xfId="4484"/>
    <cellStyle name="Обычный 6 9" xfId="4485"/>
    <cellStyle name="Обычный 6_2014-2019 Пр.1.1" xfId="4486"/>
    <cellStyle name="Обычный 66" xfId="4487"/>
    <cellStyle name="Обычный 7" xfId="4488"/>
    <cellStyle name="Обычный 7 2" xfId="4489"/>
    <cellStyle name="Обычный 7 2 2" xfId="4490"/>
    <cellStyle name="Обычный 7 2 3" xfId="4491"/>
    <cellStyle name="Обычный 7 2 4" xfId="4492"/>
    <cellStyle name="Обычный 7 3" xfId="4493"/>
    <cellStyle name="Обычный 7 3 2" xfId="4494"/>
    <cellStyle name="Обычный 7 3 3" xfId="4495"/>
    <cellStyle name="Обычный 7 4" xfId="4496"/>
    <cellStyle name="Обычный 7 5" xfId="4497"/>
    <cellStyle name="Обычный 7 6" xfId="4498"/>
    <cellStyle name="Обычный 7 7" xfId="4499"/>
    <cellStyle name="Обычный 7 8" xfId="4500"/>
    <cellStyle name="Обычный 7 9" xfId="4501"/>
    <cellStyle name="Обычный 7_6" xfId="4502"/>
    <cellStyle name="Обычный 76" xfId="4503"/>
    <cellStyle name="Обычный 8" xfId="4504"/>
    <cellStyle name="Обычный 8 2" xfId="4505"/>
    <cellStyle name="Обычный 8 2 2" xfId="4506"/>
    <cellStyle name="Обычный 8 2 3" xfId="4507"/>
    <cellStyle name="Обычный 8 2 4" xfId="4508"/>
    <cellStyle name="Обычный 8 3" xfId="4509"/>
    <cellStyle name="Обычный 8 3 2" xfId="4510"/>
    <cellStyle name="Обычный 8 3 3" xfId="4511"/>
    <cellStyle name="Обычный 8 3 7" xfId="4512"/>
    <cellStyle name="Обычный 8 3 7 2" xfId="4513"/>
    <cellStyle name="Обычный 8 4" xfId="4514"/>
    <cellStyle name="Обычный 8 4 2" xfId="4515"/>
    <cellStyle name="Обычный 8 5" xfId="4516"/>
    <cellStyle name="Обычный 8 6" xfId="4517"/>
    <cellStyle name="Обычный 8 7" xfId="4518"/>
    <cellStyle name="Обычный 8 8" xfId="4519"/>
    <cellStyle name="Обычный 8 9" xfId="4520"/>
    <cellStyle name="Обычный 8_6" xfId="4521"/>
    <cellStyle name="Обычный 81" xfId="4522"/>
    <cellStyle name="Обычный 83" xfId="4523"/>
    <cellStyle name="Обычный 9" xfId="4524"/>
    <cellStyle name="Обычный 9 2" xfId="4525"/>
    <cellStyle name="Обычный 9 2 2" xfId="4526"/>
    <cellStyle name="Обычный 9 2 3" xfId="4527"/>
    <cellStyle name="Обычный 9 3" xfId="4528"/>
    <cellStyle name="Обычный 9 3 2" xfId="4529"/>
    <cellStyle name="Обычный 9 4" xfId="4530"/>
    <cellStyle name="Обычный 9 5" xfId="4531"/>
    <cellStyle name="Обычный 9 6" xfId="4532"/>
    <cellStyle name="Обычный 9_6" xfId="4533"/>
    <cellStyle name="Обычный 96" xfId="4534"/>
    <cellStyle name="Плохой 2" xfId="4535"/>
    <cellStyle name="Плохой 2 2" xfId="4536"/>
    <cellStyle name="Плохой 2 3" xfId="4537"/>
    <cellStyle name="Плохой 2 4" xfId="4538"/>
    <cellStyle name="Плохой 2 5" xfId="4539"/>
    <cellStyle name="Плохой 2 6" xfId="4540"/>
    <cellStyle name="Плохой 2 7" xfId="4541"/>
    <cellStyle name="Плохой 3" xfId="4542"/>
    <cellStyle name="Плохой 3 2" xfId="4543"/>
    <cellStyle name="По центру" xfId="4544"/>
    <cellStyle name="По центру с переносом" xfId="4545"/>
    <cellStyle name="По центру с переносом 2" xfId="4546"/>
    <cellStyle name="По центру с переносом 3" xfId="4547"/>
    <cellStyle name="По центру с переносом 4" xfId="4548"/>
    <cellStyle name="По ширине" xfId="4549"/>
    <cellStyle name="По ширине с переносом" xfId="4550"/>
    <cellStyle name="По ширине с переносом 2" xfId="4551"/>
    <cellStyle name="По ширине с переносом 3" xfId="4552"/>
    <cellStyle name="По ширине с переносом 4" xfId="4553"/>
    <cellStyle name="Поле ввода" xfId="4554"/>
    <cellStyle name="Пояснение 2" xfId="4555"/>
    <cellStyle name="Пояснение 2 2" xfId="4556"/>
    <cellStyle name="Пояснение 2 3" xfId="4557"/>
    <cellStyle name="Пояснение 2 4" xfId="4558"/>
    <cellStyle name="Пояснение 2 5" xfId="4559"/>
    <cellStyle name="Пояснение 2 6" xfId="4560"/>
    <cellStyle name="Пояснение 2 7" xfId="4561"/>
    <cellStyle name="Пояснение 3" xfId="4562"/>
    <cellStyle name="Пояснение 3 2" xfId="4563"/>
    <cellStyle name="Примечание 10" xfId="4564"/>
    <cellStyle name="Примечание 10 2" xfId="4565"/>
    <cellStyle name="Примечание 10 2 2" xfId="4566"/>
    <cellStyle name="Примечание 10 2 3" xfId="4567"/>
    <cellStyle name="Примечание 10 2 4" xfId="4568"/>
    <cellStyle name="Примечание 10 2 5" xfId="4569"/>
    <cellStyle name="Примечание 10 3" xfId="4570"/>
    <cellStyle name="Примечание 10 3 2" xfId="4571"/>
    <cellStyle name="Примечание 10 3 3" xfId="4572"/>
    <cellStyle name="Примечание 10 3 4" xfId="4573"/>
    <cellStyle name="Примечание 10 3 5" xfId="4574"/>
    <cellStyle name="Примечание 10 4" xfId="4575"/>
    <cellStyle name="Примечание 10 5" xfId="4576"/>
    <cellStyle name="Примечание 10 6" xfId="4577"/>
    <cellStyle name="Примечание 10 7" xfId="4578"/>
    <cellStyle name="Примечание 2" xfId="4579"/>
    <cellStyle name="Примечание 2 2" xfId="4580"/>
    <cellStyle name="Примечание 2 2 2" xfId="4581"/>
    <cellStyle name="Примечание 2 2 2 2" xfId="4582"/>
    <cellStyle name="Примечание 2 2 2 2 2" xfId="4583"/>
    <cellStyle name="Примечание 2 2 2 2 3" xfId="4584"/>
    <cellStyle name="Примечание 2 2 2 2 4" xfId="4585"/>
    <cellStyle name="Примечание 2 2 2 2 5" xfId="4586"/>
    <cellStyle name="Примечание 2 2 2 3" xfId="4587"/>
    <cellStyle name="Примечание 2 2 2 4" xfId="4588"/>
    <cellStyle name="Примечание 2 2 2 5" xfId="4589"/>
    <cellStyle name="Примечание 2 2 2 6" xfId="4590"/>
    <cellStyle name="Примечание 2 2 3" xfId="4591"/>
    <cellStyle name="Примечание 2 2 3 2" xfId="4592"/>
    <cellStyle name="Примечание 2 2 3 2 2" xfId="4593"/>
    <cellStyle name="Примечание 2 2 3 2 3" xfId="4594"/>
    <cellStyle name="Примечание 2 2 3 2 4" xfId="4595"/>
    <cellStyle name="Примечание 2 2 3 2 5" xfId="4596"/>
    <cellStyle name="Примечание 2 2 3 3" xfId="4597"/>
    <cellStyle name="Примечание 2 2 3 4" xfId="4598"/>
    <cellStyle name="Примечание 2 2 3 5" xfId="4599"/>
    <cellStyle name="Примечание 2 2 3 6" xfId="4600"/>
    <cellStyle name="Примечание 2 2 4" xfId="4601"/>
    <cellStyle name="Примечание 2 2 4 2" xfId="4602"/>
    <cellStyle name="Примечание 2 2 4 3" xfId="4603"/>
    <cellStyle name="Примечание 2 2 4 4" xfId="4604"/>
    <cellStyle name="Примечание 2 2 4 5" xfId="4605"/>
    <cellStyle name="Примечание 2 2 5" xfId="4606"/>
    <cellStyle name="Примечание 2 2 6" xfId="4607"/>
    <cellStyle name="Примечание 2 2 7" xfId="4608"/>
    <cellStyle name="Примечание 2 2 8" xfId="4609"/>
    <cellStyle name="Примечание 2 3" xfId="4610"/>
    <cellStyle name="Примечание 2 3 2" xfId="4611"/>
    <cellStyle name="Примечание 2 3 2 2" xfId="4612"/>
    <cellStyle name="Примечание 2 3 2 3" xfId="4613"/>
    <cellStyle name="Примечание 2 3 2 4" xfId="4614"/>
    <cellStyle name="Примечание 2 3 2 5" xfId="4615"/>
    <cellStyle name="Примечание 2 3 3" xfId="4616"/>
    <cellStyle name="Примечание 2 3 3 2" xfId="4617"/>
    <cellStyle name="Примечание 2 3 3 3" xfId="4618"/>
    <cellStyle name="Примечание 2 3 3 4" xfId="4619"/>
    <cellStyle name="Примечание 2 3 3 5" xfId="4620"/>
    <cellStyle name="Примечание 2 3 4" xfId="4621"/>
    <cellStyle name="Примечание 2 3 5" xfId="4622"/>
    <cellStyle name="Примечание 2 3 6" xfId="4623"/>
    <cellStyle name="Примечание 2 3 7" xfId="4624"/>
    <cellStyle name="Примечание 2 4" xfId="4625"/>
    <cellStyle name="Примечание 2 4 2" xfId="4626"/>
    <cellStyle name="Примечание 2 4 2 2" xfId="4627"/>
    <cellStyle name="Примечание 2 4 2 3" xfId="4628"/>
    <cellStyle name="Примечание 2 4 2 4" xfId="4629"/>
    <cellStyle name="Примечание 2 4 2 5" xfId="4630"/>
    <cellStyle name="Примечание 2 4 3" xfId="4631"/>
    <cellStyle name="Примечание 2 4 3 2" xfId="4632"/>
    <cellStyle name="Примечание 2 4 3 3" xfId="4633"/>
    <cellStyle name="Примечание 2 4 3 4" xfId="4634"/>
    <cellStyle name="Примечание 2 4 3 5" xfId="4635"/>
    <cellStyle name="Примечание 2 4 4" xfId="4636"/>
    <cellStyle name="Примечание 2 4 5" xfId="4637"/>
    <cellStyle name="Примечание 2 4 6" xfId="4638"/>
    <cellStyle name="Примечание 2 4 7" xfId="4639"/>
    <cellStyle name="Примечание 2 5" xfId="4640"/>
    <cellStyle name="Примечание 2 5 2" xfId="4641"/>
    <cellStyle name="Примечание 2 5 2 2" xfId="4642"/>
    <cellStyle name="Примечание 2 5 2 3" xfId="4643"/>
    <cellStyle name="Примечание 2 5 2 4" xfId="4644"/>
    <cellStyle name="Примечание 2 5 2 5" xfId="4645"/>
    <cellStyle name="Примечание 2 5 3" xfId="4646"/>
    <cellStyle name="Примечание 2 5 3 2" xfId="4647"/>
    <cellStyle name="Примечание 2 5 3 3" xfId="4648"/>
    <cellStyle name="Примечание 2 5 3 4" xfId="4649"/>
    <cellStyle name="Примечание 2 5 3 5" xfId="4650"/>
    <cellStyle name="Примечание 2 5 4" xfId="4651"/>
    <cellStyle name="Примечание 2 5 5" xfId="4652"/>
    <cellStyle name="Примечание 2 5 6" xfId="4653"/>
    <cellStyle name="Примечание 2 5 7" xfId="4654"/>
    <cellStyle name="Примечание 2 6" xfId="4655"/>
    <cellStyle name="Примечание 2 6 2" xfId="4656"/>
    <cellStyle name="Примечание 2 6 2 2" xfId="4657"/>
    <cellStyle name="Примечание 2 6 2 3" xfId="4658"/>
    <cellStyle name="Примечание 2 6 2 4" xfId="4659"/>
    <cellStyle name="Примечание 2 6 2 5" xfId="4660"/>
    <cellStyle name="Примечание 2 6 3" xfId="4661"/>
    <cellStyle name="Примечание 2 6 3 2" xfId="4662"/>
    <cellStyle name="Примечание 2 6 3 3" xfId="4663"/>
    <cellStyle name="Примечание 2 6 3 4" xfId="4664"/>
    <cellStyle name="Примечание 2 6 3 5" xfId="4665"/>
    <cellStyle name="Примечание 2 6 4" xfId="4666"/>
    <cellStyle name="Примечание 2 6 4 2" xfId="4667"/>
    <cellStyle name="Примечание 2 6 4 3" xfId="4668"/>
    <cellStyle name="Примечание 2 6 4 4" xfId="4669"/>
    <cellStyle name="Примечание 2 6 4 5" xfId="4670"/>
    <cellStyle name="Примечание 2 6 5" xfId="4671"/>
    <cellStyle name="Примечание 2 6 6" xfId="4672"/>
    <cellStyle name="Примечание 2 6 7" xfId="4673"/>
    <cellStyle name="Примечание 2 6 8" xfId="4674"/>
    <cellStyle name="Примечание 2 7" xfId="4675"/>
    <cellStyle name="Примечание 2 7 2" xfId="4676"/>
    <cellStyle name="Примечание 2 7 3" xfId="4677"/>
    <cellStyle name="Примечание 2 7 4" xfId="4678"/>
    <cellStyle name="Примечание 2 7 5" xfId="4679"/>
    <cellStyle name="Примечание 2 8" xfId="4680"/>
    <cellStyle name="Примечание 3" xfId="4681"/>
    <cellStyle name="Примечание 3 2" xfId="4682"/>
    <cellStyle name="Примечание 3 2 2" xfId="4683"/>
    <cellStyle name="Примечание 3 2 2 2" xfId="4684"/>
    <cellStyle name="Примечание 3 2 2 2 2" xfId="4685"/>
    <cellStyle name="Примечание 3 2 2 2 3" xfId="4686"/>
    <cellStyle name="Примечание 3 2 2 2 4" xfId="4687"/>
    <cellStyle name="Примечание 3 2 2 2 5" xfId="4688"/>
    <cellStyle name="Примечание 3 2 2 3" xfId="4689"/>
    <cellStyle name="Примечание 3 2 2 4" xfId="4690"/>
    <cellStyle name="Примечание 3 2 2 5" xfId="4691"/>
    <cellStyle name="Примечание 3 2 2 6" xfId="4692"/>
    <cellStyle name="Примечание 3 2 3" xfId="4693"/>
    <cellStyle name="Примечание 3 2 3 2" xfId="4694"/>
    <cellStyle name="Примечание 3 2 3 3" xfId="4695"/>
    <cellStyle name="Примечание 3 2 3 4" xfId="4696"/>
    <cellStyle name="Примечание 3 2 3 5" xfId="4697"/>
    <cellStyle name="Примечание 3 2 4" xfId="4698"/>
    <cellStyle name="Примечание 3 2 5" xfId="4699"/>
    <cellStyle name="Примечание 3 2 6" xfId="4700"/>
    <cellStyle name="Примечание 3 2 7" xfId="4701"/>
    <cellStyle name="Примечание 3 3" xfId="4702"/>
    <cellStyle name="Примечание 3 3 2" xfId="4703"/>
    <cellStyle name="Примечание 3 3 3" xfId="4704"/>
    <cellStyle name="Примечание 3 3 4" xfId="4705"/>
    <cellStyle name="Примечание 3 3 5" xfId="4706"/>
    <cellStyle name="Примечание 3 4" xfId="4707"/>
    <cellStyle name="Примечание 3 4 2" xfId="4708"/>
    <cellStyle name="Примечание 3 4 3" xfId="4709"/>
    <cellStyle name="Примечание 3 4 4" xfId="4710"/>
    <cellStyle name="Примечание 3 4 5" xfId="4711"/>
    <cellStyle name="Примечание 3 5" xfId="4712"/>
    <cellStyle name="Примечание 3 5 2" xfId="4713"/>
    <cellStyle name="Примечание 3 5 3" xfId="4714"/>
    <cellStyle name="Примечание 3 5 4" xfId="4715"/>
    <cellStyle name="Примечание 3 5 5" xfId="4716"/>
    <cellStyle name="Примечание 4" xfId="4717"/>
    <cellStyle name="Примечание 4 2" xfId="4718"/>
    <cellStyle name="Примечание 4 2 2" xfId="4719"/>
    <cellStyle name="Примечание 4 2 3" xfId="4720"/>
    <cellStyle name="Примечание 4 2 4" xfId="4721"/>
    <cellStyle name="Примечание 4 2 5" xfId="4722"/>
    <cellStyle name="Примечание 4 3" xfId="4723"/>
    <cellStyle name="Примечание 5" xfId="4724"/>
    <cellStyle name="Примечание 6" xfId="4725"/>
    <cellStyle name="Примечание 7" xfId="4726"/>
    <cellStyle name="Примечание 8" xfId="4727"/>
    <cellStyle name="Примечание 9" xfId="4728"/>
    <cellStyle name="Процентный 10" xfId="4729"/>
    <cellStyle name="Процентный 10 10" xfId="4730"/>
    <cellStyle name="Процентный 10 2" xfId="4731"/>
    <cellStyle name="Процентный 11" xfId="4732"/>
    <cellStyle name="Процентный 11 2" xfId="4733"/>
    <cellStyle name="Процентный 12" xfId="4734"/>
    <cellStyle name="Процентный 13" xfId="4735"/>
    <cellStyle name="Процентный 14" xfId="4736"/>
    <cellStyle name="Процентный 15" xfId="4737"/>
    <cellStyle name="Процентный 2" xfId="4738"/>
    <cellStyle name="Процентный 2 10" xfId="4739"/>
    <cellStyle name="Процентный 2 10 2" xfId="4740"/>
    <cellStyle name="Процентный 2 11" xfId="4741"/>
    <cellStyle name="Процентный 2 11 2" xfId="4742"/>
    <cellStyle name="Процентный 2 12" xfId="4743"/>
    <cellStyle name="Процентный 2 12 2" xfId="4744"/>
    <cellStyle name="Процентный 2 13" xfId="4745"/>
    <cellStyle name="Процентный 2 14" xfId="4746"/>
    <cellStyle name="Процентный 2 15" xfId="4747"/>
    <cellStyle name="Процентный 2 16" xfId="4748"/>
    <cellStyle name="Процентный 2 17" xfId="4749"/>
    <cellStyle name="Процентный 2 18" xfId="4750"/>
    <cellStyle name="Процентный 2 19" xfId="4751"/>
    <cellStyle name="Процентный 2 2" xfId="4752"/>
    <cellStyle name="Процентный 2 2 2" xfId="4753"/>
    <cellStyle name="Процентный 2 2 2 2" xfId="4754"/>
    <cellStyle name="Процентный 2 2 3" xfId="4755"/>
    <cellStyle name="Процентный 2 2 3 2" xfId="4756"/>
    <cellStyle name="Процентный 2 2 4" xfId="4757"/>
    <cellStyle name="Процентный 2 2 5" xfId="4758"/>
    <cellStyle name="Процентный 2 2 6" xfId="4759"/>
    <cellStyle name="Процентный 2 2_6" xfId="4760"/>
    <cellStyle name="Процентный 2 20" xfId="4761"/>
    <cellStyle name="Процентный 2 21" xfId="4762"/>
    <cellStyle name="Процентный 2 22" xfId="4763"/>
    <cellStyle name="Процентный 2 23" xfId="4764"/>
    <cellStyle name="Процентный 2 24" xfId="4765"/>
    <cellStyle name="Процентный 2 25" xfId="4766"/>
    <cellStyle name="Процентный 2 26" xfId="4767"/>
    <cellStyle name="Процентный 2 27" xfId="4768"/>
    <cellStyle name="Процентный 2 28" xfId="4769"/>
    <cellStyle name="Процентный 2 29" xfId="4770"/>
    <cellStyle name="Процентный 2 3" xfId="4771"/>
    <cellStyle name="Процентный 2 3 2" xfId="4772"/>
    <cellStyle name="Процентный 2 3 3" xfId="4773"/>
    <cellStyle name="Процентный 2 3 4" xfId="4774"/>
    <cellStyle name="Процентный 2 4" xfId="4775"/>
    <cellStyle name="Процентный 2 4 2" xfId="4776"/>
    <cellStyle name="Процентный 2 4 3" xfId="4777"/>
    <cellStyle name="Процентный 2 5" xfId="4778"/>
    <cellStyle name="Процентный 2 5 2" xfId="4779"/>
    <cellStyle name="Процентный 2 6" xfId="4780"/>
    <cellStyle name="Процентный 2 6 2" xfId="4781"/>
    <cellStyle name="Процентный 2 7" xfId="4782"/>
    <cellStyle name="Процентный 2 7 2" xfId="4783"/>
    <cellStyle name="Процентный 2 8" xfId="4784"/>
    <cellStyle name="Процентный 2 8 2" xfId="4785"/>
    <cellStyle name="Процентный 2 9" xfId="4786"/>
    <cellStyle name="Процентный 2 9 2" xfId="4787"/>
    <cellStyle name="Процентный 2_40% на отпуск в сеть 11.01.10" xfId="4788"/>
    <cellStyle name="Процентный 3" xfId="4789"/>
    <cellStyle name="Процентный 3 10" xfId="4790"/>
    <cellStyle name="Процентный 3 11" xfId="4791"/>
    <cellStyle name="Процентный 3 12" xfId="4792"/>
    <cellStyle name="Процентный 3 13" xfId="4793"/>
    <cellStyle name="Процентный 3 14" xfId="4794"/>
    <cellStyle name="Процентный 3 15" xfId="4795"/>
    <cellStyle name="Процентный 3 16" xfId="4796"/>
    <cellStyle name="Процентный 3 17" xfId="4797"/>
    <cellStyle name="Процентный 3 18" xfId="4798"/>
    <cellStyle name="Процентный 3 19" xfId="4799"/>
    <cellStyle name="Процентный 3 2" xfId="4800"/>
    <cellStyle name="Процентный 3 2 2" xfId="4801"/>
    <cellStyle name="Процентный 3 2 3" xfId="4802"/>
    <cellStyle name="Процентный 3 2 4" xfId="4803"/>
    <cellStyle name="Процентный 3 20" xfId="4804"/>
    <cellStyle name="Процентный 3 21" xfId="4805"/>
    <cellStyle name="Процентный 3 3" xfId="4806"/>
    <cellStyle name="Процентный 3 4" xfId="4807"/>
    <cellStyle name="Процентный 3 5" xfId="4808"/>
    <cellStyle name="Процентный 3 6" xfId="4809"/>
    <cellStyle name="Процентный 3 7" xfId="4810"/>
    <cellStyle name="Процентный 3 8" xfId="4811"/>
    <cellStyle name="Процентный 3 9" xfId="4812"/>
    <cellStyle name="Процентный 3_6" xfId="4813"/>
    <cellStyle name="Процентный 4" xfId="4814"/>
    <cellStyle name="Процентный 4 2" xfId="4815"/>
    <cellStyle name="Процентный 4 3" xfId="4816"/>
    <cellStyle name="Процентный 4 4" xfId="4817"/>
    <cellStyle name="Процентный 4 5" xfId="4818"/>
    <cellStyle name="Процентный 4 6" xfId="4819"/>
    <cellStyle name="Процентный 4 7" xfId="4820"/>
    <cellStyle name="Процентный 5" xfId="4821"/>
    <cellStyle name="Процентный 5 2" xfId="4822"/>
    <cellStyle name="Процентный 5 3" xfId="4823"/>
    <cellStyle name="Процентный 6" xfId="4824"/>
    <cellStyle name="Процентный 6 2" xfId="4825"/>
    <cellStyle name="Процентный 6 3" xfId="4826"/>
    <cellStyle name="Процентный 7" xfId="4827"/>
    <cellStyle name="Процентный 7 2" xfId="4828"/>
    <cellStyle name="Процентный 8" xfId="4829"/>
    <cellStyle name="Процентный 8 2" xfId="4830"/>
    <cellStyle name="Процентный 9" xfId="4831"/>
    <cellStyle name="Связанная ячейка 2" xfId="4832"/>
    <cellStyle name="Связанная ячейка 2 2" xfId="4833"/>
    <cellStyle name="Связанная ячейка 2 3" xfId="4834"/>
    <cellStyle name="Связанная ячейка 2 4" xfId="4835"/>
    <cellStyle name="Связанная ячейка 2 5" xfId="4836"/>
    <cellStyle name="Связанная ячейка 2 6" xfId="4837"/>
    <cellStyle name="Связанная ячейка 2 7" xfId="4838"/>
    <cellStyle name="Связанная ячейка 3" xfId="4839"/>
    <cellStyle name="Связанная ячейка 3 2" xfId="4840"/>
    <cellStyle name="Статья" xfId="4841"/>
    <cellStyle name="Стиль 1" xfId="4842"/>
    <cellStyle name="Стиль 1 10" xfId="4843"/>
    <cellStyle name="Стиль 1 11" xfId="4844"/>
    <cellStyle name="Стиль 1 12" xfId="4845"/>
    <cellStyle name="Стиль 1 13" xfId="4846"/>
    <cellStyle name="Стиль 1 14" xfId="4847"/>
    <cellStyle name="Стиль 1 15" xfId="4848"/>
    <cellStyle name="Стиль 1 16" xfId="4849"/>
    <cellStyle name="Стиль 1 17" xfId="4850"/>
    <cellStyle name="Стиль 1 18" xfId="4851"/>
    <cellStyle name="Стиль 1 19" xfId="4852"/>
    <cellStyle name="Стиль 1 2" xfId="4853"/>
    <cellStyle name="Стиль 1 2 2" xfId="4854"/>
    <cellStyle name="Стиль 1 2 2 2" xfId="4855"/>
    <cellStyle name="Стиль 1 2 2 3" xfId="4856"/>
    <cellStyle name="Стиль 1 2 3" xfId="4857"/>
    <cellStyle name="Стиль 1 2 3 2" xfId="4858"/>
    <cellStyle name="Стиль 1 2 4" xfId="4859"/>
    <cellStyle name="Стиль 1 2 5" xfId="4860"/>
    <cellStyle name="Стиль 1 20" xfId="4861"/>
    <cellStyle name="Стиль 1 21" xfId="4862"/>
    <cellStyle name="Стиль 1 22" xfId="4863"/>
    <cellStyle name="Стиль 1 3" xfId="4864"/>
    <cellStyle name="Стиль 1 3 2" xfId="4865"/>
    <cellStyle name="Стиль 1 3 3" xfId="4866"/>
    <cellStyle name="Стиль 1 4" xfId="4867"/>
    <cellStyle name="Стиль 1 4 2" xfId="4868"/>
    <cellStyle name="Стиль 1 5" xfId="4869"/>
    <cellStyle name="Стиль 1 6" xfId="4870"/>
    <cellStyle name="Стиль 1 7" xfId="4871"/>
    <cellStyle name="Стиль 1 8" xfId="4872"/>
    <cellStyle name="Стиль 1 9" xfId="4873"/>
    <cellStyle name="Стиль 1_22.04.10 Пр.1 Формат ИПР (для Прав)" xfId="4874"/>
    <cellStyle name="Стиль 2" xfId="4875"/>
    <cellStyle name="Стиль 2 2" xfId="4876"/>
    <cellStyle name="Стиль 2 3" xfId="4877"/>
    <cellStyle name="Стиль 2 4" xfId="4878"/>
    <cellStyle name="Стиль 2 5" xfId="4879"/>
    <cellStyle name="Стиль 2 6" xfId="4880"/>
    <cellStyle name="Стиль 2 7" xfId="4881"/>
    <cellStyle name="Стиль 2 8" xfId="4882"/>
    <cellStyle name="Стиль_названий" xfId="4883"/>
    <cellStyle name="ТЕКСТ" xfId="4884"/>
    <cellStyle name="Текст предупреждения 2" xfId="4885"/>
    <cellStyle name="Текст предупреждения 2 2" xfId="4886"/>
    <cellStyle name="Текст предупреждения 2 3" xfId="4887"/>
    <cellStyle name="Текст предупреждения 2 4" xfId="4888"/>
    <cellStyle name="Текст предупреждения 2 5" xfId="4889"/>
    <cellStyle name="Текст предупреждения 2 6" xfId="4890"/>
    <cellStyle name="Текст предупреждения 2 7" xfId="4891"/>
    <cellStyle name="Текст предупреждения 3" xfId="4892"/>
    <cellStyle name="Текст предупреждения 3 2" xfId="4893"/>
    <cellStyle name="Текстовый" xfId="4894"/>
    <cellStyle name="Текстовый 2" xfId="4895"/>
    <cellStyle name="Текстовый 3" xfId="4896"/>
    <cellStyle name="Титул" xfId="4897"/>
    <cellStyle name="тонны" xfId="4898"/>
    <cellStyle name="тщк" xfId="4899"/>
    <cellStyle name="тщкьфд" xfId="4900"/>
    <cellStyle name="Тысячи [0]_1 (2)" xfId="4901"/>
    <cellStyle name="Тысячи [а]" xfId="4902"/>
    <cellStyle name="Тысячи_1F019502" xfId="4903"/>
    <cellStyle name="УровеньСтрок_2_март" xfId="4904"/>
    <cellStyle name="Финансовый [0] 2" xfId="4905"/>
    <cellStyle name="Финансовый 10" xfId="4906"/>
    <cellStyle name="Финансовый 10 2" xfId="4907"/>
    <cellStyle name="Финансовый 10 3" xfId="4908"/>
    <cellStyle name="Финансовый 11" xfId="4909"/>
    <cellStyle name="Финансовый 11 2" xfId="4910"/>
    <cellStyle name="Финансовый 12" xfId="4911"/>
    <cellStyle name="Финансовый 13" xfId="4912"/>
    <cellStyle name="Финансовый 14" xfId="4913"/>
    <cellStyle name="Финансовый 15" xfId="4914"/>
    <cellStyle name="Финансовый 16" xfId="4915"/>
    <cellStyle name="Финансовый 17" xfId="4916"/>
    <cellStyle name="Финансовый 18" xfId="4917"/>
    <cellStyle name="Финансовый 19" xfId="4918"/>
    <cellStyle name="Финансовый 2" xfId="4919"/>
    <cellStyle name="Финансовый 2 10" xfId="4920"/>
    <cellStyle name="Финансовый 2 10 2" xfId="4921"/>
    <cellStyle name="Финансовый 2 11" xfId="4922"/>
    <cellStyle name="Финансовый 2 12" xfId="4923"/>
    <cellStyle name="Финансовый 2 2" xfId="4924"/>
    <cellStyle name="Финансовый 2 2 10" xfId="4925"/>
    <cellStyle name="Финансовый 2 2 2" xfId="4926"/>
    <cellStyle name="Финансовый 2 2 2 2" xfId="4927"/>
    <cellStyle name="Финансовый 2 2 2 2 2" xfId="4928"/>
    <cellStyle name="Финансовый 2 2 2 2 2 2" xfId="4929"/>
    <cellStyle name="Финансовый 2 2 2 2 2 3" xfId="4930"/>
    <cellStyle name="Финансовый 2 2 2 2 3" xfId="4931"/>
    <cellStyle name="Финансовый 2 2 2 2 4" xfId="4932"/>
    <cellStyle name="Финансовый 2 2 2 3" xfId="4933"/>
    <cellStyle name="Финансовый 2 2 2 3 2" xfId="4934"/>
    <cellStyle name="Финансовый 2 2 2 3 3" xfId="4935"/>
    <cellStyle name="Финансовый 2 2 2 4" xfId="4936"/>
    <cellStyle name="Финансовый 2 2 2 5" xfId="4937"/>
    <cellStyle name="Финансовый 2 2 2 6" xfId="4938"/>
    <cellStyle name="Финансовый 2 2 2 7" xfId="4939"/>
    <cellStyle name="Финансовый 2 2 3" xfId="4940"/>
    <cellStyle name="Финансовый 2 2 3 2" xfId="4941"/>
    <cellStyle name="Финансовый 2 2 4" xfId="4942"/>
    <cellStyle name="Финансовый 2 2 4 2" xfId="4943"/>
    <cellStyle name="Финансовый 2 2 4 3" xfId="4944"/>
    <cellStyle name="Финансовый 2 2 4 4" xfId="4945"/>
    <cellStyle name="Финансовый 2 2 5" xfId="4946"/>
    <cellStyle name="Финансовый 2 2 5 2" xfId="4947"/>
    <cellStyle name="Финансовый 2 2 6" xfId="4948"/>
    <cellStyle name="Финансовый 2 2 7" xfId="4949"/>
    <cellStyle name="Финансовый 2 2 8" xfId="4950"/>
    <cellStyle name="Финансовый 2 2 9" xfId="4951"/>
    <cellStyle name="Финансовый 2 2_6" xfId="4952"/>
    <cellStyle name="Финансовый 2 3" xfId="4953"/>
    <cellStyle name="Финансовый 2 3 2" xfId="4954"/>
    <cellStyle name="Финансовый 2 3 2 2" xfId="4955"/>
    <cellStyle name="Финансовый 2 3 2 2 2" xfId="4956"/>
    <cellStyle name="Финансовый 2 3 2 2 3" xfId="4957"/>
    <cellStyle name="Финансовый 2 3 2 3" xfId="4958"/>
    <cellStyle name="Финансовый 2 3 2 4" xfId="4959"/>
    <cellStyle name="Финансовый 2 3 2 5" xfId="4960"/>
    <cellStyle name="Финансовый 2 3 3" xfId="4961"/>
    <cellStyle name="Финансовый 2 3 3 2" xfId="4962"/>
    <cellStyle name="Финансовый 2 3 3 3" xfId="4963"/>
    <cellStyle name="Финансовый 2 3 4" xfId="4964"/>
    <cellStyle name="Финансовый 2 3 5" xfId="4965"/>
    <cellStyle name="Финансовый 2 3 6" xfId="4966"/>
    <cellStyle name="Финансовый 2 3 7" xfId="4967"/>
    <cellStyle name="Финансовый 2 4" xfId="4968"/>
    <cellStyle name="Финансовый 2 4 2" xfId="4969"/>
    <cellStyle name="Финансовый 2 4 3" xfId="4970"/>
    <cellStyle name="Финансовый 2 5" xfId="4971"/>
    <cellStyle name="Финансовый 2 5 2" xfId="4972"/>
    <cellStyle name="Финансовый 2 6" xfId="4973"/>
    <cellStyle name="Финансовый 2 6 2" xfId="4974"/>
    <cellStyle name="Финансовый 2 7" xfId="4975"/>
    <cellStyle name="Финансовый 2 7 2" xfId="4976"/>
    <cellStyle name="Финансовый 2 8" xfId="4977"/>
    <cellStyle name="Финансовый 2 9" xfId="4978"/>
    <cellStyle name="Финансовый 2_6" xfId="4979"/>
    <cellStyle name="Финансовый 20" xfId="4980"/>
    <cellStyle name="Финансовый 21" xfId="4981"/>
    <cellStyle name="Финансовый 21 2" xfId="4982"/>
    <cellStyle name="Финансовый 22" xfId="4983"/>
    <cellStyle name="Финансовый 23" xfId="4984"/>
    <cellStyle name="Финансовый 24" xfId="4985"/>
    <cellStyle name="Финансовый 25" xfId="4986"/>
    <cellStyle name="Финансовый 26" xfId="4987"/>
    <cellStyle name="Финансовый 27" xfId="4988"/>
    <cellStyle name="Финансовый 28" xfId="4989"/>
    <cellStyle name="Финансовый 29" xfId="4990"/>
    <cellStyle name="Финансовый 3" xfId="4991"/>
    <cellStyle name="Финансовый 3 2" xfId="4992"/>
    <cellStyle name="Финансовый 3 2 2" xfId="4993"/>
    <cellStyle name="Финансовый 3 2 2 2" xfId="4994"/>
    <cellStyle name="Финансовый 3 2 3" xfId="4995"/>
    <cellStyle name="Финансовый 3 3" xfId="4996"/>
    <cellStyle name="Финансовый 3 3 2" xfId="4997"/>
    <cellStyle name="Финансовый 3 3 3" xfId="4998"/>
    <cellStyle name="Финансовый 3 4" xfId="4999"/>
    <cellStyle name="Финансовый 3 4 2" xfId="5000"/>
    <cellStyle name="Финансовый 3 4 3" xfId="5001"/>
    <cellStyle name="Финансовый 3 5" xfId="5002"/>
    <cellStyle name="Финансовый 3 5 2" xfId="5003"/>
    <cellStyle name="Финансовый 3 6" xfId="5004"/>
    <cellStyle name="Финансовый 3 7" xfId="5005"/>
    <cellStyle name="Финансовый 3 8 3" xfId="5006"/>
    <cellStyle name="Финансовый 3_6" xfId="5007"/>
    <cellStyle name="Финансовый 30" xfId="5008"/>
    <cellStyle name="Финансовый 31" xfId="5009"/>
    <cellStyle name="Финансовый 34" xfId="5401"/>
    <cellStyle name="Финансовый 4" xfId="5010"/>
    <cellStyle name="Финансовый 4 2" xfId="5011"/>
    <cellStyle name="Финансовый 4 2 2" xfId="5012"/>
    <cellStyle name="Финансовый 4 2 3" xfId="5013"/>
    <cellStyle name="Финансовый 4 3" xfId="5014"/>
    <cellStyle name="Финансовый 4 3 2" xfId="5015"/>
    <cellStyle name="Финансовый 4 3 3" xfId="5016"/>
    <cellStyle name="Финансовый 4 4" xfId="5017"/>
    <cellStyle name="Финансовый 4 5" xfId="5018"/>
    <cellStyle name="Финансовый 4 6" xfId="5019"/>
    <cellStyle name="Финансовый 4 7" xfId="5020"/>
    <cellStyle name="Финансовый 4 8" xfId="5021"/>
    <cellStyle name="Финансовый 4_ТМ передача 31.03.2011 (Морд)" xfId="5022"/>
    <cellStyle name="Финансовый 5" xfId="5023"/>
    <cellStyle name="Финансовый 5 2" xfId="5024"/>
    <cellStyle name="Финансовый 5 2 2" xfId="5025"/>
    <cellStyle name="Финансовый 5 2 3" xfId="5026"/>
    <cellStyle name="Финансовый 5 3" xfId="5027"/>
    <cellStyle name="Финансовый 5 3 2" xfId="5028"/>
    <cellStyle name="Финансовый 5 3 3" xfId="5029"/>
    <cellStyle name="Финансовый 5 4" xfId="5030"/>
    <cellStyle name="Финансовый 5 5" xfId="5031"/>
    <cellStyle name="Финансовый 5 6" xfId="5032"/>
    <cellStyle name="Финансовый 5 7" xfId="5033"/>
    <cellStyle name="Финансовый 6" xfId="5034"/>
    <cellStyle name="Финансовый 6 2" xfId="5035"/>
    <cellStyle name="Финансовый 6 3" xfId="5036"/>
    <cellStyle name="Финансовый 6 4" xfId="5037"/>
    <cellStyle name="Финансовый 6 5" xfId="5038"/>
    <cellStyle name="Финансовый 6 6" xfId="5039"/>
    <cellStyle name="Финансовый 7" xfId="5040"/>
    <cellStyle name="Финансовый 7 2" xfId="5041"/>
    <cellStyle name="Финансовый 8" xfId="5042"/>
    <cellStyle name="Финансовый 8 2" xfId="5043"/>
    <cellStyle name="Финансовый 9" xfId="5044"/>
    <cellStyle name="Финансовый 9 2" xfId="5045"/>
    <cellStyle name="Формула" xfId="5046"/>
    <cellStyle name="Формула 10" xfId="5047"/>
    <cellStyle name="Формула 11" xfId="5048"/>
    <cellStyle name="Формула 12" xfId="5049"/>
    <cellStyle name="Формула 13" xfId="5050"/>
    <cellStyle name="Формула 2" xfId="5051"/>
    <cellStyle name="Формула 2 2" xfId="5052"/>
    <cellStyle name="Формула 3" xfId="5053"/>
    <cellStyle name="Формула 3 10" xfId="5054"/>
    <cellStyle name="Формула 3 2" xfId="5055"/>
    <cellStyle name="Формула 3 2 2" xfId="5056"/>
    <cellStyle name="Формула 3 2 3" xfId="5057"/>
    <cellStyle name="Формула 3 2 4" xfId="5058"/>
    <cellStyle name="Формула 3 2 5" xfId="5059"/>
    <cellStyle name="Формула 3 2 6" xfId="5060"/>
    <cellStyle name="Формула 3 2 7" xfId="5061"/>
    <cellStyle name="Формула 3 3" xfId="5062"/>
    <cellStyle name="Формула 3 3 2" xfId="5063"/>
    <cellStyle name="Формула 3 3 3" xfId="5064"/>
    <cellStyle name="Формула 3 3 4" xfId="5065"/>
    <cellStyle name="Формула 3 3 5" xfId="5066"/>
    <cellStyle name="Формула 3 3 6" xfId="5067"/>
    <cellStyle name="Формула 3 3 7" xfId="5068"/>
    <cellStyle name="Формула 3 4" xfId="5069"/>
    <cellStyle name="Формула 3 5" xfId="5070"/>
    <cellStyle name="Формула 3 6" xfId="5071"/>
    <cellStyle name="Формула 3 7" xfId="5072"/>
    <cellStyle name="Формула 3 8" xfId="5073"/>
    <cellStyle name="Формула 3 9" xfId="5074"/>
    <cellStyle name="Формула 4" xfId="5075"/>
    <cellStyle name="Формула 5" xfId="5076"/>
    <cellStyle name="Формула 5 2" xfId="5077"/>
    <cellStyle name="Формула 5 3" xfId="5078"/>
    <cellStyle name="Формула 5 4" xfId="5079"/>
    <cellStyle name="Формула 5 5" xfId="5080"/>
    <cellStyle name="Формула 5 6" xfId="5081"/>
    <cellStyle name="Формула 5 7" xfId="5082"/>
    <cellStyle name="Формула 6" xfId="5083"/>
    <cellStyle name="Формула 6 2" xfId="5084"/>
    <cellStyle name="Формула 6 3" xfId="5085"/>
    <cellStyle name="Формула 6 4" xfId="5086"/>
    <cellStyle name="Формула 6 5" xfId="5087"/>
    <cellStyle name="Формула 6 6" xfId="5088"/>
    <cellStyle name="Формула 6 7" xfId="5089"/>
    <cellStyle name="Формула 7" xfId="5090"/>
    <cellStyle name="Формула 8" xfId="5091"/>
    <cellStyle name="Формула 9" xfId="5092"/>
    <cellStyle name="Формула_5" xfId="5093"/>
    <cellStyle name="ФормулаВБ" xfId="5094"/>
    <cellStyle name="ФормулаВБ 2" xfId="5095"/>
    <cellStyle name="ФормулаВБ 3" xfId="5096"/>
    <cellStyle name="ФормулаВБ_Критерии_RAB 2011" xfId="5097"/>
    <cellStyle name="ФормулаНаКонтроль" xfId="5098"/>
    <cellStyle name="ФормулаНаКонтроль 2" xfId="5099"/>
    <cellStyle name="ФормулаНаКонтроль 2 2" xfId="5100"/>
    <cellStyle name="ФормулаНаКонтроль 2 3" xfId="5101"/>
    <cellStyle name="ФормулаНаКонтроль 2 4" xfId="5102"/>
    <cellStyle name="ФормулаНаКонтроль 2 5" xfId="5103"/>
    <cellStyle name="ФормулаНаКонтроль 2 6" xfId="5104"/>
    <cellStyle name="ФормулаНаКонтроль 2 7" xfId="5105"/>
    <cellStyle name="ФормулаНаКонтроль 2 8" xfId="5106"/>
    <cellStyle name="ФормулаНаКонтроль 3" xfId="5107"/>
    <cellStyle name="ФормулаНаКонтроль_GRES.2007.5" xfId="5108"/>
    <cellStyle name="Хвост" xfId="5109"/>
    <cellStyle name="Хороший 2" xfId="5110"/>
    <cellStyle name="Хороший 2 2" xfId="5111"/>
    <cellStyle name="Хороший 2 3" xfId="5112"/>
    <cellStyle name="Хороший 2 4" xfId="5113"/>
    <cellStyle name="Хороший 2 5" xfId="5114"/>
    <cellStyle name="Хороший 2 6" xfId="5115"/>
    <cellStyle name="Хороший 2 7" xfId="5116"/>
    <cellStyle name="Хороший 3" xfId="5117"/>
    <cellStyle name="Цифры" xfId="5118"/>
    <cellStyle name="Цифры по центру с десятыми" xfId="5119"/>
    <cellStyle name="Цифры по центру с десятыми 2" xfId="5120"/>
    <cellStyle name="Цифры по центру с десятыми 2 2" xfId="5121"/>
    <cellStyle name="Цифры по центру с десятыми 2 3" xfId="5122"/>
    <cellStyle name="Цифры по центру с десятыми 2 4" xfId="5123"/>
    <cellStyle name="Цифры по центру с десятыми 2 5" xfId="5124"/>
    <cellStyle name="Цифры по центру с десятыми 2 6" xfId="5125"/>
    <cellStyle name="Цифры по центру с десятыми 2 7" xfId="5126"/>
    <cellStyle name="Цифры по центру с десятыми 2 8" xfId="5127"/>
    <cellStyle name="Цифры по центру с десятыми 3" xfId="5128"/>
    <cellStyle name="Цифры по центру с десятыми 3 2" xfId="5129"/>
    <cellStyle name="Цифры по центру с десятыми 3 3" xfId="5130"/>
    <cellStyle name="Цифры по центру с десятыми 3 4" xfId="5131"/>
    <cellStyle name="Цифры по центру с десятыми 3 5" xfId="5132"/>
    <cellStyle name="Цифры по центру с десятыми 3 6" xfId="5133"/>
    <cellStyle name="Цифры по центру с десятыми 3 7" xfId="5134"/>
    <cellStyle name="Цифры по центру с десятыми 4" xfId="5135"/>
    <cellStyle name="Цифры по центру с десятыми 5" xfId="5136"/>
    <cellStyle name="Цифры по центру с десятыми 6" xfId="5137"/>
    <cellStyle name="Цифры по центру с десятыми 7" xfId="5138"/>
    <cellStyle name="Цифры по центру с десятыми 8" xfId="5139"/>
    <cellStyle name="числа по центру с десятыми" xfId="5140"/>
    <cellStyle name="числа по центру с десятыми 2" xfId="5141"/>
    <cellStyle name="Числовой" xfId="5142"/>
    <cellStyle name="Числовой 2" xfId="5143"/>
    <cellStyle name="Числовой 3" xfId="5144"/>
    <cellStyle name="Числовой 4" xfId="5145"/>
    <cellStyle name="Числовой 5" xfId="5146"/>
    <cellStyle name="Числовой 6" xfId="5147"/>
    <cellStyle name="Числовой 7" xfId="5148"/>
    <cellStyle name="Числовой 8" xfId="5149"/>
    <cellStyle name="Џђћ–…ќ’ќ›‰" xfId="5150"/>
    <cellStyle name="Џђћ–…ќ’ќ›‰ 2" xfId="5151"/>
    <cellStyle name="Шапка таблицы" xfId="5152"/>
    <cellStyle name="Шапка таблицы 10" xfId="5153"/>
    <cellStyle name="Шапка таблицы 11" xfId="5154"/>
    <cellStyle name="Шапка таблицы 12" xfId="5155"/>
    <cellStyle name="Шапка таблицы 2" xfId="5156"/>
    <cellStyle name="Шапка таблицы 2 2" xfId="5157"/>
    <cellStyle name="Шапка таблицы 2 2 2" xfId="5158"/>
    <cellStyle name="Шапка таблицы 2 2 3" xfId="5159"/>
    <cellStyle name="Шапка таблицы 2 2 4" xfId="5160"/>
    <cellStyle name="Шапка таблицы 2 2 5" xfId="5161"/>
    <cellStyle name="Шапка таблицы 2 2 6" xfId="5162"/>
    <cellStyle name="Шапка таблицы 2 2 7" xfId="5163"/>
    <cellStyle name="Шапка таблицы 2 3" xfId="5164"/>
    <cellStyle name="Шапка таблицы 2 3 2" xfId="5165"/>
    <cellStyle name="Шапка таблицы 2 3 3" xfId="5166"/>
    <cellStyle name="Шапка таблицы 2 3 4" xfId="5167"/>
    <cellStyle name="Шапка таблицы 2 3 5" xfId="5168"/>
    <cellStyle name="Шапка таблицы 2 3 6" xfId="5169"/>
    <cellStyle name="Шапка таблицы 2 3 7" xfId="5170"/>
    <cellStyle name="Шапка таблицы 2 4" xfId="5171"/>
    <cellStyle name="Шапка таблицы 2 5" xfId="5172"/>
    <cellStyle name="Шапка таблицы 2 6" xfId="5173"/>
    <cellStyle name="Шапка таблицы 2 7" xfId="5174"/>
    <cellStyle name="Шапка таблицы 2 8" xfId="5175"/>
    <cellStyle name="Шапка таблицы 2 9" xfId="5176"/>
    <cellStyle name="Шапка таблицы 3" xfId="5177"/>
    <cellStyle name="Шапка таблицы 3 2" xfId="5178"/>
    <cellStyle name="Шапка таблицы 3 2 2" xfId="5179"/>
    <cellStyle name="Шапка таблицы 3 2 3" xfId="5180"/>
    <cellStyle name="Шапка таблицы 3 2 4" xfId="5181"/>
    <cellStyle name="Шапка таблицы 3 2 5" xfId="5182"/>
    <cellStyle name="Шапка таблицы 3 2 6" xfId="5183"/>
    <cellStyle name="Шапка таблицы 3 2 7" xfId="5184"/>
    <cellStyle name="Шапка таблицы 3 3" xfId="5185"/>
    <cellStyle name="Шапка таблицы 3 3 2" xfId="5186"/>
    <cellStyle name="Шапка таблицы 3 3 3" xfId="5187"/>
    <cellStyle name="Шапка таблицы 3 3 4" xfId="5188"/>
    <cellStyle name="Шапка таблицы 3 3 5" xfId="5189"/>
    <cellStyle name="Шапка таблицы 3 3 6" xfId="5190"/>
    <cellStyle name="Шапка таблицы 3 3 7" xfId="5191"/>
    <cellStyle name="Шапка таблицы 3 4" xfId="5192"/>
    <cellStyle name="Шапка таблицы 3 5" xfId="5193"/>
    <cellStyle name="Шапка таблицы 3 6" xfId="5194"/>
    <cellStyle name="Шапка таблицы 3 7" xfId="5195"/>
    <cellStyle name="Шапка таблицы 3 8" xfId="5196"/>
    <cellStyle name="Шапка таблицы 3 9" xfId="5197"/>
    <cellStyle name="Шапка таблицы 4" xfId="5198"/>
    <cellStyle name="Шапка таблицы 4 2" xfId="5199"/>
    <cellStyle name="Шапка таблицы 4 3" xfId="5200"/>
    <cellStyle name="Шапка таблицы 4 4" xfId="5201"/>
    <cellStyle name="Шапка таблицы 4 5" xfId="5202"/>
    <cellStyle name="Шапка таблицы 4 6" xfId="5203"/>
    <cellStyle name="Шапка таблицы 4 7" xfId="5204"/>
    <cellStyle name="Шапка таблицы 5" xfId="5205"/>
    <cellStyle name="Шапка таблицы 5 2" xfId="5206"/>
    <cellStyle name="Шапка таблицы 5 3" xfId="5207"/>
    <cellStyle name="Шапка таблицы 5 4" xfId="5208"/>
    <cellStyle name="Шапка таблицы 5 5" xfId="5209"/>
    <cellStyle name="Шапка таблицы 5 6" xfId="5210"/>
    <cellStyle name="Шапка таблицы 5 7" xfId="5211"/>
    <cellStyle name="Шапка таблицы 6" xfId="5212"/>
    <cellStyle name="Шапка таблицы 7" xfId="5213"/>
    <cellStyle name="Шапка таблицы 8" xfId="5214"/>
    <cellStyle name="Шапка таблицы 9" xfId="5215"/>
    <cellStyle name="ܘ_x0008_" xfId="5216"/>
    <cellStyle name="ܛ_x0008_" xfId="5217"/>
    <cellStyle name="Ž–…’›‰" xfId="5218"/>
    <cellStyle name="標準_BS-Cr" xfId="5219"/>
    <cellStyle name="㐀കܒ_x0008_" xfId="5220"/>
    <cellStyle name="㼿?" xfId="5221"/>
    <cellStyle name="㼿? 10" xfId="5222"/>
    <cellStyle name="㼿? 11" xfId="5223"/>
    <cellStyle name="㼿? 2" xfId="5224"/>
    <cellStyle name="㼿? 2 2" xfId="5225"/>
    <cellStyle name="㼿? 2 2 2" xfId="5226"/>
    <cellStyle name="㼿? 2 2 3" xfId="5227"/>
    <cellStyle name="㼿? 2 2 4" xfId="5228"/>
    <cellStyle name="㼿? 2 2 5" xfId="5229"/>
    <cellStyle name="㼿? 2 2 6" xfId="5230"/>
    <cellStyle name="㼿? 2 2 7" xfId="5231"/>
    <cellStyle name="㼿? 2 3" xfId="5232"/>
    <cellStyle name="㼿? 2 3 2" xfId="5233"/>
    <cellStyle name="㼿? 2 3 3" xfId="5234"/>
    <cellStyle name="㼿? 2 3 4" xfId="5235"/>
    <cellStyle name="㼿? 2 3 5" xfId="5236"/>
    <cellStyle name="㼿? 2 3 6" xfId="5237"/>
    <cellStyle name="㼿? 2 3 7" xfId="5238"/>
    <cellStyle name="㼿? 2 4" xfId="5239"/>
    <cellStyle name="㼿? 2 5" xfId="5240"/>
    <cellStyle name="㼿? 2 6" xfId="5241"/>
    <cellStyle name="㼿? 2 7" xfId="5242"/>
    <cellStyle name="㼿? 2 8" xfId="5243"/>
    <cellStyle name="㼿? 2 9" xfId="5244"/>
    <cellStyle name="㼿? 3" xfId="5245"/>
    <cellStyle name="㼿? 3 2" xfId="5246"/>
    <cellStyle name="㼿? 3 2 2" xfId="5247"/>
    <cellStyle name="㼿? 3 2 3" xfId="5248"/>
    <cellStyle name="㼿? 3 2 4" xfId="5249"/>
    <cellStyle name="㼿? 3 2 5" xfId="5250"/>
    <cellStyle name="㼿? 3 2 6" xfId="5251"/>
    <cellStyle name="㼿? 3 2 7" xfId="5252"/>
    <cellStyle name="㼿? 3 3" xfId="5253"/>
    <cellStyle name="㼿? 3 3 2" xfId="5254"/>
    <cellStyle name="㼿? 3 3 3" xfId="5255"/>
    <cellStyle name="㼿? 3 3 4" xfId="5256"/>
    <cellStyle name="㼿? 3 3 5" xfId="5257"/>
    <cellStyle name="㼿? 3 3 6" xfId="5258"/>
    <cellStyle name="㼿? 3 3 7" xfId="5259"/>
    <cellStyle name="㼿? 3 4" xfId="5260"/>
    <cellStyle name="㼿? 3 5" xfId="5261"/>
    <cellStyle name="㼿? 3 6" xfId="5262"/>
    <cellStyle name="㼿? 3 7" xfId="5263"/>
    <cellStyle name="㼿? 3 8" xfId="5264"/>
    <cellStyle name="㼿? 3 9" xfId="5265"/>
    <cellStyle name="㼿? 4" xfId="5266"/>
    <cellStyle name="㼿? 4 2" xfId="5267"/>
    <cellStyle name="㼿? 4 3" xfId="5268"/>
    <cellStyle name="㼿? 4 4" xfId="5269"/>
    <cellStyle name="㼿? 4 5" xfId="5270"/>
    <cellStyle name="㼿? 4 6" xfId="5271"/>
    <cellStyle name="㼿? 4 7" xfId="5272"/>
    <cellStyle name="㼿? 5" xfId="5273"/>
    <cellStyle name="㼿? 5 2" xfId="5274"/>
    <cellStyle name="㼿? 5 3" xfId="5275"/>
    <cellStyle name="㼿? 5 4" xfId="5276"/>
    <cellStyle name="㼿? 5 5" xfId="5277"/>
    <cellStyle name="㼿? 5 6" xfId="5278"/>
    <cellStyle name="㼿? 5 7" xfId="5279"/>
    <cellStyle name="㼿? 6" xfId="5280"/>
    <cellStyle name="㼿? 7" xfId="5281"/>
    <cellStyle name="㼿? 8" xfId="5282"/>
    <cellStyle name="㼿? 9" xfId="5283"/>
    <cellStyle name="㼿㼿" xfId="5284"/>
    <cellStyle name="㼿㼿 2" xfId="5285"/>
    <cellStyle name="㼿㼿 2 2" xfId="5286"/>
    <cellStyle name="㼿㼿 2 3" xfId="5287"/>
    <cellStyle name="㼿㼿 2 4" xfId="5288"/>
    <cellStyle name="㼿㼿 2 5" xfId="5289"/>
    <cellStyle name="㼿㼿 3" xfId="5290"/>
    <cellStyle name="㼿㼿 4" xfId="5291"/>
    <cellStyle name="㼿㼿 5" xfId="5292"/>
    <cellStyle name="㼿㼿 6" xfId="5293"/>
    <cellStyle name="㼿㼿?" xfId="5294"/>
    <cellStyle name="㼿㼿? 2" xfId="5295"/>
    <cellStyle name="㼿㼿? 2 2" xfId="5296"/>
    <cellStyle name="㼿㼿? 2 3" xfId="5297"/>
    <cellStyle name="㼿㼿? 2 4" xfId="5298"/>
    <cellStyle name="㼿㼿? 2 5" xfId="5299"/>
    <cellStyle name="㼿㼿? 3" xfId="5300"/>
    <cellStyle name="㼿㼿? 4" xfId="5301"/>
    <cellStyle name="㼿㼿? 5" xfId="5302"/>
    <cellStyle name="㼿㼿? 6" xfId="5303"/>
    <cellStyle name="㼿㼿㼿" xfId="5304"/>
    <cellStyle name="㼿㼿㼿?" xfId="5305"/>
    <cellStyle name="㼿㼿㼿㼿" xfId="5306"/>
    <cellStyle name="㼿㼿㼿㼿?" xfId="5307"/>
    <cellStyle name="㼿㼿㼿㼿㼿" xfId="5308"/>
    <cellStyle name="㼿㼿㼿㼿㼿 2" xfId="5309"/>
    <cellStyle name="㼿㼿㼿㼿㼿 2 2" xfId="5310"/>
    <cellStyle name="㼿㼿㼿㼿㼿 2 3" xfId="5311"/>
    <cellStyle name="㼿㼿㼿㼿㼿 2 4" xfId="5312"/>
    <cellStyle name="㼿㼿㼿㼿㼿 2 5" xfId="5313"/>
    <cellStyle name="㼿㼿㼿㼿㼿 3" xfId="5314"/>
    <cellStyle name="㼿㼿㼿㼿㼿 3 2" xfId="5315"/>
    <cellStyle name="㼿㼿㼿㼿㼿 3 3" xfId="5316"/>
    <cellStyle name="㼿㼿㼿㼿㼿 3 4" xfId="5317"/>
    <cellStyle name="㼿㼿㼿㼿㼿 3 5" xfId="5318"/>
    <cellStyle name="㼿㼿㼿㼿㼿 4" xfId="5319"/>
    <cellStyle name="㼿㼿㼿㼿㼿 5" xfId="5320"/>
    <cellStyle name="㼿㼿㼿㼿㼿 6" xfId="5321"/>
    <cellStyle name="㼿㼿㼿㼿㼿 7" xfId="5322"/>
    <cellStyle name="㼿㼿㼿㼿㼿?" xfId="5323"/>
    <cellStyle name="㼿㼿㼿㼿㼿㼿?" xfId="5324"/>
    <cellStyle name="㼿㼿㼿㼿㼿㼿㼿?" xfId="5325"/>
    <cellStyle name="㼿㼿㼿㼿㼿㼿㼿㼿" xfId="5326"/>
    <cellStyle name="㼿㼿㼿㼿㼿㼿㼿㼿㼿" xfId="5327"/>
    <cellStyle name="㼿㼿㼿㼿㼿㼿㼿㼿㼿㼿" xfId="5328"/>
    <cellStyle name="㼿㼿㼿㼿㼿㼿㼿㼿㼿㼿?" xfId="5329"/>
    <cellStyle name="㼿㼿㼿㼿㼿㼿㼿㼿㼿㼿㼿" xfId="5330"/>
    <cellStyle name="㼿㼿㼿㼿㼿㼿㼿㼿㼿㼿㼿?" xfId="5331"/>
    <cellStyle name="㼿㼿㼿㼿㼿㼿㼿㼿㼿㼿㼿㼿" xfId="5332"/>
    <cellStyle name="㼿㼿㼿㼿㼿㼿㼿㼿㼿㼿㼿㼿?" xfId="5333"/>
    <cellStyle name="㼿㼿㼿㼿㼿㼿㼿㼿㼿㼿㼿㼿㼿" xfId="5334"/>
    <cellStyle name="㼿㼿㼿㼿㼿㼿㼿㼿㼿㼿㼿㼿㼿?" xfId="5335"/>
    <cellStyle name="㼿㼿㼿㼿㼿㼿㼿㼿㼿㼿㼿㼿㼿㼿" xfId="5336"/>
    <cellStyle name="㼿㼿㼿㼿㼿㼿㼿㼿㼿㼿㼿㼿㼿㼿?" xfId="5337"/>
    <cellStyle name="㼿㼿㼿㼿㼿㼿㼿㼿㼿㼿㼿㼿㼿㼿㼿" xfId="5338"/>
    <cellStyle name="㼿㼿㼿㼿㼿㼿㼿㼿㼿㼿㼿㼿㼿㼿㼿?" xfId="5339"/>
    <cellStyle name="㼿㼿㼿㼿㼿㼿㼿㼿㼿㼿㼿㼿㼿㼿㼿㼿" xfId="5340"/>
    <cellStyle name="㼿㼿㼿㼿㼿㼿㼿㼿㼿㼿㼿㼿㼿㼿㼿㼿㼿" xfId="5341"/>
    <cellStyle name="㼿㼿㼿㼿㼿㼿㼿㼿㼿㼿㼿㼿㼿㼿㼿㼿㼿?" xfId="5342"/>
    <cellStyle name="㼿㼿㼿㼿㼿㼿㼿㼿㼿㼿㼿㼿㼿㼿㼿㼿㼿㼿?" xfId="5343"/>
    <cellStyle name="㼿㼿㼿㼿㼿㼿㼿㼿㼿㼿㼿㼿㼿㼿㼿㼿㼿㼿㼿" xfId="5344"/>
    <cellStyle name="㼿㼿㼿㼿㼿㼿㼿㼿㼿㼿㼿㼿㼿㼿㼿㼿㼿㼿㼿㼿" xfId="5345"/>
    <cellStyle name="㼿㼿㼿㼿㼿㼿㼿㼿㼿㼿㼿㼿㼿㼿㼿㼿㼿㼿㼿㼿㼿" xfId="5346"/>
    <cellStyle name="㼿㼿㼿㼿㼿㼿㼿㼿㼿㼿㼿㼿㼿㼿㼿㼿㼿㼿㼿㼿㼿㼿" xfId="5347"/>
    <cellStyle name="㼿㼿㼿㼿㼿㼿㼿㼿㼿㼿㼿㼿㼿㼿㼿㼿㼿㼿㼿㼿㼿㼿?" xfId="5348"/>
    <cellStyle name="㼿㼿㼿㼿㼿㼿㼿㼿㼿㼿㼿㼿㼿㼿㼿㼿㼿㼿㼿㼿㼿㼿㼿" xfId="5349"/>
    <cellStyle name="㼿㼿㼿㼿㼿㼿㼿㼿㼿㼿㼿㼿㼿㼿㼿㼿㼿㼿㼿㼿㼿㼿㼿㼿" xfId="5350"/>
    <cellStyle name="㼿㼿㼿㼿㼿㼿㼿㼿㼿㼿㼿㼿㼿㼿㼿㼿㼿㼿㼿㼿㼿㼿㼿㼿㼿" xfId="5351"/>
    <cellStyle name="㼿㼿㼿㼿㼿㼿㼿㼿㼿㼿㼿㼿㼿㼿㼿㼿㼿㼿㼿㼿㼿㼿㼿㼿㼿㼿" xfId="5352"/>
    <cellStyle name="㼿㼿㼿㼿㼿㼿㼿㼿㼿㼿㼿㼿㼿㼿㼿㼿㼿㼿㼿㼿㼿㼿㼿㼿㼿㼿?" xfId="5353"/>
    <cellStyle name="㼿㼿㼿㼿㼿㼿㼿㼿㼿㼿㼿㼿㼿㼿㼿㼿㼿㼿㼿㼿㼿㼿㼿㼿㼿㼿㼿" xfId="5354"/>
    <cellStyle name="㼿㼿㼿㼿㼿㼿㼿㼿㼿㼿㼿㼿㼿㼿㼿㼿㼿㼿㼿㼿㼿㼿㼿㼿㼿㼿㼿?" xfId="5355"/>
    <cellStyle name="㼿㼿㼿㼿㼿㼿㼿㼿㼿㼿㼿㼿㼿㼿㼿㼿㼿㼿㼿㼿㼿㼿㼿㼿㼿㼿㼿㼿" xfId="5356"/>
    <cellStyle name="㼿㼿㼿㼿㼿㼿㼿㼿㼿㼿㼿㼿㼿㼿㼿㼿㼿㼿㼿㼿㼿㼿㼿㼿㼿㼿㼿㼿?" xfId="5357"/>
    <cellStyle name="㼿㼿㼿㼿㼿㼿㼿㼿㼿㼿㼿㼿㼿㼿㼿㼿㼿㼿㼿㼿㼿㼿㼿㼿㼿㼿㼿㼿㼿" xfId="5358"/>
    <cellStyle name="㼿㼿㼿㼿㼿㼿㼿㼿㼿㼿㼿㼿㼿㼿㼿㼿㼿㼿㼿㼿㼿㼿㼿㼿㼿㼿㼿㼿㼿?" xfId="5359"/>
    <cellStyle name="㼿㼿㼿㼿㼿㼿㼿㼿㼿㼿㼿㼿㼿㼿㼿㼿㼿㼿㼿㼿㼿㼿㼿㼿㼿㼿㼿㼿㼿㼿?" xfId="5360"/>
    <cellStyle name="㼿㼿㼿㼿㼿㼿㼿㼿㼿㼿㼿㼿㼿㼿㼿㼿㼿㼿㼿㼿㼿㼿㼿㼿㼿㼿㼿㼿㼿㼿㼿?" xfId="5361"/>
    <cellStyle name="㼿㼿㼿㼿㼿㼿㼿㼿㼿㼿㼿㼿㼿㼿㼿㼿㼿㼿㼿㼿㼿㼿㼿㼿㼿㼿㼿㼿㼿㼿㼿㼿" xfId="5362"/>
    <cellStyle name="㼿㼿㼿㼿㼿㼿㼿㼿㼿㼿㼿㼿㼿㼿㼿㼿㼿㼿㼿㼿㼿㼿㼿㼿㼿㼿㼿㼿㼿㼿㼿㼿?" xfId="5363"/>
    <cellStyle name="㼿㼿㼿㼿㼿㼿㼿㼿㼿㼿㼿㼿㼿㼿㼿㼿㼿㼿㼿㼿㼿㼿㼿㼿㼿㼿㼿㼿㼿㼿㼿㼿㼿?" xfId="5364"/>
    <cellStyle name="㼿㼿㼿㼿㼿㼿㼿㼿㼿㼿㼿㼿㼿㼿㼿㼿㼿㼿㼿㼿㼿㼿㼿㼿㼿㼿㼿㼿㼿㼿㼿㼿㼿㼿" xfId="5365"/>
    <cellStyle name="㼿㼿㼿㼿㼿㼿㼿㼿㼿㼿㼿㼿㼿㼿㼿㼿㼿㼿㼿㼿㼿㼿㼿㼿㼿㼿㼿㼿㼿㼿㼿㼿㼿㼿?" xfId="5366"/>
    <cellStyle name="㼿㼿㼿㼿㼿㼿㼿㼿㼿㼿㼿㼿㼿㼿㼿㼿㼿㼿㼿㼿㼿㼿㼿㼿㼿㼿㼿㼿㼿㼿㼿㼿㼿㼿㼿" xfId="5367"/>
    <cellStyle name="㼿㼿㼿㼿㼿㼿㼿㼿㼿㼿㼿㼿㼿㼿㼿㼿㼿㼿㼿㼿㼿㼿㼿㼿㼿㼿㼿㼿㼿㼿㼿㼿㼿㼿㼿?" xfId="5368"/>
    <cellStyle name="㼿㼿㼿㼿㼿㼿㼿㼿㼿㼿㼿㼿㼿㼿㼿㼿㼿㼿㼿㼿㼿㼿㼿㼿㼿㼿㼿㼿㼿㼿㼿㼿㼿㼿㼿㼿" xfId="5369"/>
    <cellStyle name="㼿㼿㼿㼿㼿㼿㼿㼿㼿㼿㼿㼿㼿㼿㼿㼿㼿㼿㼿㼿㼿㼿㼿㼿㼿㼿㼿㼿㼿㼿㼿㼿㼿㼿㼿㼿?" xfId="5370"/>
    <cellStyle name="㼿㼿㼿㼿㼿㼿㼿㼿㼿㼿㼿㼿㼿㼿㼿㼿㼿㼿㼿㼿㼿㼿㼿㼿㼿㼿㼿㼿㼿㼿㼿㼿㼿㼿㼿㼿㼿" xfId="5371"/>
    <cellStyle name="㼿㼿㼿㼿㼿㼿㼿㼿㼿㼿㼿㼿㼿㼿㼿㼿㼿㼿㼿㼿㼿㼿㼿㼿㼿㼿㼿㼿㼿㼿㼿㼿㼿㼿㼿㼿㼿?" xfId="5372"/>
    <cellStyle name="㼿㼿㼿㼿㼿㼿㼿㼿㼿㼿㼿㼿㼿㼿㼿㼿㼿㼿㼿㼿㼿㼿㼿㼿㼿㼿㼿㼿㼿㼿㼿㼿㼿㼿㼿㼿㼿㼿?" xfId="5373"/>
    <cellStyle name="㼿㼿㼿㼿㼿㼿㼿㼿㼿㼿㼿㼿㼿㼿㼿㼿㼿㼿㼿㼿㼿㼿㼿㼿㼿㼿㼿㼿㼿㼿㼿㼿㼿㼿㼿㼿㼿㼿㼿" xfId="5374"/>
    <cellStyle name="㼿㼿㼿㼿㼿㼿㼿㼿㼿㼿㼿㼿㼿㼿㼿㼿㼿㼿㼿㼿㼿㼿㼿㼿㼿㼿㼿㼿㼿㼿㼿㼿㼿㼿㼿㼿㼿㼿㼿?" xfId="5375"/>
    <cellStyle name="㼿㼿㼿㼿㼿㼿㼿㼿㼿㼿㼿㼿㼿㼿㼿㼿㼿㼿㼿㼿㼿㼿㼿㼿㼿㼿㼿㼿㼿㼿㼿㼿㼿㼿㼿㼿㼿㼿㼿㼿" xfId="5376"/>
    <cellStyle name="㼿㼿㼿㼿㼿㼿㼿㼿㼿㼿㼿㼿㼿㼿㼿㼿㼿㼿㼿㼿㼿㼿㼿㼿㼿㼿㼿㼿㼿㼿㼿㼿㼿㼿㼿㼿㼿㼿㼿㼿?" xfId="5377"/>
    <cellStyle name="㼿㼿㼿㼿㼿㼿㼿㼿㼿㼿㼿㼿㼿㼿㼿㼿㼿㼿㼿㼿㼿㼿㼿㼿㼿㼿㼿㼿㼿㼿㼿㼿㼿㼿㼿㼿㼿㼿㼿㼿㼿?" xfId="5378"/>
    <cellStyle name="㼿㼿㼿㼿㼿㼿㼿㼿㼿㼿㼿㼿㼿㼿㼿㼿㼿㼿㼿㼿㼿㼿㼿㼿㼿㼿㼿㼿㼿㼿㼿㼿㼿㼿㼿㼿㼿㼿㼿㼿㼿㼿" xfId="5379"/>
    <cellStyle name="㼿㼿㼿㼿㼿㼿㼿㼿㼿㼿㼿㼿㼿㼿㼿㼿㼿㼿㼿㼿㼿㼿㼿㼿㼿㼿㼿㼿㼿㼿㼿㼿㼿㼿㼿㼿㼿㼿㼿㼿㼿㼿?" xfId="5380"/>
    <cellStyle name="㼿㼿㼿㼿㼿㼿㼿㼿㼿㼿㼿㼿㼿㼿㼿㼿㼿㼿㼿㼿㼿㼿㼿㼿㼿㼿㼿㼿㼿㼿㼿㼿㼿㼿㼿㼿㼿㼿㼿㼿㼿㼿㼿" xfId="5381"/>
    <cellStyle name="㼿㼿㼿㼿㼿㼿㼿㼿㼿㼿㼿㼿㼿㼿㼿㼿㼿㼿㼿㼿㼿㼿㼿㼿㼿㼿㼿㼿㼿㼿㼿㼿㼿㼿㼿㼿㼿㼿㼿㼿㼿㼿㼿㼿" xfId="5382"/>
    <cellStyle name="㼿㼿㼿㼿㼿㼿㼿㼿㼿㼿㼿㼿㼿㼿㼿㼿㼿㼿㼿㼿㼿㼿㼿㼿㼿㼿㼿㼿㼿㼿㼿㼿㼿㼿㼿㼿㼿㼿㼿㼿㼿㼿㼿㼿?" xfId="5383"/>
    <cellStyle name="㼿㼿㼿㼿㼿㼿㼿㼿㼿㼿㼿㼿㼿㼿㼿㼿㼿㼿㼿㼿㼿㼿㼿㼿㼿㼿㼿㼿㼿㼿㼿㼿㼿㼿㼿㼿㼿㼿㼿㼿㼿㼿㼿㼿㼿" xfId="5384"/>
    <cellStyle name="㼿㼿㼿㼿㼿㼿㼿㼿㼿㼿㼿㼿㼿㼿㼿㼿㼿㼿㼿㼿㼿㼿㼿㼿㼿㼿㼿㼿㼿㼿㼿㼿㼿㼿㼿㼿㼿㼿㼿㼿㼿㼿㼿㼿㼿?" xfId="5385"/>
    <cellStyle name="㼿㼿㼿㼿㼿㼿㼿㼿㼿㼿㼿㼿㼿㼿㼿㼿㼿㼿㼿㼿㼿㼿㼿㼿㼿㼿㼿㼿㼿㼿㼿㼿㼿㼿㼿㼿㼿㼿㼿㼿㼿㼿㼿㼿㼿㼿" xfId="5386"/>
    <cellStyle name="㼿㼿㼿㼿㼿㼿㼿㼿㼿㼿㼿㼿㼿㼿㼿㼿㼿㼿㼿㼿㼿㼿㼿㼿㼿㼿㼿㼿㼿㼿㼿㼿㼿㼿㼿㼿㼿㼿㼿㼿㼿㼿㼿㼿㼿㼿㼿㼿" xfId="5387"/>
    <cellStyle name="㼿㼿㼿㼿㼿㼿㼿㼿㼿㼿㼿㼿㼿㼿㼿㼿㼿㼿㼿㼿㼿㼿㼿㼿㼿㼿㼿㼿㼿㼿㼿㼿㼿㼿㼿㼿㼿㼿㼿㼿㼿㼿㼿㼿㼿㼿㼿㼿?" xfId="5388"/>
    <cellStyle name="㼿㼿㼿㼿㼿㼿㼿㼿㼿㼿㼿㼿㼿㼿㼿㼿㼿㼿㼿㼿㼿㼿㼿㼿㼿㼿㼿㼿㼿㼿㼿㼿㼿㼿㼿㼿㼿㼿㼿㼿㼿㼿㼿㼿㼿㼿㼿㼿㼿" xfId="5389"/>
    <cellStyle name="㼿㼿㼿㼿㼿㼿㼿㼿㼿㼿㼿㼿㼿㼿㼿㼿㼿㼿㼿㼿㼿㼿㼿㼿㼿㼿㼿㼿㼿㼿㼿㼿㼿㼿㼿㼿㼿㼿㼿㼿㼿㼿㼿㼿㼿㼿㼿㼿㼿?" xfId="5390"/>
    <cellStyle name="㼿㼿㼿㼿㼿㼿㼿㼿㼿㼿㼿㼿㼿㼿㼿㼿㼿㼿㼿㼿㼿㼿㼿㼿㼿㼿㼿㼿㼿㼿㼿㼿㼿㼿㼿㼿㼿㼿㼿㼿㼿㼿㼿㼿㼿㼿㼿㼿㼿㼿" xfId="5391"/>
    <cellStyle name="㼿㼿㼿㼿㼿㼿㼿㼿㼿㼿㼿㼿㼿㼿㼿㼿㼿㼿㼿㼿㼿㼿㼿㼿㼿㼿㼿㼿㼿㼿㼿㼿㼿㼿㼿㼿㼿㼿㼿㼿㼿㼿㼿㼿㼿㼿㼿㼿㼿㼿?" xfId="5392"/>
    <cellStyle name="㼿㼿㼿㼿㼿㼿㼿㼿㼿㼿㼿㼿㼿㼿㼿㼿㼿㼿㼿㼿㼿㼿㼿㼿㼿㼿㼿㼿㼿㼿㼿㼿㼿㼿㼿㼿㼿㼿㼿㼿㼿㼿㼿㼿㼿㼿㼿㼿㼿㼿㼿" xfId="5393"/>
    <cellStyle name="㼿㼿㼿㼿㼿㼿㼿㼿㼿㼿㼿㼿㼿㼿㼿㼿㼿㼿㼿㼿㼿㼿㼿㼿㼿㼿㼿㼿㼿㼿㼿㼿㼿㼿㼿㼿㼿㼿㼿㼿㼿㼿㼿㼿㼿㼿㼿㼿㼿㼿㼿?" xfId="5394"/>
    <cellStyle name="㼿㼿㼿㼿㼿㼿㼿㼿㼿㼿㼿㼿㼿㼿㼿㼿㼿㼿㼿㼿㼿㼿㼿㼿㼿㼿㼿㼿㼿㼿㼿㼿㼿㼿㼿㼿㼿㼿㼿㼿㼿㼿㼿㼿㼿㼿㼿㼿㼿㼿㼿㼿" xfId="5395"/>
    <cellStyle name="㼿㼿㼿㼿㼿㼿㼿㼿㼿㼿㼿㼿㼿㼿㼿㼿㼿㼿㼿㼿㼿㼿㼿㼿㼿㼿㼿㼿㼿㼿㼿㼿㼿㼿㼿㼿㼿㼿㼿㼿㼿㼿㼿㼿㼿㼿㼿㼿㼿㼿㼿㼿?" xfId="5396"/>
    <cellStyle name="㼿㼿㼿㼿㼿㼿㼿㼿㼿㼿㼿㼿㼿㼿㼿㼿㼿㼿㼿㼿㼿㼿㼿㼿㼿㼿㼿㼿㼿㼿㼿㼿㼿㼿㼿㼿㼿㼿㼿㼿㼿㼿㼿㼿㼿㼿㼿㼿㼿㼿㼿㼿㼿" xfId="5397"/>
    <cellStyle name="㼿㼿㼿㼿㼿㼿㼿㼿㼿㼿㼿㼿㼿㼿㼿㼿㼿㼿㼿㼿㼿㼿㼿㼿㼿㼿㼿㼿㼿㼿㼿㼿㼿㼿㼿㼿㼿㼿㼿㼿㼿㼿㼿㼿㼿㼿㼿㼿㼿㼿㼿㼿㼿㼿?" xfId="5398"/>
    <cellStyle name="㼿㼿㼿㼿㼿㼿㼿㼿㼿㼿㼿㼿㼿㼿㼿㼿㼿㼿㼿㼿㼿㼿㼿㼿㼿㼿㼿㼿㼿㼿㼿㼿㼿㼿㼿㼿㼿㼿㼿㼿㼿㼿㼿㼿㼿㼿㼿㼿㼿㼿㼿㼿㼿㼿㼿" xfId="5399"/>
    <cellStyle name="㼿㼿㼿㼿㼿㼿㼿㼿㼿㼿㼿㼿㼿㼿㼿㼿㼿㼿㼿㼿㼿㼿㼿㼿㼿㼿㼿㼿㼿㼿㼿㼿㼿㼿㼿㼿㼿㼿㼿㼿㼿㼿㼿㼿㼿㼿㼿㼿㼿㼿㼿㼿㼿㼿㼿?" xfId="54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1053;&#1086;&#1074;&#1077;&#1081;&#1096;&#1080;&#1081;%20&#1090;&#1072;&#1088;&#1080;&#1092;\&#1055;&#1088;&#1086;&#1075;&#1088;&#1072;&#1084;&#1084;&#1072;%20&#1041;.&#1051;.&#104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ttp:\belgorod.motiw.ru\Lu07\E\i\&#1086;&#1090;&#1095;&#1077;&#1090;&#1099;2003\&#1088;&#1072;&#1089;&#1089;&#1099;&#1083;&#1082;&#1072;%20&#1048;&#1053;&#1069;&#1048;\&#1057;&#1080;&#1073;&#1080;&#1088;&#1100;\For%20Bezik%20&#1057;&#1090;&#1088;&#1072;&#1090;&#1077;&#1075;-1130-&#1080;&#1102;&#1083;&#110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ttp:\belgorod.motiw.ru\Lu07\E\i\&#1086;&#1090;&#1095;&#1077;&#1090;&#1099;2003\&#1088;&#1072;&#1089;&#1089;&#1099;&#1083;&#1082;&#1072;%20&#1048;&#1053;&#1069;&#1048;\&#1042;&#1086;&#1083;&#1075;&#1072;\For%20Bezik%20&#1057;&#1090;&#1088;&#1072;&#1090;&#1077;&#1075;-1130-&#1080;&#1102;&#1083;&#11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1054;&#1073;&#1097;&#1072;&#1103;\&#1054;&#1090;&#1076;&#1077;&#1083;%20&#1090;&#1072;&#1088;&#1080;&#1092;&#1086;&#1086;&#1073;&#1088;&#1072;&#1079;&#1086;&#1074;&#1072;&#1085;&#1080;&#1103;\&#1050;%20&#1058;&#1040;&#1056;&#1048;&#1060;&#1040;&#1052;%20&#1085;&#1072;%202014%20&#1075;&#1086;&#1076;\&#1086;&#1090;%20&#1051;&#1077;&#1085;&#1099;_&#1042;&#1099;&#1087;&#1072;&#1076;&#1072;&#1102;&#1097;&#1080;&#1077;_&#1056;&#1040;&#1057;&#1063;&#1025;&#1058;%20&#1055;&#1056;&#1045;&#1044;&#1045;&#1051;&#1068;&#1053;&#1054;&#1043;&#1054;%20&#1053;&#1040;%202013%20&#1075;&#1086;&#1076;%20(&#1084;&#1077;&#1085;&#1103;&#1083;&#1072;%20&#1089;&#1084;&#1077;&#1090;&#109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MODEL-POS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ASP_SERVER\Public_Store\mrsk-store\&#1044;&#1077;&#1087;&#1072;&#1088;&#1090;&#1072;&#1084;&#1077;&#1085;&#1090;%20&#1090;&#1072;&#1088;&#1080;&#1092;&#1086;&#1086;&#1073;&#1088;&#1072;&#1079;&#1086;&#1074;&#1072;&#1085;&#1080;&#1103;\2008\26-14%20&#1042;&#1062;&#1055;&#1043;\RAB\RAB%20&#1087;&#1080;&#1083;&#1086;&#1090;&#1099;%20II%20&#1086;&#1095;&#1077;&#1088;&#1077;&#1076;&#1080;\&#1051;&#1080;&#1087;&#1077;&#1094;&#1082;\&#1044;&#1086;&#1082;&#1091;&#1084;&#1077;&#1085;&#1090;&#1099;%20&#1074;%20&#1060;&#1057;&#1058;%20&#1086;&#1090;%2005.11\&#1052;&#1054;&#1044;&#1045;&#1051;&#1068;%20%20RAB%20&#1076;&#1083;&#1103;%20&#1052;&#1056;&#1057;&#1050;%2005.1108"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1052;&#1086;&#1080;%20&#1076;&#1086;&#1082;&#1091;&#1084;&#1077;&#1085;&#1090;&#1099;\&#1052;&#1086;&#1076;&#1077;&#1083;&#1100;\&#1056;&#1072;&#1073;&#1086;&#1090;&#1072;\MODEL-POS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upinaEA\Documents\&#1050;&#1091;&#1087;&#1080;&#1085;&#1072;\&#1086;&#1090;&#1095;&#1077;&#1090;&#1099;\&#1086;&#1090;&#1095;&#1077;&#1090;%202012\&#1090;&#1077;&#1093;&#1087;&#1088;&#1080;&#1089;&#1086;&#1077;&#1076;&#1080;&#1085;&#1077;&#1085;&#1080;&#1077;\&#1058;&#1077;&#1093;&#1087;&#1088;&#1080;&#1089;&#1086;&#1077;&#1076;&#1080;&#1085;&#1077;&#1085;&#1080;&#1077;\&#1060;&#1086;&#1088;&#1084;&#1072;%20&#1087;&#1086;%20&#1058;&#1055;%20&#1087;&#1088;&#1080;%20&#1085;&#1072;&#1083;&#1080;&#1095;&#1080;&#108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111\%20&#1057;\&#1052;&#1086;&#1080;%20&#1076;&#1086;&#1082;&#1091;&#1084;&#1077;&#1085;&#1090;&#1099;\2%20&#1090;&#1077;&#1093;&#1085;&#1086;&#1083;&#1086;&#1075;&#1080;&#1095;&#1077;&#1089;&#1082;&#1086;&#1077;%20&#1087;&#1088;&#1080;&#1089;&#1086;&#1077;&#1076;&#1080;&#1085;&#1077;&#1085;&#1080;&#1077;\&#1054;&#1058;&#1063;&#1045;&#1058;&#1053;&#1054;&#1057;&#1058;&#1068;\&#1054;&#1058;&#1063;&#1045;&#1058;&#1067;%20&#1055;&#1054;%20&#1042;&#1067;&#1055;&#1040;&#1044;&#1040;&#1070;&#1065;&#1048;&#1052;\02.07.2013%201%20&#1082;&#1074;&#1072;&#1088;&#1090;&#1072;&#1083;%20&#1056;&#1057;&#1058;%20&#1076;&#1083;&#1103;%20&#1060;&#1057;&#1058;\&#1076;&#1083;&#1103;%20&#1056;&#1057;&#1058;%20&#1056;&#1040;&#1057;&#1063;&#1045;&#1058;&#1067;%202010-2012%20&#1080;%20&#1092;&#1072;&#1082;&#1090;%201&#1082;&#1074;%202013%20&#1075;.(&#1060;&#1057;&#1058;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ocuments%20and%20Settings\orlova_uv\Local%20Settings\Temporary%20Internet%20Files\Content.Outlook\T9W81J8X\2013\&#1087;&#1086;&#1089;&#1090;&#1072;&#1074;&#1082;&#1080;%202013%20&#1089;%20&#1076;&#1086;&#1075;&#1086;&#1074;&#1086;&#1088;&#1072;&#1084;&#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OCUME~1\muser\LOCALS~1\Temp\bat\ARM_BP_RSK_V10_0_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8470;9\&#1076;&#1083;&#1103;%20&#1076;&#1086;&#1083;&#1075;&#1086;&#1089;&#1088;&#1086;&#1095;\PEREDACHA.2012(v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COMMON\TTS\&#1058;&#1054;&#1055;-&#1052;&#1054;&#1065;%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SP_SERVER\Public_Store\Documents%20and%20Settings\uhanova\Local%20Settings\Temporary%20Internet%20Files\Content.Outlook\88Y5DMRZ\&#1058;&#1074;&#1077;&#1088;&#1100;RAB270608%20&#1090;&#1072;&#1088;&#1080;&#1092;%20&#1076;&#1083;&#1103;%20&#1082;&#1086;&#1085;&#1077;&#1095;&#1085;&#1086;&#1075;&#108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FORM1\sta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KFILE05\departments\DOCUME~1\KORPUN~1\LOCALS~1\Temp\Rar$DI01.765\TSET.NET.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Pomenova_ES\Documents\&#1057;&#1074;&#1103;&#1079;&#108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50;&#1085;&#1080;&#1075;&#1072;3"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ocuments%20and%20Settings\SERGEY.VERESCHAGIN\Desktop\&#1040;&#1083;&#1100;&#1073;&#1086;&#1084;%20&#1076;&#1086;&#1087;&#1086;&#1083;&#1085;&#1080;&#1090;&#1077;&#1083;&#1100;&#1085;&#1099;&#1093;%20&#1092;&#1086;&#1088;&#1084;%20(Autosaved).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eias.ru/files/shablon/Documents%20and%20Settings/&#1040;&#1076;&#1084;&#1080;&#1085;&#1080;&#1089;&#1090;&#1088;&#1072;&#1090;&#1086;&#1088;/Local%20Settings/Temporary%20Internet%20Files/OLK6B/&#1064;&#1072;&#1073;&#1083;&#1086;&#1085;%20&#1087;&#1091;&#1089;&#1090;&#1086;&#108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ttp:\eias.ru\files\shablon\Documents%20and%20Settings\&#1040;&#1076;&#1084;&#1080;&#1085;&#1080;&#1089;&#1090;&#1088;&#1072;&#1090;&#1086;&#1088;\Local%20Settings\Temporary%20Internet%20Files\OLK6B\&#1064;&#1072;&#1073;&#1083;&#1086;&#1085;%20&#1087;&#1091;&#1089;&#1090;&#1086;&#108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WINDOWS\TEMP\notesFFF692\&#1056;&#1072;&#1079;&#1088;&#1072;&#1073;&#1086;&#1090;&#1082;&#1072;%20&#1096;&#1072;&#1073;&#1083;&#1086;&#1085;&#1072;%20&#1041;&#1055;\old\&#1096;&#1072;&#1073;&#1083;&#1086;&#1085;_v5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KFILE05\departments\DOCUME~1\KORPUN~1\LOCALS~1\Temp\Rar$DI01.765\Stream\&#1064;&#1072;&#1073;&#1083;&#1086;&#1085;\work\&#1041;&#1072;&#1083;&#1072;&#1085;&#1089;&#1099;\&#1041;&#1072;&#1083;&#1072;&#1085;&#1089;&#1099;%20&#1057;&#1076;&#1077;&#1083;&#1072;&#1085;&#1086;2\1\FORM%2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KFILE05\departments\DOCUME~1\KORPUN~1\LOCALS~1\Temp\Rar$DI01.765\Stream\&#1064;&#1072;&#1073;&#1083;&#1086;&#1085;\work\&#1041;&#1072;&#1083;&#1072;&#1085;&#1089;&#1099;\&#1057;&#1044;&#1077;&#1083;&#1072;&#1085;&#1086;1\ias$FI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KFILE05\departments\DOCUME~1\KORPUN~1\LOCALS~1\Temp\Rar$DI01.765\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1053;&#1086;&#1074;&#1077;&#1081;&#1096;&#1080;&#1081;%20&#1090;&#1072;&#1088;&#1080;&#1092;\&#1055;&#1088;&#1086;&#1075;&#1088;&#1072;&#1084;&#1084;&#1072;%20&#1041;.&#1051;.&#1043;\B-PL\NBPL\_F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1052;&#1086;&#1080;%20&#1076;&#1086;&#1082;&#1091;&#1084;&#1077;&#1085;&#1090;&#1099;\&#1058;&#1072;&#1088;&#1080;&#1092;&#1099;%20&#1085;&#1072;%20&#1101;&#1083;&#1077;&#1082;&#1090;&#1088;&#1086;&#1101;&#1085;&#1077;&#1088;&#1075;&#1080;&#1102;\2006%20&#1075;\&#1055;&#1088;&#1077;&#1076;&#1077;&#1083;&#1100;&#1085;&#1099;&#1081;%20&#1090;&#1072;&#1088;&#1080;&#1092;\&#1064;&#1072;&#1073;&#1083;&#1086;&#1085;%20&#1080;&#1079;%20&#1056;&#1057;&#1058;_&#1055;&#1088;&#1077;&#1076;.&#1090;&#1072;&#1088;&#1080;&#1092;%20&#1085;&#1072;%20&#1087;&#1077;&#1088;&#1077;&#1076;&#1072;&#1095;&#109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ariff\C$\DOCUME~1\DROMAN~1\LOCALS~1\Temp\notes6030C8\~504795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nergo\Resource\WINDOWS\Temporary%20Internet%20Files\Content.IE5\S96JK1QZ\XLS\VSAKOE\&#1044;&#1080;&#1072;&#1075;&#1088;&#1072;&#1084;&#1084;&#1099;%20&#1076;&#1083;&#1103;%20&#1082;&#1086;&#1083;&#1083;&#1077;&#1075;&#1080;&#1080;%20&#1057;&#1047;&#106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J:\Users\sinev_mn\AppData\Local\Temp\7zO6788.tmp\&#1055;&#1088;&#1080;&#1083;&#1086;&#1078;&#1077;&#1085;&#1080;&#1077;_&#1060;&#1086;&#1088;&#1084;&#1072;&#1090;&#1099;%20&#1041;&#1055;_&#1089;%20&#1091;&#1095;&#1077;&#1090;&#1086;&#1084;%20&#1087;&#1088;&#1072;&#1074;&#1086;&#108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Documents%20and%20Settings\orlova_uv\Local%20Settings\Temporary%20Internet%20Files\Content.Outlook\T9W81J8X\&#1060;&#1086;&#1088;&#1084;&#1072;&#1090;%20&#1040;&#1056;&#1052;%20&#1041;&#1055;_2014-2019&#1075;%20&#1075;%20%20(2)%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bozh\&#1056;&#1072;&#1073;&#1086;&#1095;&#1080;&#1081;%20&#1089;&#1090;&#1086;&#1083;\&#1053;&#1086;&#1074;&#1072;&#1103;%20&#1087;&#1072;&#1087;&#1082;&#1072;%20(2)\PLAN\&#1056;&#1072;&#1089;&#1095;&#1077;&#1090;%20&#1090;&#1072;&#1088;&#1080;&#1092;&#1086;&#1074;%20&#1085;&#1072;%202003%20&#1075;\WINDOWS\Temporary%20Internet%20Files\Content.IE5\Z8CDCF3W\C&#1077;&#1090;_&#1041;&#1055;_002_02_(15_33)_.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1053;&#1086;&#1074;&#1077;&#1081;&#1096;&#1080;&#1081;%20&#1090;&#1072;&#1088;&#1080;&#1092;\&#1055;&#1088;&#1086;&#1075;&#1088;&#1072;&#1084;&#1084;&#1072;%20&#1041;.&#1051;.&#1043;\GROUPS\PEO.101\Biznes_plan\2000\&#1050;&#1085;&#1080;&#1075;&#1072;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ZA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Documents%20and%20Settings\orlova_uv\Local%20Settings\Temporary%20Internet%20Files\Content.Outlook\T9W81J8X\&#1041;&#1048;&#1047;&#1053;&#1045;&#1057;-&#1055;&#1051;&#1040;&#1053;%20%202015%20&#1076;&#1083;&#1103;%20&#1101;&#1082;-&#1090;&#1086;&#107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26.1.8\dprtp\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043;&#1083;.&#1041;&#1091;&#1093;&#1075;&#1072;&#1083;&#1090;&#1077;&#1088;\&#1087;&#1088;&#1086;&#1077;&#1082;&#1090;%20&#1082;&#1086;&#1085;&#1089;&#1086;&#1083;&#1080;&#1076;&#1080;&#1088;&#1086;&#1074;&#1072;&#1085;&#1085;&#1099;&#1093;%20&#1090;&#1072;&#1073;&#1083;&#1080;&#1094;%20&#1079;&#1072;%202002&#107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1052;&#1072;&#1082;&#1072;&#1088;&#1077;&#1085;&#1082;&#1086;\&#1058;&#1072;&#1088;&#1080;&#1092;&#1099;%202011\&#1058;&#1072;&#1088;&#1080;&#1092;&#1085;&#1072;&#1103;%20&#1079;&#1072;&#1103;&#1074;&#1082;&#1072;%20&#1074;%20&#1056;&#1057;&#1058;%20&#1056;&#1041;\&#1072;&#1083;&#1080;&#1085;&#1072;%20&#1088;&#1072;&#1073;&#1086;&#1090;&#1072;\&#1064;&#1072;&#1073;&#1083;&#1086;&#1085;%20&#1045;&#1048;&#1040;&#1057;%202011-2015%20&#1073;&#1077;&#1079;%20&#1055;&#1052;_28.04.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1043;&#1050;&#1055;&#1047;\2008\&#1060;&#1086;&#1088;&#1084;&#1080;&#1088;&#1086;&#1074;&#1072;&#1085;&#1080;&#1077;%20&#1043;&#1050;&#1055;&#1047;%202008%20&#1075;&#1086;&#1076;&#1072;\&#1055;&#1088;&#1080;&#1083;.%20&#8470;%202%20&#1082;%20&#1088;&#1077;&#1075;&#1083;.%20&#1087;&#1088;&#1080;&#1085;&#1103;&#1090;&#1080;&#1103;%20&#1043;&#1050;&#1055;&#1047;%20&#1073;&#1077;&#1079;%20&#1079;&#1072;&#1097;&#1080;&#1090;&#1099;-&#1092;&#1086;&#1088;&#1084;&#107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Documents%20and%20Settings\Lifanova_tv\&#1052;&#1086;&#1080;%20&#1076;&#1086;&#1082;&#1091;&#1084;&#1077;&#1085;&#1090;&#1099;\&#1056;&#1072;&#1079;&#1085;&#1099;&#1077;%20&#1087;&#1086;%20&#1056;&#1040;B\&#1083;&#1080;&#1087;&#1077;&#1094;&#1082;-&#1088;&#1072;&#1089;&#1095;&#1077;&#109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Documents%20and%20Settings\klepikov_yg\Local%20Settings\Temporary%20Internet%20Files\Content.Outlook\2UMNX8RJ\Information%20blok.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1041;&#1080;&#1079;&#1085;&#1077;&#1089;-&#1087;&#1083;&#1072;&#1085;&#1099;\2005\2001\Y66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Yashina_EA\&#1056;&#1072;&#1073;&#1086;&#1095;&#1080;&#1081;%20&#1089;&#1090;&#1086;&#1083;\&#1055;&#1088;&#1086;&#1074;&#1077;&#1088;&#1082;&#1072;%20&#1041;&#1044;&#1056;%2004.03.2010\&#1057;&#1074;&#1086;&#1076;%20&#1041;&#1044;&#1056;%2023.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1041;&#1072;&#1090;&#1086;&#1077;&#1074;&#1072;%20&#1041;\&#1058;&#1045;&#1061;&#1055;&#1056;&#1048;&#1057;&#1054;&#1045;&#1044;&#1048;&#1053;&#1045;&#1053;&#1048;&#1045;\&#1047;&#1072;&#1103;&#1074;&#1082;&#1072;%20&#1085;&#1072;%202013%20&#1075;&#1086;&#1076;\&#1050;%20&#1088;&#1072;&#1089;&#1095;&#1077;&#1090;&#1091;%20&#1085;&#1072;%202013%20&#1075;&#1086;&#1076;_&#1076;&#1088;&#1091;&#1075;&#1080;&#1077;%20&#1090;&#1072;&#1073;&#1083;&#1080;&#1094;&#1099;\&#1076;&#1086;%2015%20&#1082;&#1042;&#1090;%200,4%20&#1089;&#1074;&#1099;&#1096;&#1077;%20300%20&#1080;%20500%20&#1084;&#1077;&#1090;&#1088;&#1086;&#107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1056;&#1072;&#1089;&#1093;&#1086;&#1076;%20&#1090;&#1086;&#1087;&#1083;&#1080;&#1074;&#1072;%20&#1089;%20&#1040;&#1087;&#1088;&#1077;&#1083;&#1103;%202000%20&#1087;&#1086;%20&#1052;&#1072;&#1088;&#1090;%20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J:\Temp\&#1044;&#1087;&#1086;&#1056;&#1080;&#1048;%20&#1060;&#1054;&#1056;&#1052;&#1040;%2093%20&#1084;&#1072;&#1088;&#1090;%2020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baora01.mrsks.local/dogovor_fil/&#1062;&#1069;&#1057;/&#1058;&#1077;&#1093;.&#1079;&#1072;&#1076;&#1072;&#1085;&#1080;&#1077;%2011.09.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ttp:\baora01.mrsks.local\dogovor_fil\&#1062;&#1069;&#1057;\&#1058;&#1077;&#1093;.&#1079;&#1072;&#1076;&#1072;&#1085;&#1080;&#1077;%2011.09.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J:\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6EA9~1\AppData\Local\Temp\Rar$DI00.738\&#1058;&#1088;&#1091;&#1076;&#1086;&#1079;&#1072;&#1090;&#1088;&#1072;&#1090;&#1099;%20&#1044;&#1059;&#1055;20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P2.2 усл. единиц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 val="Инструкция"/>
      <sheetName val="З_П_ 2007"/>
      <sheetName val="ИТ-бюджет"/>
      <sheetName val="Справочно"/>
      <sheetName val="УИ-34_(ЭО)"/>
      <sheetName val="УЗ-25_(ЭО)"/>
      <sheetName val="доп__по_ремонтам"/>
      <sheetName val="И-40_"/>
      <sheetName val="УК-48_(ОУК)"/>
      <sheetName val="УФ-54_(ЭО)"/>
      <sheetName val="Налоги_2002"/>
      <sheetName val="на_1_тут"/>
      <sheetName val="ARH_Biznes_pl"/>
      <sheetName val="1_5_среднее"/>
      <sheetName val="продажи_(н)"/>
      <sheetName val="расчет_НВВ_РСК_по_RAB"/>
      <sheetName val="Page_2"/>
      <sheetName val="св__о_"/>
      <sheetName val="Узл__цены"/>
      <sheetName val="УИ-34_(ЭО)1"/>
      <sheetName val="УЗ-25_(ЭО)1"/>
      <sheetName val="доп__по_ремонтам1"/>
      <sheetName val="И-40_1"/>
      <sheetName val="УК-48_(ОУК)1"/>
      <sheetName val="УФ-54_(ЭО)1"/>
      <sheetName val="Налоги_20021"/>
      <sheetName val="на_1_тут1"/>
      <sheetName val="ARH_Biznes_pl1"/>
      <sheetName val="1_5_среднее1"/>
      <sheetName val="продажи_(н)1"/>
      <sheetName val="расчет_НВВ_РСК_по_RAB1"/>
      <sheetName val="Page_21"/>
      <sheetName val="св__о_1"/>
      <sheetName val="Узл__цены1"/>
      <sheetName val="УИ-34_(ЭО)2"/>
      <sheetName val="УЗ-25_(ЭО)2"/>
      <sheetName val="доп__по_ремонтам2"/>
      <sheetName val="И-40_2"/>
      <sheetName val="УК-48_(ОУК)2"/>
      <sheetName val="УФ-54_(ЭО)2"/>
      <sheetName val="Налоги_20022"/>
      <sheetName val="на_1_тут2"/>
      <sheetName val="ARH_Biznes_pl2"/>
      <sheetName val="1_5_среднее2"/>
      <sheetName val="продажи_(н)2"/>
      <sheetName val="расчет_НВВ_РСК_по_RAB2"/>
      <sheetName val="Page_22"/>
      <sheetName val="св__о_2"/>
      <sheetName val="Узл__цены2"/>
      <sheetName val="УИ-34_(ЭО)3"/>
      <sheetName val="УЗ-25_(ЭО)3"/>
      <sheetName val="доп__по_ремонтам3"/>
      <sheetName val="И-40_3"/>
      <sheetName val="УК-48_(ОУК)3"/>
      <sheetName val="УФ-54_(ЭО)3"/>
      <sheetName val="Налоги_20023"/>
      <sheetName val="на_1_тут3"/>
      <sheetName val="ARH_Biznes_pl3"/>
      <sheetName val="1_5_среднее3"/>
      <sheetName val="продажи_(н)3"/>
      <sheetName val="расчет_НВВ_РСК_по_RAB3"/>
      <sheetName val="Page_23"/>
      <sheetName val="св__о_3"/>
      <sheetName val="Узл__цены3"/>
      <sheetName val="УИ-34_(ЭО)4"/>
      <sheetName val="УЗ-25_(ЭО)4"/>
      <sheetName val="доп__по_ремонтам4"/>
      <sheetName val="И-40_4"/>
      <sheetName val="УК-48_(ОУК)4"/>
      <sheetName val="УФ-54_(ЭО)4"/>
      <sheetName val="Налоги_20024"/>
      <sheetName val="на_1_тут4"/>
      <sheetName val="ARH_Biznes_pl4"/>
      <sheetName val="1_5_среднее4"/>
      <sheetName val="продажи_(н)4"/>
      <sheetName val="расчет_НВВ_РСК_по_RAB4"/>
      <sheetName val="Page_24"/>
      <sheetName val="св__о_4"/>
      <sheetName val="Узл__цены4"/>
      <sheetName val="Dairy Precedents"/>
      <sheetName val="P&amp;L"/>
      <sheetName val="Water"/>
      <sheetName val="Файлы"/>
      <sheetName val="REESTR_MO"/>
      <sheetName val="TECHSHEET"/>
      <sheetName val="Справочники"/>
      <sheetName val="Сводка"/>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1997"/>
      <sheetName val="выр _июль"/>
      <sheetName val="услуги непроизводств."/>
      <sheetName val="страховые"/>
      <sheetName val="Лист1"/>
      <sheetName val="Общая"/>
      <sheetName val="т1.15(смета8а)"/>
      <sheetName val="График"/>
      <sheetName val="2002(v2)"/>
      <sheetName val="экология"/>
      <sheetName val="1998"/>
      <sheetName val="УИ-34_(ЭО)5"/>
      <sheetName val="УЗ-25_(ЭО)5"/>
      <sheetName val="доп__по_ремонтам5"/>
      <sheetName val="И-40_5"/>
      <sheetName val="УК-48_(ОУК)5"/>
      <sheetName val="УФ-54_(ЭО)5"/>
      <sheetName val="Налоги_20025"/>
      <sheetName val="на_1_тут5"/>
      <sheetName val="ARH_Biznes_pl5"/>
      <sheetName val="1_5_среднее5"/>
      <sheetName val="продажи_(н)5"/>
      <sheetName val="расчет_НВВ_РСК_по_RAB5"/>
      <sheetName val="Page_25"/>
      <sheetName val="св__о_5"/>
      <sheetName val="Узл__цены5"/>
      <sheetName val="З_П__2007"/>
      <sheetName val="Dairy_Precedents"/>
      <sheetName val="УИ-34_(ЭО)6"/>
      <sheetName val="УЗ-25_(ЭО)6"/>
      <sheetName val="доп__по_ремонтам6"/>
      <sheetName val="И-40_6"/>
      <sheetName val="УК-48_(ОУК)6"/>
      <sheetName val="УФ-54_(ЭО)6"/>
      <sheetName val="Налоги_20026"/>
      <sheetName val="на_1_тут6"/>
      <sheetName val="ARH_Biznes_pl6"/>
      <sheetName val="1_5_среднее6"/>
      <sheetName val="продажи_(н)6"/>
      <sheetName val="расчет_НВВ_РСК_по_RAB6"/>
      <sheetName val="Page_26"/>
      <sheetName val="св__о_6"/>
      <sheetName val="Узл__цены6"/>
      <sheetName val="УИ-34_(ЭО)7"/>
      <sheetName val="УЗ-25_(ЭО)7"/>
      <sheetName val="доп__по_ремонтам7"/>
      <sheetName val="И-40_7"/>
      <sheetName val="УК-48_(ОУК)7"/>
      <sheetName val="УФ-54_(ЭО)7"/>
      <sheetName val="Налоги_20027"/>
      <sheetName val="на_1_тут7"/>
      <sheetName val="ARH_Biznes_pl7"/>
      <sheetName val="1_5_среднее7"/>
      <sheetName val="продажи_(н)7"/>
      <sheetName val="расчет_НВВ_РСК_по_RAB7"/>
      <sheetName val="Page_27"/>
      <sheetName val="св__о_7"/>
      <sheetName val="Узл__цены7"/>
      <sheetName val="УИ-34_(ЭО)8"/>
      <sheetName val="УЗ-25_(ЭО)8"/>
      <sheetName val="доп__по_ремонтам8"/>
      <sheetName val="И-40_8"/>
      <sheetName val="УК-48_(ОУК)8"/>
      <sheetName val="УФ-54_(ЭО)8"/>
      <sheetName val="Налоги_20028"/>
      <sheetName val="на_1_тут8"/>
      <sheetName val="ARH_Biznes_pl8"/>
      <sheetName val="1_5_среднее8"/>
      <sheetName val="продажи_(н)8"/>
      <sheetName val="расчет_НВВ_РСК_по_RAB8"/>
      <sheetName val="Page_28"/>
      <sheetName val="св__о_8"/>
      <sheetName val="Узл__цены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Вода Пр5"/>
      <sheetName val="текущие цены"/>
      <sheetName val="Source"/>
      <sheetName val="Месяцы"/>
      <sheetName val="Предлагаемая новая форма СТРС"/>
      <sheetName val="共機J"/>
      <sheetName val="БФ-1-8-П"/>
      <sheetName val="БФ-2-6-П"/>
      <sheetName val="БФ-2-13-П"/>
      <sheetName val="БФ-1-10-П"/>
      <sheetName val="БФ-2-5-П"/>
      <sheetName val="ESTI."/>
      <sheetName val="DI-ESTI"/>
      <sheetName val="3оос_новая"/>
      <sheetName val="Данные"/>
      <sheetName val="план_2000-37"/>
      <sheetName val="план_2000-27"/>
      <sheetName val="план_20007"/>
      <sheetName val="расчет_тарифов7"/>
      <sheetName val="НВВ_утв_тарифы7"/>
      <sheetName val="Ф-2_(для_АО-энерго)7"/>
      <sheetName val="Исходные_данные_и_свод_тарифов7"/>
      <sheetName val="По_Концерну_Эксп5"/>
      <sheetName val="т__1_12_7"/>
      <sheetName val="гл_инженера_ПМЭС5"/>
      <sheetName val="списание_СВП_2010г5"/>
      <sheetName val="ИТОГИ__по_Н,Р,Э,Q5"/>
      <sheetName val="эл_энергия5"/>
      <sheetName val="услуги_непроизводств_5"/>
      <sheetName val="другие_затраты_с-ст5"/>
      <sheetName val="налоги_в_с-ст5"/>
      <sheetName val="%_за_кредит5"/>
      <sheetName val="поощрение_(дв)5"/>
      <sheetName val="другие_из_прибыли5"/>
      <sheetName val="Баланс_по_ТЭЦ-15"/>
      <sheetName val="P2_15"/>
      <sheetName val="P2_25"/>
      <sheetName val="план_2000-38"/>
      <sheetName val="план_2000-28"/>
      <sheetName val="план_20008"/>
      <sheetName val="расчет_тарифов8"/>
      <sheetName val="НВВ_утв_тарифы8"/>
      <sheetName val="Ф-2_(для_АО-энерго)8"/>
      <sheetName val="Исходные_данные_и_свод_тарифов8"/>
      <sheetName val="По_Концерну_Эксп6"/>
      <sheetName val="т__1_12_8"/>
      <sheetName val="гл_инженера_ПМЭС6"/>
      <sheetName val="списание_СВП_2010г6"/>
      <sheetName val="ИТОГИ__по_Н,Р,Э,Q6"/>
      <sheetName val="эл_энергия6"/>
      <sheetName val="услуги_непроизводств_6"/>
      <sheetName val="другие_затраты_с-ст6"/>
      <sheetName val="налоги_в_с-ст6"/>
      <sheetName val="%_за_кредит6"/>
      <sheetName val="поощрение_(дв)6"/>
      <sheetName val="другие_из_прибыли6"/>
      <sheetName val="Баланс_по_ТЭЦ-16"/>
      <sheetName val="P2_16"/>
      <sheetName val="P2_26"/>
      <sheetName val="план_2000-39"/>
      <sheetName val="план_2000-29"/>
      <sheetName val="план_20009"/>
      <sheetName val="расчет_тарифов9"/>
      <sheetName val="НВВ_утв_тарифы9"/>
      <sheetName val="Ф-2_(для_АО-энерго)9"/>
      <sheetName val="Исходные_данные_и_свод_тарифов9"/>
      <sheetName val="По_Концерну_Эксп7"/>
      <sheetName val="т__1_12_9"/>
      <sheetName val="гл_инженера_ПМЭС7"/>
      <sheetName val="списание_СВП_2010г7"/>
      <sheetName val="ИТОГИ__по_Н,Р,Э,Q7"/>
      <sheetName val="эл_энергия7"/>
      <sheetName val="услуги_непроизводств_7"/>
      <sheetName val="другие_затраты_с-ст7"/>
      <sheetName val="налоги_в_с-ст7"/>
      <sheetName val="%_за_кредит7"/>
      <sheetName val="поощрение_(дв)7"/>
      <sheetName val="другие_из_прибыли7"/>
      <sheetName val="Баланс_по_ТЭЦ-17"/>
      <sheetName val="P2_17"/>
      <sheetName val="P2_27"/>
      <sheetName val="план_2000-310"/>
      <sheetName val="план_2000-210"/>
      <sheetName val="план_200010"/>
      <sheetName val="расчет_тарифов10"/>
      <sheetName val="НВВ_утв_тарифы10"/>
      <sheetName val="Ф-2_(для_АО-энерго)10"/>
      <sheetName val="Исходные_данные_и_свод_тарифо10"/>
      <sheetName val="По_Концерну_Эксп8"/>
      <sheetName val="т__1_12_10"/>
      <sheetName val="гл_инженера_ПМЭС8"/>
      <sheetName val="списание_СВП_2010г8"/>
      <sheetName val="ИТОГИ__по_Н,Р,Э,Q8"/>
      <sheetName val="эл_энергия8"/>
      <sheetName val="услуги_непроизводств_8"/>
      <sheetName val="другие_затраты_с-ст8"/>
      <sheetName val="налоги_в_с-ст8"/>
      <sheetName val="%_за_кредит8"/>
      <sheetName val="поощрение_(дв)8"/>
      <sheetName val="другие_из_прибыли8"/>
      <sheetName val="Баланс_по_ТЭЦ-18"/>
      <sheetName val="P2_18"/>
      <sheetName val="P2_28"/>
      <sheetName val="схема_коэф-тов2"/>
      <sheetName val="17_12"/>
      <sheetName val="24_12"/>
      <sheetName val="4_12"/>
      <sheetName val="Титульный"/>
      <sheetName val="tabelle1"/>
      <sheetName val="18.2"/>
      <sheetName val="1"/>
      <sheetName val="21.3"/>
      <sheetName val="ПС рек"/>
      <sheetName val="ЛЭП нов"/>
      <sheetName val="индексы"/>
      <sheetName val="Макро"/>
      <sheetName val="IBASE"/>
      <sheetName val="план_2000-311"/>
      <sheetName val="план_2000-211"/>
      <sheetName val="план_200011"/>
      <sheetName val="расчет_тарифов11"/>
      <sheetName val="НВВ_утв_тарифы11"/>
      <sheetName val="Ф-2_(для_АО-энерго)11"/>
      <sheetName val="Исходные_данные_и_свод_тарифо11"/>
      <sheetName val="По_Концерну_Эксп9"/>
      <sheetName val="т__1_12_11"/>
      <sheetName val="гл_инженера_ПМЭС9"/>
      <sheetName val="списание_СВП_2010г9"/>
      <sheetName val="ИТОГИ__по_Н,Р,Э,Q9"/>
      <sheetName val="эл_энергия9"/>
      <sheetName val="услуги_непроизводств_9"/>
      <sheetName val="другие_затраты_с-ст9"/>
      <sheetName val="налоги_в_с-ст9"/>
      <sheetName val="%_за_кредит9"/>
      <sheetName val="поощрение_(дв)9"/>
      <sheetName val="другие_из_прибыли9"/>
      <sheetName val="Баланс_по_ТЭЦ-19"/>
      <sheetName val="P2_19"/>
      <sheetName val="P2_29"/>
      <sheetName val="17_13"/>
      <sheetName val="24_13"/>
      <sheetName val="4_13"/>
      <sheetName val="схема_коэф-тов3"/>
      <sheetName val="Расчеты_с_потребителями"/>
      <sheetName val="смета2_проект__раб_"/>
      <sheetName val="Вода_Пр5"/>
      <sheetName val="текущие_цены"/>
      <sheetName val="Предлагаемая_новая_форма_СТРС"/>
      <sheetName val="ESTI_"/>
      <sheetName val="ПС_рек"/>
      <sheetName val="ЛЭП_нов"/>
      <sheetName val="18_2"/>
      <sheetName val="2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расходов"/>
      <sheetName val="расчет тарифов"/>
      <sheetName val="ИТ-бюджет"/>
      <sheetName val="Факторный анализ_планы по комби"/>
      <sheetName val="Лист13"/>
      <sheetName val="#ССЫЛКА"/>
      <sheetName val="T0"/>
      <sheetName val="T25"/>
      <sheetName val="T31"/>
      <sheetName val="форма-прил к ф№1"/>
      <sheetName val="FES"/>
      <sheetName val="ПРОГНОЗ_1"/>
      <sheetName val="ОПТ"/>
      <sheetName val="Исходные"/>
      <sheetName val="Пояснение "/>
      <sheetName val="ПС"/>
      <sheetName val="Данные"/>
      <sheetName val="эл ст"/>
      <sheetName val="материал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Титульный лист С-П"/>
      <sheetName val="10"/>
      <sheetName val="5"/>
      <sheetName val="2002(v1)"/>
      <sheetName val="ИСТОЧНИК"/>
      <sheetName val="2002(v2)"/>
      <sheetName val="Расчеты с потребителями"/>
      <sheetName val="Справочники"/>
      <sheetName val="ЦФО"/>
      <sheetName val="трансформация"/>
      <sheetName val="Отчет"/>
      <sheetName val="АНАЛИТ"/>
      <sheetName val="сортамент"/>
      <sheetName val="Исходные данные"/>
      <sheetName val="SILICATE"/>
      <sheetName val="Source"/>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план 2000"/>
      <sheetName val="Справочник"/>
      <sheetName val="Т12"/>
      <sheetName val="2007"/>
      <sheetName val="Некоммерческий отпуск"/>
      <sheetName val="Работы "/>
      <sheetName val="табл 1"/>
      <sheetName val="жилой фонд"/>
      <sheetName val="исх данные"/>
      <sheetName val="Службы"/>
      <sheetName val="навигация"/>
      <sheetName val="Лист"/>
      <sheetName val="Т3"/>
      <sheetName val="ВСЕ_58"/>
      <sheetName val="Данные"/>
      <sheetName val="For Bezik Стратег-1130-июль"/>
      <sheetName val="Титульный лист С-П"/>
      <sheetName val="расчет тарифов"/>
      <sheetName val="списание СВП 2010г"/>
      <sheetName val="01"/>
      <sheetName val="гл.инженера ПМЭС"/>
      <sheetName val="Акт деб-кред задолж2009"/>
      <sheetName val="ШР700"/>
      <sheetName val="Настройки"/>
      <sheetName val="10"/>
      <sheetName val="5"/>
      <sheetName val="2002(v1)"/>
      <sheetName val="ИСТОЧНИК"/>
      <sheetName val="2002(v2)"/>
      <sheetName val="Расчеты с потребителями"/>
      <sheetName val="Справочники"/>
      <sheetName val="ЦФО"/>
      <sheetName val="трансформация"/>
      <sheetName val="Отчет"/>
      <sheetName val="АНАЛИТ"/>
      <sheetName val="сортамент"/>
      <sheetName val="Исходные 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табл 1"/>
      <sheetName val="жилой фонд"/>
      <sheetName val="2002(v2)"/>
      <sheetName val="2002(v1)"/>
      <sheetName val="Лист13"/>
      <sheetName val="Лист1"/>
      <sheetName val="Работы "/>
      <sheetName val="план 2000"/>
      <sheetName val="Лист3"/>
      <sheetName val="навигация"/>
      <sheetName val="Т12"/>
      <sheetName val="ТО"/>
      <sheetName val="01"/>
      <sheetName val="гл.инженера ПМЭС"/>
      <sheetName val="списание СВП 2010г"/>
      <sheetName val="For Bezik Стратег-1130-июль"/>
      <sheetName val="трансформация"/>
      <sheetName val="ШР700"/>
      <sheetName val="на 1 тут"/>
      <sheetName val="Справочник подразделений"/>
      <sheetName val="Справочно"/>
      <sheetName val="Гр5(о)"/>
      <sheetName val="ис.смета"/>
      <sheetName val="Настройки"/>
      <sheetName val="Службы"/>
      <sheetName val="2007"/>
      <sheetName val="ид для табл.2"/>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 val="fes"/>
      <sheetName val="Справочники"/>
      <sheetName val="Производство электроэнергии"/>
      <sheetName val="лист"/>
      <sheetName val="т3"/>
      <sheetName val="бдр_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3">
          <cell r="B3">
            <v>1990</v>
          </cell>
        </row>
      </sheetData>
      <sheetData sheetId="44"/>
      <sheetData sheetId="45">
        <row r="3">
          <cell r="B3">
            <v>1990</v>
          </cell>
        </row>
      </sheetData>
      <sheetData sheetId="46"/>
      <sheetData sheetId="47">
        <row r="3">
          <cell r="B3">
            <v>1990</v>
          </cell>
        </row>
      </sheetData>
      <sheetData sheetId="48"/>
      <sheetData sheetId="49">
        <row r="3">
          <cell r="B3">
            <v>1990</v>
          </cell>
        </row>
      </sheetData>
      <sheetData sheetId="50"/>
      <sheetData sheetId="51"/>
      <sheetData sheetId="52"/>
      <sheetData sheetId="53"/>
      <sheetData sheetId="54" refreshError="1"/>
      <sheetData sheetId="55" refreshError="1"/>
      <sheetData sheetId="56" refreshError="1"/>
      <sheetData sheetId="57"/>
      <sheetData sheetId="58"/>
      <sheetData sheetId="5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ШР700"/>
      <sheetName val="на 1 тут"/>
      <sheetName val="Справочник подразделений"/>
      <sheetName val="Справочно"/>
      <sheetName val="Гр5(о)"/>
      <sheetName val="ис.смета"/>
      <sheetName val="Настройки"/>
      <sheetName val="Службы"/>
      <sheetName val="2007"/>
      <sheetName val="ид для табл.2"/>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 val="fes"/>
      <sheetName val="Справочники"/>
      <sheetName val="Производство электроэнергии"/>
      <sheetName val="лист"/>
      <sheetName val="т3"/>
      <sheetName val="бдр_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sheetData sheetId="58"/>
      <sheetData sheetId="5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 val="коэфф"/>
      <sheetName val="Лист2"/>
      <sheetName val="ZACHET06.XLS"/>
      <sheetName val=""/>
      <sheetName val="Вода"/>
      <sheetName val="Исходные данные"/>
      <sheetName val="Общепроизводственные расходы"/>
      <sheetName val="Общехозяйственные расходы"/>
      <sheetName val="подталкивание угля"/>
      <sheetName val="Цеховые расходы"/>
      <sheetName val="расшифровка"/>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4"/>
      <sheetName val="5"/>
      <sheetName val="6"/>
      <sheetName val="13"/>
      <sheetName val="15 "/>
      <sheetName val="17"/>
      <sheetName val="16"/>
      <sheetName val="17.1 "/>
      <sheetName val="18-2"/>
      <sheetName val="20.3"/>
      <sheetName val="20"/>
      <sheetName val="приб 21.3"/>
      <sheetName val="24"/>
      <sheetName val="25"/>
      <sheetName val="27"/>
      <sheetName val="2.1"/>
      <sheetName val="2.2"/>
      <sheetName val="УЕ_всего"/>
      <sheetName val="потери"/>
      <sheetName val="15 расчётная"/>
      <sheetName val="Свод по ВД"/>
      <sheetName val="Процент по кредиту"/>
      <sheetName val="Потери_вып.дох."/>
      <sheetName val="Земля"/>
      <sheetName val="Вып.дох._ТП"/>
      <sheetName val="Вып.дох._ПМ"/>
      <sheetName val="Свод. индикативка"/>
      <sheetName val="индикативка 20 млн"/>
      <sheetName val=" индикативка 46 млн"/>
      <sheetName val="индикативка 25 млн"/>
      <sheetName val="аренда имущества"/>
      <sheetName val="смета в пояснит."/>
      <sheetName val="услуги"/>
      <sheetName val="прочие"/>
      <sheetName val="IT услуги"/>
      <sheetName val="связь"/>
      <sheetName val="коммунальные"/>
      <sheetName val="в пояснит"/>
      <sheetName val="пр и хоз.н."/>
      <sheetName val="ФСК"/>
      <sheetName val="ремонт "/>
      <sheetName val="п.7.8 страхование уточ"/>
      <sheetName val="вып.дох."/>
      <sheetName val="ДУ в поясн."/>
      <sheetName val="ДУ город факт"/>
      <sheetName val="Амортиз ДУ"/>
      <sheetName val="% (скорр) (2)"/>
      <sheetName val="п.7.6. аренда пом"/>
      <sheetName val="лист 1"/>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2">
          <cell r="K42">
            <v>-24585950.872843742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сл_11_Тариф2010-20152"/>
      <sheetName val="Баланс_ээ2"/>
      <sheetName val="Баланс_мощности2"/>
      <sheetName val="Tarif_300_6_2004_для_фэк_скорр2"/>
      <sheetName val="Integrali_e_proporzionali1"/>
      <sheetName val="1__Subsidiary1"/>
      <sheetName val="Ген__не_уч__ОРЭМ1"/>
      <sheetName val="шаблон_для_R31"/>
      <sheetName val="НВВ_утв_тарифы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Поставщики_и_субподрядчики1"/>
      <sheetName val="Таб1_11"/>
      <sheetName val="форма-прил_к_ф№11"/>
      <sheetName val="Прил_11"/>
      <sheetName val="Данные_для_расчета1"/>
      <sheetName val="3_6_1"/>
      <sheetName val="ESTI_1"/>
      <sheetName val="Список_для_вставки01"/>
      <sheetName val="Other_software_VCR"/>
      <sheetName val="Баз_предп"/>
      <sheetName val="Форма_2_по_видам_деят-ти_(2)"/>
      <sheetName val="табл_1"/>
      <sheetName val="с_выходом_на_ПЗ"/>
      <sheetName val="mto_rev_2(armor)"/>
      <sheetName val="main_gate_house"/>
      <sheetName val="Page_2"/>
      <sheetName val="Read_me_first"/>
      <sheetName val="на_1_тут"/>
      <sheetName val="P2_2"/>
      <sheetName val="Передача_электро?нергии"/>
      <sheetName val="База"/>
      <sheetName val="Даты"/>
      <sheetName val="№ П 2.1"/>
      <sheetName val="№ П 2.2."/>
      <sheetName val="共機計算"/>
      <sheetName val="BS (RAS)"/>
      <sheetName val="Аренда Торговля"/>
      <sheetName val="Аренда СТО"/>
      <sheetName val="исх 1"/>
      <sheetName val="Balance Sheet"/>
      <sheetName val="свед"/>
      <sheetName val="Смета2 проект. раб."/>
      <sheetName val="Производство_электроэнергии3"/>
      <sheetName val="_пр-во_ЭЭ3"/>
      <sheetName val="Передача_электроэнергии3"/>
      <sheetName val="_передача_ЭЭ3"/>
      <sheetName val="Производство_теплоэнергии3"/>
      <sheetName val="_пр-во_ТЭ_параметры3"/>
      <sheetName val="Передача_теплоэнергии3"/>
      <sheetName val="Фиксированные_тарифы3"/>
      <sheetName val="Т15_13"/>
      <sheetName val="Т15_23"/>
      <sheetName val="Т15_33"/>
      <sheetName val="Т15_43"/>
      <sheetName val="Т16_13"/>
      <sheetName val="Т16_23"/>
      <sheetName val="Т16_33"/>
      <sheetName val="Т16_43"/>
      <sheetName val="Т17_13"/>
      <sheetName val="Т17_23"/>
      <sheetName val="Т17_33"/>
      <sheetName val="Т17_43"/>
      <sheetName val="Т18_13"/>
      <sheetName val="Т18_23"/>
      <sheetName val="Т19_14"/>
      <sheetName val="Т19_23"/>
      <sheetName val="Т21_13"/>
      <sheetName val="Т21_23"/>
      <sheetName val="Т21_33"/>
      <sheetName val="Т21_43"/>
      <sheetName val="Т24_13"/>
      <sheetName val="Т25_13"/>
      <sheetName val="Т28_13"/>
      <sheetName val="Т28_23"/>
      <sheetName val="Т28_33"/>
      <sheetName val="Т29_13"/>
      <sheetName val="сл_11_Тариф2010-20153"/>
      <sheetName val="Баланс_ээ3"/>
      <sheetName val="Баланс_мощности3"/>
      <sheetName val="Tarif_300_6_2004_для_фэк_скорр3"/>
      <sheetName val="Integrali_e_proporzionali2"/>
      <sheetName val="1__Subsidiary2"/>
      <sheetName val="Ген__не_уч__ОРЭМ2"/>
      <sheetName val="шаблон_для_R32"/>
      <sheetName val="НВВ_утв_тарифы3"/>
      <sheetName val="Баланс_мощности_20073"/>
      <sheetName val="ИТОГИ__по_Н,Р,Э,Q3"/>
      <sheetName val="D-Test_of_FA_Installation3"/>
      <sheetName val="Shflu_Calc2"/>
      <sheetName val="баланс_квадраты_ПЭС2"/>
      <sheetName val="Калькуляция_кв2"/>
      <sheetName val="18_22"/>
      <sheetName val="17_12"/>
      <sheetName val="21_32"/>
      <sheetName val="2_32"/>
      <sheetName val="P2_12"/>
      <sheetName val="Inputs_Sheet2"/>
      <sheetName val="Ввод_данных_Эл__12"/>
      <sheetName val="Расчет_тарифов_и_выручки2"/>
      <sheetName val="HIS_initial2"/>
      <sheetName val="Итог_по_НПО_2"/>
      <sheetName val="Баланс_(Ф1)2"/>
      <sheetName val="Table_12"/>
      <sheetName val="Таблица_А132"/>
      <sheetName val="эл_эн2"/>
      <sheetName val="Поставщики_и_субподрядчики2"/>
      <sheetName val="Таб1_12"/>
      <sheetName val="форма-прил_к_ф№12"/>
      <sheetName val="Прил_12"/>
      <sheetName val="Данные_для_расчета2"/>
      <sheetName val="3_6_2"/>
      <sheetName val="ESTI_2"/>
      <sheetName val="Список_для_вставки011"/>
      <sheetName val="Other_software_VCR1"/>
      <sheetName val="Баз_предп1"/>
      <sheetName val="Форма_2_по_видам_деят-ти_(2)1"/>
      <sheetName val="табл_11"/>
      <sheetName val="с_выходом_на_ПЗ1"/>
      <sheetName val="mto_rev_2(armor)1"/>
      <sheetName val="main_gate_house1"/>
      <sheetName val="Page_21"/>
      <sheetName val="Read_me_first1"/>
      <sheetName val="на_1_тут1"/>
      <sheetName val="P2_21"/>
      <sheetName val="№_П_2_1"/>
      <sheetName val="№_П_2_2_"/>
      <sheetName val="vec"/>
      <sheetName val="ис.смета"/>
      <sheetName val="ID ПС"/>
      <sheetName val="XLR_NoRangeSheet"/>
      <sheetName val="Ф-1 (для АО-энерго)"/>
      <sheetName val="Ф-2 (для АО-энерго)"/>
      <sheetName val="бдр_свод"/>
      <sheetName val="Стоимость ЭЭ"/>
      <sheetName val="Данные"/>
      <sheetName val="ПТУ_ППП"/>
      <sheetName val="Финпоказатели"/>
      <sheetName val="Profits&amp;Loses"/>
      <sheetName val="Standard Inputs"/>
      <sheetName val="Макро"/>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5">
          <cell r="A5" t="str">
            <v>Производство электроэнергии</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5">
          <cell r="A5" t="str">
            <v>Производство электроэнергии</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ow r="39">
          <cell r="B39" t="str">
            <v>Сумма общехозяйственных расходов</v>
          </cell>
        </row>
      </sheetData>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ow r="5">
          <cell r="A5" t="str">
            <v>Производство электроэнергии</v>
          </cell>
        </row>
      </sheetData>
      <sheetData sheetId="484"/>
      <sheetData sheetId="485"/>
      <sheetData sheetId="486"/>
      <sheetData sheetId="487">
        <row r="39">
          <cell r="B39" t="str">
            <v>Сумма общехозяйственных расходов</v>
          </cell>
        </row>
      </sheetData>
      <sheetData sheetId="488"/>
      <sheetData sheetId="489">
        <row r="5">
          <cell r="A5" t="str">
            <v>Производство электроэнергии</v>
          </cell>
        </row>
      </sheetData>
      <sheetData sheetId="490"/>
      <sheetData sheetId="491"/>
      <sheetData sheetId="492"/>
      <sheetData sheetId="493">
        <row r="39">
          <cell r="B39" t="str">
            <v>Сумма общехозяйственных расходов</v>
          </cell>
        </row>
      </sheetData>
      <sheetData sheetId="494"/>
      <sheetData sheetId="495">
        <row r="5">
          <cell r="A5" t="str">
            <v>Производство электроэнергии</v>
          </cell>
        </row>
      </sheetData>
      <sheetData sheetId="496"/>
      <sheetData sheetId="497"/>
      <sheetData sheetId="498"/>
      <sheetData sheetId="499">
        <row r="39">
          <cell r="B39" t="str">
            <v>Сумма общехозяйственных расходов</v>
          </cell>
        </row>
      </sheetData>
      <sheetData sheetId="500"/>
      <sheetData sheetId="501">
        <row r="5">
          <cell r="A5" t="str">
            <v>Производство электроэнергии</v>
          </cell>
        </row>
      </sheetData>
      <sheetData sheetId="502"/>
      <sheetData sheetId="503"/>
      <sheetData sheetId="504"/>
      <sheetData sheetId="505">
        <row r="39">
          <cell r="B39" t="str">
            <v>Сумма общехозяйственных расходов</v>
          </cell>
        </row>
      </sheetData>
      <sheetData sheetId="506"/>
      <sheetData sheetId="507"/>
      <sheetData sheetId="508"/>
      <sheetData sheetId="509"/>
      <sheetData sheetId="510"/>
      <sheetData sheetId="511">
        <row r="39">
          <cell r="B39" t="str">
            <v>Сумма общехозяйственных расходов</v>
          </cell>
        </row>
      </sheetData>
      <sheetData sheetId="512"/>
      <sheetData sheetId="513"/>
      <sheetData sheetId="514"/>
      <sheetData sheetId="515"/>
      <sheetData sheetId="516"/>
      <sheetData sheetId="517">
        <row r="39">
          <cell r="B39" t="str">
            <v>Сумма общехозяйственных расходов</v>
          </cell>
        </row>
      </sheetData>
      <sheetData sheetId="518"/>
      <sheetData sheetId="519"/>
      <sheetData sheetId="520"/>
      <sheetData sheetId="521"/>
      <sheetData sheetId="522"/>
      <sheetData sheetId="523">
        <row r="39">
          <cell r="B39" t="str">
            <v>Сумма общехозяйственных расходов</v>
          </cell>
        </row>
      </sheetData>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 val="перекрестка"/>
      <sheetName val="16"/>
      <sheetName val="18.2"/>
      <sheetName val="4"/>
      <sheetName val="6"/>
      <sheetName val="15"/>
      <sheetName val="17.1"/>
      <sheetName val="2.3"/>
      <sheetName val="20"/>
      <sheetName val="27"/>
      <sheetName val="P2.1"/>
      <sheetName val="Справочники"/>
      <sheetName val="УФ-61"/>
    </sheetNames>
    <sheetDataSet>
      <sheetData sheetId="0"/>
      <sheetData sheetId="1" refreshError="1"/>
      <sheetData sheetId="2">
        <row r="8">
          <cell r="B8">
            <v>195100</v>
          </cell>
        </row>
      </sheetData>
      <sheetData sheetId="3"/>
      <sheetData sheetId="4"/>
      <sheetData sheetId="5" refreshError="1"/>
      <sheetData sheetId="6">
        <row r="2">
          <cell r="B2">
            <v>744</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1"/>
      <sheetName val="прил 1.1."/>
      <sheetName val="прил2"/>
      <sheetName val="прил3"/>
      <sheetName val="прил3.1"/>
      <sheetName val="нвв2009-2011"/>
      <sheetName val="Капитал"/>
      <sheetName val="TEHSHEET"/>
      <sheetName val="Заголовок"/>
    </sheetNames>
    <sheetDataSet>
      <sheetData sheetId="0" refreshError="1"/>
      <sheetData sheetId="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
      <sheetName val=" фин рез"/>
      <sheetName val="факторный анализ фин рез (2)"/>
      <sheetName val="прибыль"/>
      <sheetName val="опись"/>
      <sheetName val="Лист1"/>
      <sheetName val="Лист2"/>
      <sheetName val="расчет инвестиц на одно присоед"/>
      <sheetName val="Форма по ТП при наличии"/>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ow r="8">
          <cell r="D8">
            <v>6342.3821799999996</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Томская область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35998"/>
      <sheetName val="44"/>
      <sheetName val="92"/>
      <sheetName val="94"/>
      <sheetName val="97"/>
      <sheetName val="TEHSHEET"/>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index"/>
      <sheetName val="Шупр"/>
      <sheetName val="Вспомогательные"/>
      <sheetName val="Курсы валют ЦБ"/>
      <sheetName val="СЭЛТ"/>
      <sheetName val="списки ФП"/>
      <sheetName val="Титульный"/>
      <sheetName val="3.15"/>
      <sheetName val="Инфо"/>
      <sheetName val="et_union"/>
      <sheetName val="Баланс ээ"/>
      <sheetName val="Баланс мощности"/>
      <sheetName val="ЭСО"/>
      <sheetName val="сбыт"/>
      <sheetName val="Рег генер"/>
      <sheetName val="regs"/>
      <sheetName val="расчет НВВ РСК по RAB"/>
      <sheetName val="FES"/>
      <sheetName val="26"/>
      <sheetName val="29"/>
      <sheetName val="TECHSHEET"/>
      <sheetName val="сети"/>
      <sheetName val="Диапазоны"/>
      <sheetName val="REESTR"/>
      <sheetName val="Кобяйс."/>
      <sheetName val="тариф Э-Б нефть"/>
      <sheetName val="Прил 1"/>
      <sheetName val="Алдан"/>
      <sheetName val="наш вар. (17.06) мин"/>
      <sheetName val="Уравнения"/>
      <sheetName val="расчетный"/>
      <sheetName val="Расчет"/>
      <sheetName val="1.1. нвв переход"/>
      <sheetName val="6. Показатели перехода"/>
      <sheetName val="Лист1"/>
      <sheetName val="УФ-61"/>
      <sheetName val="Gen"/>
      <sheetName val="MAIN"/>
      <sheetName val="t_настройки"/>
      <sheetName val="t_проверки"/>
      <sheetName val="Сценарные условия"/>
      <sheetName val="Список ДЗО"/>
      <sheetName val="Доходы от эл. и теплоэнергии"/>
      <sheetName val="расх"/>
      <sheetName val="по"/>
      <sheetName val="17_1"/>
      <sheetName val="18_2"/>
      <sheetName val="20_1"/>
      <sheetName val="21_3"/>
      <sheetName val="P2_1"/>
      <sheetName val="P2_2"/>
      <sheetName val="2_3"/>
      <sheetName val="май 11"/>
      <sheetName val="июнь 11"/>
      <sheetName val="август 11"/>
      <sheetName val="июль 11"/>
      <sheetName val="9 "/>
      <sheetName val="2"/>
      <sheetName val="Системный 1 для ПК"/>
      <sheetName val="Сен"/>
      <sheetName val="ГММ2"/>
      <sheetName val="Мат-лы для сод.зданий УКЗиК"/>
      <sheetName val="Матер для тек.рем.КИП"/>
      <sheetName val="Расчет чистых активов_НОВ"/>
      <sheetName val="9.3"/>
      <sheetName val="анализ ФОТ"/>
      <sheetName val="подготовка кадров"/>
      <sheetName val="УИС 1"/>
      <sheetName val="Подразделения орг-й"/>
      <sheetName val="Номенклатурные группы"/>
      <sheetName val="9.2"/>
      <sheetName val=" 9.4"/>
      <sheetName val="9.5"/>
      <sheetName val="Списки для выбора"/>
      <sheetName val="1999-veca"/>
      <sheetName val="бддс ркхп"/>
      <sheetName val="ЯСК"/>
      <sheetName val="#ССЫЛКА"/>
      <sheetName val="Общие продажи"/>
      <sheetName val="Изменения по статьям (2001)"/>
      <sheetName val="СЛ7"/>
      <sheetName val="REESTR_MO"/>
      <sheetName val="СЛ3"/>
      <sheetName val="таблица"/>
      <sheetName val="vec"/>
      <sheetName val="прогноз_1"/>
      <sheetName val="гр5(о)"/>
      <sheetName val="Variables"/>
      <sheetName val="бюджет цтв"/>
      <sheetName val="cus_HK1033"/>
      <sheetName val="tickmarks"/>
      <sheetName val="ex-rates"/>
      <sheetName val="Коды статей"/>
      <sheetName val="банк"/>
      <sheetName val="на 1 тут"/>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5"/>
      <sheetName val=""/>
      <sheetName val="main gate house"/>
      <sheetName val="на 1 тут"/>
      <sheetName val="Тср 19"/>
      <sheetName val="Тср 20"/>
      <sheetName val="Тср 20-24"/>
      <sheetName val="ТБР"/>
      <sheetName val="24"/>
      <sheetName val="16"/>
      <sheetName val="П1.4, П1.5 -Томская обл"/>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Инструкция"/>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Прилож_1"/>
      <sheetName val="group structure"/>
      <sheetName val="Исходные данные"/>
      <sheetName val="Статистика ДТП от 15 до 150 кВт"/>
      <sheetName val="Доходы от эл. и теплоэнергии"/>
      <sheetName val="MTO_REV_0"/>
      <sheetName val="Dati_Caricati"/>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Справочники БУ"/>
      <sheetName val="4"/>
      <sheetName val="6"/>
      <sheetName val="Лист4"/>
      <sheetName val="Лист5"/>
      <sheetName val="Перечень"/>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1999-veca"/>
      <sheetName val="XLR_NoRangeSheet"/>
      <sheetName val="Riders for Info Pack"/>
      <sheetName val="a"/>
      <sheetName val="7"/>
      <sheetName val="Продажи реальные и прогноз 20 л"/>
      <sheetName val="TSheet"/>
      <sheetName val="финотчет_итоговый"/>
      <sheetName val="фин_план_2021_2022_2023"/>
      <sheetName val="APP"/>
      <sheetName val="Таб гвс"/>
      <sheetName val="Анкета"/>
      <sheetName val="П.1.1."/>
      <sheetName val="П.1.2."/>
      <sheetName val="П.1.3."/>
      <sheetName val="П.3.1."/>
      <sheetName val="П.1.2.1."/>
      <sheetName val="П.4.1"/>
      <sheetName val="П.4.1а"/>
      <sheetName val="П.4.3."/>
      <sheetName val="П.4.3.а"/>
      <sheetName val="П.4.3.б"/>
      <sheetName val="П.4.4."/>
      <sheetName val="П.4.5."/>
      <sheetName val="П.4.6."/>
      <sheetName val="П.4.6.1."/>
      <sheetName val="П.4.6.2."/>
      <sheetName val="П.4.7.1."/>
      <sheetName val="П.4.7.2"/>
      <sheetName val="П.4.7.3."/>
      <sheetName val="П.4.8."/>
      <sheetName val="П.4.9"/>
      <sheetName val="П.4.9.1"/>
      <sheetName val="П.4.10."/>
      <sheetName val="П.4.10.1"/>
      <sheetName val="Закупки"/>
      <sheetName val="ОПР (25 счет)"/>
      <sheetName val="ОХР(26 счет)"/>
      <sheetName val="П.8."/>
      <sheetName val="П.9."/>
      <sheetName val="П.10."/>
      <sheetName val="П.11."/>
      <sheetName val="П.4.11"/>
      <sheetName val="П.4.11.1."/>
      <sheetName val="П.4.12"/>
      <sheetName val="П.12."/>
      <sheetName val="Расчет долг. парам.&quot;"/>
      <sheetName val="П.5.2."/>
      <sheetName val="П.5.3."/>
      <sheetName val="П.5.4."/>
      <sheetName val="6.1"/>
      <sheetName val="6.2"/>
      <sheetName val="Усл ед"/>
      <sheetName val="Усл ед ГВС"/>
      <sheetName val="анализ объемов ГВС"/>
      <sheetName val="анализ объемов ГВС (а)"/>
      <sheetName val="расчет тарифа на ГВС"/>
      <sheetName val="заключение 2015"/>
      <sheetName val="заключение 2015-2017"/>
      <sheetName val="заключение 2015-2017 (передача)"/>
      <sheetName val="Прил 1"/>
      <sheetName val="REESTR"/>
      <sheetName val="сбыт"/>
      <sheetName val="Рег генер"/>
      <sheetName val="сети"/>
      <sheetName val="слесаря"/>
      <sheetName val="СЛ7"/>
      <sheetName val="СЛ3"/>
      <sheetName val="ф-1"/>
      <sheetName val="бюджет цтв"/>
      <sheetName val="расчет"/>
      <sheetName val="расходы"/>
      <sheetName val="пол отпуск"/>
      <sheetName val="БЗ"/>
      <sheetName val="Легенда"/>
      <sheetName val="НСИ"/>
      <sheetName val="перекрестка"/>
      <sheetName val="18.2"/>
      <sheetName val="пр-во"/>
      <sheetName val="Свод-1"/>
      <sheetName val="共機J"/>
      <sheetName val="П1.30"/>
      <sheetName val="Баланс"/>
      <sheetName val="отчет_20075"/>
      <sheetName val="Вводные_данные_систем5"/>
      <sheetName val="Опросный_лист_МЭ_РФ5"/>
      <sheetName val="Баланс_по_уровням_U_квартальны5"/>
      <sheetName val="расчет_стоимостных_показателей5"/>
      <sheetName val="Тарифно-договорная_модель5"/>
      <sheetName val="Передача_эл_энергии5"/>
      <sheetName val="Тср_12-175"/>
      <sheetName val="расшир_сс5"/>
      <sheetName val="12_прибыль5"/>
      <sheetName val="спорт_культ_проф_маст5"/>
      <sheetName val="прочие_прочие5"/>
      <sheetName val="возм_пр_ущерба5"/>
      <sheetName val="реал__ОС,_МПЗ,_пр_5"/>
      <sheetName val="РТ_передача5"/>
      <sheetName val="Баланс_ээ5"/>
      <sheetName val="Баланс_мощности5"/>
      <sheetName val="Расчет_НВВ_общий5"/>
      <sheetName val="Ген__не_уч__ОРЭМ5"/>
      <sheetName val="MTO_REV_05"/>
      <sheetName val="Dati_Caricati5"/>
      <sheetName val="Прилож_15"/>
      <sheetName val="Баланс_мощности_20075"/>
      <sheetName val="main_gate_house5"/>
      <sheetName val="Тср_195"/>
      <sheetName val="Тср_205"/>
      <sheetName val="Тср_20-245"/>
      <sheetName val="на_1_тут5"/>
      <sheetName val="Производство_электроэнергии5"/>
      <sheetName val="Таб1_15"/>
      <sheetName val="П1_4,_П1_5_-Томская_обл5"/>
      <sheetName val="Справочник_ЦФО5"/>
      <sheetName val="тех_лист5"/>
      <sheetName val="Оперативный_факт_за_январь_2015"/>
      <sheetName val="Служебный_лист5"/>
      <sheetName val="см-2_шатурс_сети__проект_работ5"/>
      <sheetName val="отчет_20076"/>
      <sheetName val="Вводные_данные_систем6"/>
      <sheetName val="Опросный_лист_МЭ_РФ6"/>
      <sheetName val="Баланс_по_уровням_U_квартальны6"/>
      <sheetName val="расчет_стоимостных_показателей6"/>
      <sheetName val="Тарифно-договорная_модель6"/>
      <sheetName val="Передача_эл_энергии6"/>
      <sheetName val="Тср_12-176"/>
      <sheetName val="расшир_сс6"/>
      <sheetName val="12_прибыль6"/>
      <sheetName val="спорт_культ_проф_маст6"/>
      <sheetName val="прочие_прочие6"/>
      <sheetName val="возм_пр_ущерба6"/>
      <sheetName val="реал__ОС,_МПЗ,_пр_6"/>
      <sheetName val="РТ_передача6"/>
      <sheetName val="Баланс_ээ6"/>
      <sheetName val="Баланс_мощности6"/>
      <sheetName val="Расчет_НВВ_общий6"/>
      <sheetName val="Ген__не_уч__ОРЭМ6"/>
      <sheetName val="MTO_REV_06"/>
      <sheetName val="Dati_Caricati6"/>
      <sheetName val="Прилож_16"/>
      <sheetName val="Баланс_мощности_20076"/>
      <sheetName val="main_gate_house6"/>
      <sheetName val="Тср_196"/>
      <sheetName val="Тср_206"/>
      <sheetName val="Тср_20-246"/>
      <sheetName val="на_1_тут6"/>
      <sheetName val="Производство_электроэнергии6"/>
      <sheetName val="Таб1_16"/>
      <sheetName val="П1_4,_П1_5_-Томская_обл6"/>
      <sheetName val="Справочник_ЦФО6"/>
      <sheetName val="тех_лист6"/>
      <sheetName val="Оперативный_факт_за_январь_2016"/>
      <sheetName val="Служебный_лист6"/>
      <sheetName val="см-2_шатурс_сети__проект_работ6"/>
      <sheetName val="АХД_нат1"/>
      <sheetName val="анализ_1"/>
      <sheetName val="par_diff_expl_1"/>
      <sheetName val="final_schedule1"/>
      <sheetName val="cb_rus_prelim1"/>
      <sheetName val="Настройки_регулятора1"/>
      <sheetName val="Покукп_ТЭ_в_ФР"/>
      <sheetName val="Покукп_ТЭ_в_тариф"/>
      <sheetName val="Котел_1_Факт"/>
      <sheetName val="ПО_2020"/>
      <sheetName val="ЭЭ_Факт"/>
      <sheetName val="ЭЭ_в_тариф"/>
      <sheetName val="Доходы_от_эл__и_теплоэнергии"/>
      <sheetName val="group_structure"/>
      <sheetName val="Исходные_данные"/>
      <sheetName val="Статистика_ДТП_от_15_до_150_кВт"/>
      <sheetName val="отчет_20077"/>
      <sheetName val="Вводные_данные_систем7"/>
      <sheetName val="Опросный_лист_МЭ_РФ7"/>
      <sheetName val="Баланс_по_уровням_U_квартальны7"/>
      <sheetName val="расчет_стоимостных_показателей7"/>
      <sheetName val="Тарифно-договорная_модель7"/>
      <sheetName val="Передача_эл_энергии7"/>
      <sheetName val="Тср_12-177"/>
      <sheetName val="расшир_сс7"/>
      <sheetName val="12_прибыль7"/>
      <sheetName val="спорт_культ_проф_маст7"/>
      <sheetName val="прочие_прочие7"/>
      <sheetName val="возм_пр_ущерба7"/>
      <sheetName val="реал__ОС,_МПЗ,_пр_7"/>
      <sheetName val="РТ_передача7"/>
      <sheetName val="Баланс_ээ7"/>
      <sheetName val="Баланс_мощности7"/>
      <sheetName val="Расчет_НВВ_общий7"/>
      <sheetName val="Ген__не_уч__ОРЭМ7"/>
      <sheetName val="MTO_REV_07"/>
      <sheetName val="Dati_Caricati7"/>
      <sheetName val="Прилож_17"/>
      <sheetName val="Баланс_мощности_20077"/>
      <sheetName val="main_gate_house7"/>
      <sheetName val="Тср_197"/>
      <sheetName val="Тср_207"/>
      <sheetName val="Тср_20-247"/>
      <sheetName val="на_1_тут7"/>
      <sheetName val="Производство_электроэнергии7"/>
      <sheetName val="Таб1_17"/>
      <sheetName val="П1_4,_П1_5_-Томская_обл7"/>
      <sheetName val="Справочник_ЦФО7"/>
      <sheetName val="тех_лист7"/>
      <sheetName val="Оперативный_факт_за_январь_2017"/>
      <sheetName val="Служебный_лист7"/>
      <sheetName val="см-2_шатурс_сети__проект_работ7"/>
      <sheetName val="АХД_нат2"/>
      <sheetName val="анализ_2"/>
      <sheetName val="par_diff_expl_2"/>
      <sheetName val="final_schedule2"/>
      <sheetName val="cb_rus_prelim2"/>
      <sheetName val="Настройки_регулятора2"/>
      <sheetName val="Покукп_ТЭ_в_ФР1"/>
      <sheetName val="Покукп_ТЭ_в_тариф1"/>
      <sheetName val="Котел_1_Факт1"/>
      <sheetName val="ПО_20201"/>
      <sheetName val="ЭЭ_Факт1"/>
      <sheetName val="ЭЭ_в_тариф1"/>
      <sheetName val="Доходы_от_эл__и_теплоэнергии1"/>
      <sheetName val="group_structure1"/>
      <sheetName val="Исходные_данные1"/>
      <sheetName val="Статистика_ДТП_от_15_до_150_кВ1"/>
      <sheetName val="отчет_20078"/>
      <sheetName val="Вводные_данные_систем8"/>
      <sheetName val="Опросный_лист_МЭ_РФ8"/>
      <sheetName val="Баланс_по_уровням_U_квартальны8"/>
      <sheetName val="расчет_стоимостных_показателей8"/>
      <sheetName val="Тарифно-договорная_модель8"/>
      <sheetName val="Передача_эл_энергии8"/>
      <sheetName val="Тср_12-178"/>
      <sheetName val="расшир_сс8"/>
      <sheetName val="12_прибыль8"/>
      <sheetName val="спорт_культ_проф_маст8"/>
      <sheetName val="прочие_прочие8"/>
      <sheetName val="возм_пр_ущерба8"/>
      <sheetName val="реал__ОС,_МПЗ,_пр_8"/>
      <sheetName val="РТ_передача8"/>
      <sheetName val="Баланс_ээ8"/>
      <sheetName val="Баланс_мощности8"/>
      <sheetName val="Расчет_НВВ_общий8"/>
      <sheetName val="Ген__не_уч__ОРЭМ8"/>
      <sheetName val="MTO_REV_08"/>
      <sheetName val="Dati_Caricati8"/>
      <sheetName val="Прилож_18"/>
      <sheetName val="Баланс_мощности_20078"/>
      <sheetName val="main_gate_house8"/>
      <sheetName val="Тср_198"/>
      <sheetName val="Тср_208"/>
      <sheetName val="Тср_20-248"/>
      <sheetName val="на_1_тут8"/>
      <sheetName val="Производство_электроэнергии8"/>
      <sheetName val="Таб1_18"/>
      <sheetName val="П1_4,_П1_5_-Томская_обл8"/>
      <sheetName val="Справочник_ЦФО8"/>
      <sheetName val="тех_лист8"/>
      <sheetName val="Оперативный_факт_за_январь_2018"/>
      <sheetName val="Служебный_лист8"/>
      <sheetName val="см-2_шатурс_сети__проект_работ8"/>
      <sheetName val="АХД_нат3"/>
      <sheetName val="анализ_3"/>
      <sheetName val="par_diff_expl_3"/>
      <sheetName val="final_schedule3"/>
      <sheetName val="cb_rus_prelim3"/>
      <sheetName val="Настройки_регулятора3"/>
      <sheetName val="Покукп_ТЭ_в_ФР2"/>
      <sheetName val="Покукп_ТЭ_в_тариф2"/>
      <sheetName val="Котел_1_Факт2"/>
      <sheetName val="ПО_20202"/>
      <sheetName val="ЭЭ_Факт2"/>
      <sheetName val="ЭЭ_в_тариф2"/>
      <sheetName val="Доходы_от_эл__и_теплоэнергии2"/>
      <sheetName val="group_structure2"/>
      <sheetName val="Исходные_данные2"/>
      <sheetName val="Статистика_ДТП_от_15_до_150_кВ2"/>
      <sheetName val="П.4.4 Топливо"/>
      <sheetName val="П.5.1 Опер."/>
      <sheetName val="ЭС-4-04Ф"/>
      <sheetName val="Curves"/>
      <sheetName val="Note"/>
      <sheetName val="Heads"/>
      <sheetName val="Dbase"/>
      <sheetName val="Tables"/>
      <sheetName val="Page 2"/>
      <sheetName val="Set"/>
      <sheetName val="Поставщики и субподрядчики"/>
      <sheetName val="Controls"/>
      <sheetName val="HO_hrs"/>
      <sheetName val="cons_journals"/>
      <sheetName val="main_parameters"/>
      <sheetName val="sheetpao"/>
      <sheetName val="15"/>
      <sheetName val="17.1"/>
      <sheetName val="2.3"/>
      <sheetName val="20"/>
      <sheetName val="27"/>
      <sheetName val="P2.1"/>
      <sheetName val="info"/>
      <sheetName val="TDW"/>
      <sheetName val="2010_2011"/>
      <sheetName val="справочник"/>
      <sheetName val="отчет_20079"/>
      <sheetName val="Вводные_данные_систем9"/>
      <sheetName val="Опросный_лист_МЭ_РФ9"/>
      <sheetName val="Баланс_по_уровням_U_квартальны9"/>
      <sheetName val="расчет_стоимостных_показателей9"/>
      <sheetName val="Тарифно-договорная_модель9"/>
      <sheetName val="Передача_эл_энергии9"/>
      <sheetName val="Тср_12-179"/>
      <sheetName val="расшир_сс9"/>
      <sheetName val="12_прибыль9"/>
      <sheetName val="спорт_культ_проф_маст9"/>
      <sheetName val="прочие_прочие9"/>
      <sheetName val="возм_пр_ущерба9"/>
      <sheetName val="реал__ОС,_МПЗ,_пр_9"/>
      <sheetName val="РТ_передача9"/>
      <sheetName val="Баланс_ээ9"/>
      <sheetName val="Баланс_мощности9"/>
      <sheetName val="Расчет_НВВ_общий9"/>
      <sheetName val="Ген__не_уч__ОРЭМ9"/>
      <sheetName val="MTO_REV_09"/>
      <sheetName val="Dati_Caricati9"/>
      <sheetName val="Прилож_19"/>
      <sheetName val="Баланс_мощности_20079"/>
      <sheetName val="main_gate_house9"/>
      <sheetName val="на_1_тут9"/>
      <sheetName val="Тср_199"/>
      <sheetName val="Тср_209"/>
      <sheetName val="Тср_20-249"/>
      <sheetName val="П1_4,_П1_5_-Томская_обл9"/>
      <sheetName val="Таб1_19"/>
      <sheetName val="Производство_электроэнергии9"/>
      <sheetName val="Справочник_ЦФО9"/>
      <sheetName val="тех_лист9"/>
      <sheetName val="Оперативный_факт_за_январь_2019"/>
      <sheetName val="Служебный_лист9"/>
      <sheetName val="см-2_шатурс_сети__проект_работ9"/>
      <sheetName val="АХД_нат4"/>
      <sheetName val="анализ_4"/>
      <sheetName val="par_diff_expl_4"/>
      <sheetName val="final_schedule4"/>
      <sheetName val="cb_rus_prelim4"/>
      <sheetName val="Настройки_регулятора4"/>
      <sheetName val="Покукп_ТЭ_в_ФР3"/>
      <sheetName val="Покукп_ТЭ_в_тариф3"/>
      <sheetName val="Котел_1_Факт3"/>
      <sheetName val="ПО_20203"/>
      <sheetName val="ЭЭ_Факт3"/>
      <sheetName val="ЭЭ_в_тариф3"/>
      <sheetName val="Доходы_от_эл__и_теплоэнергии3"/>
      <sheetName val="group_structure3"/>
      <sheetName val="Исходные_данные3"/>
      <sheetName val="Статистика_ДТП_от_15_до_150_кВ3"/>
      <sheetName val="Анализ_ФД"/>
      <sheetName val="ФАКТ_2020_прокуратура"/>
      <sheetName val="Стоимость_мероприятий"/>
      <sheetName val="2_ИП_ТС"/>
      <sheetName val="ТАРИФ_архив"/>
      <sheetName val="Анализ_ФД_архив"/>
      <sheetName val="14б_ДПН_отчет"/>
      <sheetName val="16а_Сводный_анализ"/>
      <sheetName val="Причины_корр"/>
      <sheetName val="Tier_31_12_08"/>
      <sheetName val="форма_сетевой_график_эрсб"/>
      <sheetName val="Справочники_БУ"/>
      <sheetName val="Riders_for_Info_Pack"/>
      <sheetName val="Продажи_реальные_и_прогноз_20_л"/>
      <sheetName val="Таб_гвс"/>
      <sheetName val="П_1_1_"/>
      <sheetName val="П_1_2_"/>
      <sheetName val="П_1_3_"/>
      <sheetName val="П_3_1_"/>
      <sheetName val="П_1_2_1_"/>
      <sheetName val="П_4_1"/>
      <sheetName val="П_4_1а"/>
      <sheetName val="П_4_3_"/>
      <sheetName val="П_4_3_а"/>
      <sheetName val="П_4_3_б"/>
      <sheetName val="П_4_4_"/>
      <sheetName val="П_4_5_"/>
      <sheetName val="П_4_6_"/>
      <sheetName val="П_4_6_1_"/>
      <sheetName val="П_4_6_2_"/>
      <sheetName val="П_4_7_1_"/>
      <sheetName val="П_4_7_2"/>
      <sheetName val="П_4_7_3_"/>
      <sheetName val="П_4_8_"/>
      <sheetName val="П_4_9"/>
      <sheetName val="П_4_9_1"/>
      <sheetName val="П_4_10_"/>
      <sheetName val="П_4_10_1"/>
      <sheetName val="ОПР_(25_счет)"/>
      <sheetName val="ОХР(26_счет)"/>
      <sheetName val="П_8_"/>
      <sheetName val="П_9_"/>
      <sheetName val="П_10_"/>
      <sheetName val="П_11_"/>
      <sheetName val="П_4_11"/>
      <sheetName val="П_4_11_1_"/>
      <sheetName val="П_4_12"/>
      <sheetName val="П_12_"/>
      <sheetName val="Расчет_долг__парам_&quot;"/>
      <sheetName val="П_5_2_"/>
      <sheetName val="П_5_3_"/>
      <sheetName val="П_5_4_"/>
      <sheetName val="6_1"/>
      <sheetName val="6_2"/>
      <sheetName val="Усл_ед"/>
      <sheetName val="Усл_ед_ГВС"/>
      <sheetName val="анализ_объемов_ГВС"/>
      <sheetName val="анализ_объемов_ГВС_(а)"/>
      <sheetName val="расчет_тарифа_на_ГВС"/>
      <sheetName val="заключение_2015"/>
      <sheetName val="заключение_2015-2017"/>
      <sheetName val="заключение_2015-2017_(передача)"/>
      <sheetName val="Прил_1"/>
      <sheetName val="Рег_генер"/>
      <sheetName val="бюджет_цтв"/>
      <sheetName val="пол_отпуск"/>
      <sheetName val="18_2"/>
      <sheetName val="П1_30"/>
      <sheetName val="П_4_4_Топливо"/>
      <sheetName val="П_5_1_Опер_"/>
      <sheetName val="Page_2"/>
      <sheetName val="Поставщики_и_субподрядчики"/>
      <sheetName val="17_1"/>
      <sheetName val="2_3"/>
      <sheetName val="P2_1"/>
      <sheetName val="3"/>
      <sheetName val="14"/>
      <sheetName val="Настройки"/>
      <sheetName val="См.4_2ПК (3)"/>
      <sheetName val="См.2 дендр. новая"/>
      <sheetName val="См.2 дендр. "/>
      <sheetName val="См.4_2ПК"/>
      <sheetName val="См.4_2ПК (2)"/>
      <sheetName val="6оос_2ПК"/>
      <sheetName val="3оос_новая"/>
      <sheetName val="здания"/>
      <sheetName val="Т19.1"/>
      <sheetName val="T25"/>
      <sheetName val="T31"/>
      <sheetName val="расчет НВВ РСК по RAB"/>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5">
          <cell r="G5">
            <v>16503137.241579933</v>
          </cell>
        </row>
      </sheetData>
      <sheetData sheetId="97">
        <row r="5">
          <cell r="G5">
            <v>16503137.241579933</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5">
          <cell r="G5">
            <v>16503137.241579933</v>
          </cell>
        </row>
      </sheetData>
      <sheetData sheetId="112">
        <row r="5">
          <cell r="G5">
            <v>16503137.241579933</v>
          </cell>
        </row>
      </sheetData>
      <sheetData sheetId="113">
        <row r="5">
          <cell r="G5">
            <v>16503137.241579933</v>
          </cell>
        </row>
      </sheetData>
      <sheetData sheetId="114">
        <row r="5">
          <cell r="G5">
            <v>16503137.241579933</v>
          </cell>
        </row>
      </sheetData>
      <sheetData sheetId="115">
        <row r="5">
          <cell r="G5">
            <v>16503137.241579933</v>
          </cell>
        </row>
      </sheetData>
      <sheetData sheetId="116">
        <row r="5">
          <cell r="G5">
            <v>16503137.241579933</v>
          </cell>
        </row>
      </sheetData>
      <sheetData sheetId="117">
        <row r="5">
          <cell r="G5">
            <v>16503137.241579933</v>
          </cell>
        </row>
      </sheetData>
      <sheetData sheetId="118">
        <row r="5">
          <cell r="G5">
            <v>16503137.241579933</v>
          </cell>
        </row>
      </sheetData>
      <sheetData sheetId="119">
        <row r="5">
          <cell r="G5">
            <v>16503137.241579933</v>
          </cell>
        </row>
      </sheetData>
      <sheetData sheetId="120">
        <row r="5">
          <cell r="G5">
            <v>16503137.241579933</v>
          </cell>
        </row>
      </sheetData>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efreshError="1"/>
      <sheetData sheetId="144" refreshError="1"/>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ow r="5">
          <cell r="G5">
            <v>16503137.241579933</v>
          </cell>
        </row>
      </sheetData>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5">
          <cell r="G5">
            <v>16503137.241579933</v>
          </cell>
        </row>
      </sheetData>
      <sheetData sheetId="187">
        <row r="5">
          <cell r="G5">
            <v>16503137.241579933</v>
          </cell>
        </row>
      </sheetData>
      <sheetData sheetId="188">
        <row r="5">
          <cell r="G5">
            <v>16503137.241579933</v>
          </cell>
        </row>
      </sheetData>
      <sheetData sheetId="189">
        <row r="5">
          <cell r="G5">
            <v>16503137.241579933</v>
          </cell>
        </row>
      </sheetData>
      <sheetData sheetId="190" refreshError="1"/>
      <sheetData sheetId="191">
        <row r="5">
          <cell r="G5">
            <v>16503137.241579933</v>
          </cell>
        </row>
      </sheetData>
      <sheetData sheetId="192">
        <row r="5">
          <cell r="G5">
            <v>16503137.241579933</v>
          </cell>
        </row>
      </sheetData>
      <sheetData sheetId="193">
        <row r="5">
          <cell r="G5">
            <v>16503137.241579933</v>
          </cell>
        </row>
      </sheetData>
      <sheetData sheetId="194">
        <row r="5">
          <cell r="G5">
            <v>16503137.241579933</v>
          </cell>
        </row>
      </sheetData>
      <sheetData sheetId="195">
        <row r="5">
          <cell r="G5">
            <v>16503137.241579933</v>
          </cell>
        </row>
      </sheetData>
      <sheetData sheetId="196">
        <row r="5">
          <cell r="G5">
            <v>16503137.241579933</v>
          </cell>
        </row>
      </sheetData>
      <sheetData sheetId="197">
        <row r="5">
          <cell r="G5">
            <v>16503137.241579933</v>
          </cell>
        </row>
      </sheetData>
      <sheetData sheetId="198">
        <row r="5">
          <cell r="G5">
            <v>16503137.241579933</v>
          </cell>
        </row>
      </sheetData>
      <sheetData sheetId="199">
        <row r="5">
          <cell r="G5">
            <v>16503137.241579933</v>
          </cell>
        </row>
      </sheetData>
      <sheetData sheetId="200">
        <row r="5">
          <cell r="G5">
            <v>16503137.241579933</v>
          </cell>
        </row>
      </sheetData>
      <sheetData sheetId="201">
        <row r="5">
          <cell r="G5">
            <v>16503137.241579933</v>
          </cell>
        </row>
      </sheetData>
      <sheetData sheetId="202">
        <row r="5">
          <cell r="G5">
            <v>16503137.241579933</v>
          </cell>
        </row>
      </sheetData>
      <sheetData sheetId="203">
        <row r="5">
          <cell r="G5">
            <v>16503137.241579933</v>
          </cell>
        </row>
      </sheetData>
      <sheetData sheetId="204">
        <row r="5">
          <cell r="G5">
            <v>16503137.241579933</v>
          </cell>
        </row>
      </sheetData>
      <sheetData sheetId="205">
        <row r="5">
          <cell r="G5">
            <v>16503137.241579933</v>
          </cell>
        </row>
      </sheetData>
      <sheetData sheetId="206">
        <row r="5">
          <cell r="G5">
            <v>16503137.241579933</v>
          </cell>
        </row>
      </sheetData>
      <sheetData sheetId="207">
        <row r="5">
          <cell r="G5">
            <v>16503137.241579933</v>
          </cell>
        </row>
      </sheetData>
      <sheetData sheetId="208">
        <row r="5">
          <cell r="G5">
            <v>16503137.241579933</v>
          </cell>
        </row>
      </sheetData>
      <sheetData sheetId="209">
        <row r="5">
          <cell r="G5">
            <v>16503137.241579933</v>
          </cell>
        </row>
      </sheetData>
      <sheetData sheetId="210">
        <row r="5">
          <cell r="G5">
            <v>16503137.241579933</v>
          </cell>
        </row>
      </sheetData>
      <sheetData sheetId="211">
        <row r="5">
          <cell r="G5">
            <v>16503137.241579933</v>
          </cell>
        </row>
      </sheetData>
      <sheetData sheetId="212">
        <row r="5">
          <cell r="G5">
            <v>16503137.241579933</v>
          </cell>
        </row>
      </sheetData>
      <sheetData sheetId="213">
        <row r="5">
          <cell r="G5">
            <v>16503137.241579933</v>
          </cell>
        </row>
      </sheetData>
      <sheetData sheetId="214">
        <row r="5">
          <cell r="G5">
            <v>16503137.241579933</v>
          </cell>
        </row>
      </sheetData>
      <sheetData sheetId="215">
        <row r="5">
          <cell r="G5">
            <v>16503137.241579933</v>
          </cell>
        </row>
      </sheetData>
      <sheetData sheetId="216">
        <row r="5">
          <cell r="G5">
            <v>16503137.241579933</v>
          </cell>
        </row>
      </sheetData>
      <sheetData sheetId="217">
        <row r="5">
          <cell r="G5">
            <v>16503137.241579933</v>
          </cell>
        </row>
      </sheetData>
      <sheetData sheetId="218">
        <row r="5">
          <cell r="G5">
            <v>16503137.241579933</v>
          </cell>
        </row>
      </sheetData>
      <sheetData sheetId="219">
        <row r="5">
          <cell r="G5">
            <v>16503137.241579933</v>
          </cell>
        </row>
      </sheetData>
      <sheetData sheetId="220">
        <row r="5">
          <cell r="G5">
            <v>16503137.241579933</v>
          </cell>
        </row>
      </sheetData>
      <sheetData sheetId="221">
        <row r="5">
          <cell r="G5">
            <v>16503137.241579933</v>
          </cell>
        </row>
      </sheetData>
      <sheetData sheetId="222">
        <row r="5">
          <cell r="G5">
            <v>16503137.241579933</v>
          </cell>
        </row>
      </sheetData>
      <sheetData sheetId="223">
        <row r="5">
          <cell r="G5">
            <v>16503137.241579933</v>
          </cell>
        </row>
      </sheetData>
      <sheetData sheetId="224">
        <row r="5">
          <cell r="G5">
            <v>16503137.241579933</v>
          </cell>
        </row>
      </sheetData>
      <sheetData sheetId="225">
        <row r="5">
          <cell r="G5">
            <v>16503137.241579933</v>
          </cell>
        </row>
      </sheetData>
      <sheetData sheetId="226">
        <row r="5">
          <cell r="G5">
            <v>16503137.241579933</v>
          </cell>
        </row>
      </sheetData>
      <sheetData sheetId="227">
        <row r="5">
          <cell r="G5">
            <v>16503137.241579933</v>
          </cell>
        </row>
      </sheetData>
      <sheetData sheetId="228">
        <row r="5">
          <cell r="G5">
            <v>16503137.241579933</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row r="5">
          <cell r="G5">
            <v>16503137.241579933</v>
          </cell>
        </row>
      </sheetData>
      <sheetData sheetId="250">
        <row r="5">
          <cell r="G5">
            <v>16503137.241579933</v>
          </cell>
        </row>
      </sheetData>
      <sheetData sheetId="251">
        <row r="5">
          <cell r="G5">
            <v>16503137.241579933</v>
          </cell>
        </row>
      </sheetData>
      <sheetData sheetId="252">
        <row r="5">
          <cell r="G5">
            <v>16503137.241579933</v>
          </cell>
        </row>
      </sheetData>
      <sheetData sheetId="253">
        <row r="5">
          <cell r="G5">
            <v>16503137.241579933</v>
          </cell>
        </row>
      </sheetData>
      <sheetData sheetId="254">
        <row r="5">
          <cell r="G5">
            <v>16503137.241579933</v>
          </cell>
        </row>
      </sheetData>
      <sheetData sheetId="255">
        <row r="5">
          <cell r="G5">
            <v>16503137.241579933</v>
          </cell>
        </row>
      </sheetData>
      <sheetData sheetId="256">
        <row r="5">
          <cell r="G5">
            <v>16503137.241579933</v>
          </cell>
        </row>
      </sheetData>
      <sheetData sheetId="257">
        <row r="5">
          <cell r="G5">
            <v>16503137.241579933</v>
          </cell>
        </row>
      </sheetData>
      <sheetData sheetId="258">
        <row r="5">
          <cell r="G5">
            <v>16503137.241579933</v>
          </cell>
        </row>
      </sheetData>
      <sheetData sheetId="259">
        <row r="5">
          <cell r="G5">
            <v>16503137.241579933</v>
          </cell>
        </row>
      </sheetData>
      <sheetData sheetId="260">
        <row r="5">
          <cell r="G5">
            <v>16503137.241579933</v>
          </cell>
        </row>
      </sheetData>
      <sheetData sheetId="261">
        <row r="5">
          <cell r="G5">
            <v>16503137.241579933</v>
          </cell>
        </row>
      </sheetData>
      <sheetData sheetId="262">
        <row r="5">
          <cell r="G5">
            <v>16503137.241579933</v>
          </cell>
        </row>
      </sheetData>
      <sheetData sheetId="263">
        <row r="5">
          <cell r="G5">
            <v>16503137.241579933</v>
          </cell>
        </row>
      </sheetData>
      <sheetData sheetId="264">
        <row r="5">
          <cell r="G5">
            <v>16503137.241579933</v>
          </cell>
        </row>
      </sheetData>
      <sheetData sheetId="265">
        <row r="5">
          <cell r="G5">
            <v>16503137.241579933</v>
          </cell>
        </row>
      </sheetData>
      <sheetData sheetId="266">
        <row r="5">
          <cell r="G5">
            <v>16503137.241579933</v>
          </cell>
        </row>
      </sheetData>
      <sheetData sheetId="267">
        <row r="5">
          <cell r="G5">
            <v>16503137.241579933</v>
          </cell>
        </row>
      </sheetData>
      <sheetData sheetId="268">
        <row r="5">
          <cell r="G5">
            <v>16503137.241579933</v>
          </cell>
        </row>
      </sheetData>
      <sheetData sheetId="269">
        <row r="5">
          <cell r="G5">
            <v>16503137.241579933</v>
          </cell>
        </row>
      </sheetData>
      <sheetData sheetId="270">
        <row r="5">
          <cell r="G5">
            <v>16503137.241579933</v>
          </cell>
        </row>
      </sheetData>
      <sheetData sheetId="271">
        <row r="5">
          <cell r="G5">
            <v>16503137.241579933</v>
          </cell>
        </row>
      </sheetData>
      <sheetData sheetId="272">
        <row r="5">
          <cell r="G5">
            <v>16503137.241579933</v>
          </cell>
        </row>
      </sheetData>
      <sheetData sheetId="273">
        <row r="5">
          <cell r="G5">
            <v>16503137.241579933</v>
          </cell>
        </row>
      </sheetData>
      <sheetData sheetId="274">
        <row r="5">
          <cell r="G5">
            <v>16503137.241579933</v>
          </cell>
        </row>
      </sheetData>
      <sheetData sheetId="275">
        <row r="5">
          <cell r="G5">
            <v>16503137.241579933</v>
          </cell>
        </row>
      </sheetData>
      <sheetData sheetId="276">
        <row r="5">
          <cell r="G5">
            <v>16503137.241579933</v>
          </cell>
        </row>
      </sheetData>
      <sheetData sheetId="277">
        <row r="5">
          <cell r="G5">
            <v>16503137.241579933</v>
          </cell>
        </row>
      </sheetData>
      <sheetData sheetId="278">
        <row r="5">
          <cell r="G5">
            <v>16503137.241579933</v>
          </cell>
        </row>
      </sheetData>
      <sheetData sheetId="279">
        <row r="5">
          <cell r="G5">
            <v>16503137.241579933</v>
          </cell>
        </row>
      </sheetData>
      <sheetData sheetId="280">
        <row r="5">
          <cell r="G5">
            <v>16503137.241579933</v>
          </cell>
        </row>
      </sheetData>
      <sheetData sheetId="281">
        <row r="5">
          <cell r="G5">
            <v>16503137.241579933</v>
          </cell>
        </row>
      </sheetData>
      <sheetData sheetId="282">
        <row r="5">
          <cell r="G5" t="str">
            <v>БДР на 2021</v>
          </cell>
        </row>
      </sheetData>
      <sheetData sheetId="283">
        <row r="5">
          <cell r="G5" t="str">
            <v>БДР на 2021</v>
          </cell>
        </row>
      </sheetData>
      <sheetData sheetId="284">
        <row r="5">
          <cell r="G5" t="str">
            <v>БДР на 2021</v>
          </cell>
        </row>
      </sheetData>
      <sheetData sheetId="285">
        <row r="5">
          <cell r="G5" t="str">
            <v>БДР на 2021</v>
          </cell>
        </row>
      </sheetData>
      <sheetData sheetId="286">
        <row r="5">
          <cell r="G5" t="str">
            <v>БДР на 2021</v>
          </cell>
        </row>
      </sheetData>
      <sheetData sheetId="287">
        <row r="5">
          <cell r="G5" t="str">
            <v>БДР на 2021</v>
          </cell>
        </row>
      </sheetData>
      <sheetData sheetId="288">
        <row r="5">
          <cell r="G5" t="str">
            <v>БДР на 2021</v>
          </cell>
        </row>
      </sheetData>
      <sheetData sheetId="289">
        <row r="5">
          <cell r="G5" t="str">
            <v>БДР на 2021</v>
          </cell>
        </row>
      </sheetData>
      <sheetData sheetId="290">
        <row r="5">
          <cell r="G5" t="str">
            <v>БДР на 2021</v>
          </cell>
        </row>
      </sheetData>
      <sheetData sheetId="291">
        <row r="5">
          <cell r="G5" t="str">
            <v>БДР на 2021</v>
          </cell>
        </row>
      </sheetData>
      <sheetData sheetId="292">
        <row r="5">
          <cell r="G5" t="str">
            <v>БДР на 2021</v>
          </cell>
        </row>
      </sheetData>
      <sheetData sheetId="293">
        <row r="5">
          <cell r="G5" t="str">
            <v>БДР на 2021</v>
          </cell>
        </row>
      </sheetData>
      <sheetData sheetId="294">
        <row r="5">
          <cell r="G5" t="str">
            <v>БДР на 2021</v>
          </cell>
        </row>
      </sheetData>
      <sheetData sheetId="295">
        <row r="5">
          <cell r="G5" t="str">
            <v>БДР на 2021</v>
          </cell>
        </row>
      </sheetData>
      <sheetData sheetId="296">
        <row r="5">
          <cell r="G5" t="str">
            <v>БДР на 2021</v>
          </cell>
        </row>
      </sheetData>
      <sheetData sheetId="297">
        <row r="5">
          <cell r="G5" t="str">
            <v>БДР на 2021</v>
          </cell>
        </row>
      </sheetData>
      <sheetData sheetId="298">
        <row r="5">
          <cell r="G5" t="str">
            <v>БДР на 2021</v>
          </cell>
        </row>
      </sheetData>
      <sheetData sheetId="299">
        <row r="5">
          <cell r="G5" t="str">
            <v>БДР на 2021</v>
          </cell>
        </row>
      </sheetData>
      <sheetData sheetId="300">
        <row r="5">
          <cell r="G5" t="str">
            <v>БДР на 2021</v>
          </cell>
        </row>
      </sheetData>
      <sheetData sheetId="301">
        <row r="7">
          <cell r="G7">
            <v>0</v>
          </cell>
        </row>
      </sheetData>
      <sheetData sheetId="302">
        <row r="7">
          <cell r="G7">
            <v>0</v>
          </cell>
        </row>
      </sheetData>
      <sheetData sheetId="303">
        <row r="7">
          <cell r="G7">
            <v>0</v>
          </cell>
        </row>
      </sheetData>
      <sheetData sheetId="304">
        <row r="5">
          <cell r="G5">
            <v>16503137.241579933</v>
          </cell>
        </row>
      </sheetData>
      <sheetData sheetId="305">
        <row r="5">
          <cell r="G5">
            <v>16503137.241579933</v>
          </cell>
        </row>
      </sheetData>
      <sheetData sheetId="306">
        <row r="5">
          <cell r="G5">
            <v>16503137.241579933</v>
          </cell>
        </row>
      </sheetData>
      <sheetData sheetId="307">
        <row r="5">
          <cell r="G5" t="str">
            <v>БДР на 2021</v>
          </cell>
        </row>
      </sheetData>
      <sheetData sheetId="308">
        <row r="5">
          <cell r="G5" t="str">
            <v>БДР на 2021</v>
          </cell>
        </row>
      </sheetData>
      <sheetData sheetId="309">
        <row r="5">
          <cell r="G5">
            <v>16503137.241579933</v>
          </cell>
        </row>
      </sheetData>
      <sheetData sheetId="310">
        <row r="5">
          <cell r="G5">
            <v>16503137.241579933</v>
          </cell>
        </row>
      </sheetData>
      <sheetData sheetId="311">
        <row r="5">
          <cell r="G5" t="str">
            <v>БДР на 2021</v>
          </cell>
        </row>
      </sheetData>
      <sheetData sheetId="312">
        <row r="5">
          <cell r="G5" t="str">
            <v>БДР на 2021</v>
          </cell>
        </row>
      </sheetData>
      <sheetData sheetId="313">
        <row r="5">
          <cell r="G5" t="str">
            <v>БДР на 2021</v>
          </cell>
        </row>
      </sheetData>
      <sheetData sheetId="314">
        <row r="5">
          <cell r="G5" t="str">
            <v>БДР на 2021</v>
          </cell>
        </row>
      </sheetData>
      <sheetData sheetId="315">
        <row r="5">
          <cell r="G5" t="str">
            <v>БДР на 2021</v>
          </cell>
        </row>
      </sheetData>
      <sheetData sheetId="316">
        <row r="5">
          <cell r="G5" t="str">
            <v>БДР на 2021</v>
          </cell>
        </row>
      </sheetData>
      <sheetData sheetId="317">
        <row r="5">
          <cell r="G5" t="str">
            <v>БДР на 2021</v>
          </cell>
        </row>
      </sheetData>
      <sheetData sheetId="318">
        <row r="5">
          <cell r="G5" t="str">
            <v>БДР на 2021</v>
          </cell>
        </row>
      </sheetData>
      <sheetData sheetId="319">
        <row r="5">
          <cell r="G5" t="str">
            <v>БДР на 2021</v>
          </cell>
        </row>
      </sheetData>
      <sheetData sheetId="320">
        <row r="5">
          <cell r="G5" t="str">
            <v>БДР на 2021</v>
          </cell>
        </row>
      </sheetData>
      <sheetData sheetId="321">
        <row r="5">
          <cell r="G5" t="str">
            <v>БДР на 2021</v>
          </cell>
        </row>
      </sheetData>
      <sheetData sheetId="322">
        <row r="5">
          <cell r="G5" t="str">
            <v>БДР на 2021</v>
          </cell>
        </row>
      </sheetData>
      <sheetData sheetId="323">
        <row r="5">
          <cell r="G5" t="str">
            <v>БДР на 2021</v>
          </cell>
        </row>
      </sheetData>
      <sheetData sheetId="324">
        <row r="5">
          <cell r="G5" t="str">
            <v>БДР на 2021</v>
          </cell>
        </row>
      </sheetData>
      <sheetData sheetId="325">
        <row r="5">
          <cell r="G5" t="str">
            <v>БДР на 2021</v>
          </cell>
        </row>
      </sheetData>
      <sheetData sheetId="326">
        <row r="7">
          <cell r="G7">
            <v>0</v>
          </cell>
        </row>
      </sheetData>
      <sheetData sheetId="327">
        <row r="7">
          <cell r="G7">
            <v>0</v>
          </cell>
        </row>
      </sheetData>
      <sheetData sheetId="328">
        <row r="5">
          <cell r="G5">
            <v>16503137.241579933</v>
          </cell>
        </row>
      </sheetData>
      <sheetData sheetId="329">
        <row r="5">
          <cell r="G5">
            <v>16503137.241579933</v>
          </cell>
        </row>
      </sheetData>
      <sheetData sheetId="330">
        <row r="5">
          <cell r="G5">
            <v>16503137.241579933</v>
          </cell>
        </row>
      </sheetData>
      <sheetData sheetId="331">
        <row r="5">
          <cell r="G5">
            <v>16503137.241579933</v>
          </cell>
        </row>
      </sheetData>
      <sheetData sheetId="332">
        <row r="5">
          <cell r="G5">
            <v>16503137.241579933</v>
          </cell>
        </row>
      </sheetData>
      <sheetData sheetId="333">
        <row r="5">
          <cell r="G5">
            <v>16503137.241579933</v>
          </cell>
        </row>
      </sheetData>
      <sheetData sheetId="334">
        <row r="5">
          <cell r="G5">
            <v>16503137.241579933</v>
          </cell>
        </row>
      </sheetData>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ow r="52">
          <cell r="G52">
            <v>0</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ow r="5">
          <cell r="G5">
            <v>4551113.38</v>
          </cell>
        </row>
      </sheetData>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refreshError="1"/>
      <sheetData sheetId="416" refreshError="1"/>
      <sheetData sheetId="417" refreshError="1"/>
      <sheetData sheetId="418">
        <row r="5">
          <cell r="G5">
            <v>16503137.241579933</v>
          </cell>
        </row>
      </sheetData>
      <sheetData sheetId="419">
        <row r="5">
          <cell r="G5">
            <v>16503137.241579933</v>
          </cell>
        </row>
      </sheetData>
      <sheetData sheetId="420">
        <row r="5">
          <cell r="G5">
            <v>16503137.241579933</v>
          </cell>
        </row>
      </sheetData>
      <sheetData sheetId="421">
        <row r="5">
          <cell r="G5">
            <v>16503137.241579933</v>
          </cell>
        </row>
      </sheetData>
      <sheetData sheetId="422">
        <row r="5">
          <cell r="G5">
            <v>16503137.241579933</v>
          </cell>
        </row>
      </sheetData>
      <sheetData sheetId="423">
        <row r="5">
          <cell r="G5">
            <v>16503137.241579933</v>
          </cell>
        </row>
      </sheetData>
      <sheetData sheetId="424">
        <row r="5">
          <cell r="G5">
            <v>16503137.241579933</v>
          </cell>
        </row>
      </sheetData>
      <sheetData sheetId="425">
        <row r="5">
          <cell r="G5">
            <v>16503137.241579933</v>
          </cell>
        </row>
      </sheetData>
      <sheetData sheetId="426">
        <row r="5">
          <cell r="G5">
            <v>16503137.241579933</v>
          </cell>
        </row>
      </sheetData>
      <sheetData sheetId="427">
        <row r="5">
          <cell r="G5">
            <v>16503137.241579933</v>
          </cell>
        </row>
      </sheetData>
      <sheetData sheetId="428">
        <row r="5">
          <cell r="G5">
            <v>16503137.241579933</v>
          </cell>
        </row>
      </sheetData>
      <sheetData sheetId="429">
        <row r="5">
          <cell r="G5">
            <v>16503137.241579933</v>
          </cell>
        </row>
      </sheetData>
      <sheetData sheetId="430">
        <row r="5">
          <cell r="G5">
            <v>16503137.241579933</v>
          </cell>
        </row>
      </sheetData>
      <sheetData sheetId="431">
        <row r="5">
          <cell r="G5">
            <v>16503137.241579933</v>
          </cell>
        </row>
      </sheetData>
      <sheetData sheetId="432">
        <row r="5">
          <cell r="G5">
            <v>16503137.241579933</v>
          </cell>
        </row>
      </sheetData>
      <sheetData sheetId="433">
        <row r="5">
          <cell r="G5">
            <v>16503137.241579933</v>
          </cell>
        </row>
      </sheetData>
      <sheetData sheetId="434">
        <row r="5">
          <cell r="G5">
            <v>16503137.241579933</v>
          </cell>
        </row>
      </sheetData>
      <sheetData sheetId="435">
        <row r="5">
          <cell r="G5">
            <v>16503137.241579933</v>
          </cell>
        </row>
      </sheetData>
      <sheetData sheetId="436">
        <row r="5">
          <cell r="G5">
            <v>16503137.241579933</v>
          </cell>
        </row>
      </sheetData>
      <sheetData sheetId="437">
        <row r="5">
          <cell r="G5">
            <v>16503137.241579933</v>
          </cell>
        </row>
      </sheetData>
      <sheetData sheetId="438">
        <row r="5">
          <cell r="G5">
            <v>16503137.241579933</v>
          </cell>
        </row>
      </sheetData>
      <sheetData sheetId="439">
        <row r="5">
          <cell r="G5">
            <v>16503137.241579933</v>
          </cell>
        </row>
      </sheetData>
      <sheetData sheetId="440">
        <row r="5">
          <cell r="G5">
            <v>16503137.241579933</v>
          </cell>
        </row>
      </sheetData>
      <sheetData sheetId="441">
        <row r="5">
          <cell r="G5">
            <v>16503137.241579933</v>
          </cell>
        </row>
      </sheetData>
      <sheetData sheetId="442">
        <row r="5">
          <cell r="G5">
            <v>16503137.241579933</v>
          </cell>
        </row>
      </sheetData>
      <sheetData sheetId="443">
        <row r="5">
          <cell r="G5">
            <v>16503137.241579933</v>
          </cell>
        </row>
      </sheetData>
      <sheetData sheetId="444">
        <row r="5">
          <cell r="G5">
            <v>16503137.241579933</v>
          </cell>
        </row>
      </sheetData>
      <sheetData sheetId="445">
        <row r="5">
          <cell r="G5">
            <v>16503137.241579933</v>
          </cell>
        </row>
      </sheetData>
      <sheetData sheetId="446">
        <row r="5">
          <cell r="G5">
            <v>16503137.241579933</v>
          </cell>
        </row>
      </sheetData>
      <sheetData sheetId="447">
        <row r="5">
          <cell r="G5">
            <v>16503137.241579933</v>
          </cell>
        </row>
      </sheetData>
      <sheetData sheetId="448">
        <row r="5">
          <cell r="G5">
            <v>16503137.241579933</v>
          </cell>
        </row>
      </sheetData>
      <sheetData sheetId="449">
        <row r="5">
          <cell r="G5">
            <v>16503137.241579933</v>
          </cell>
        </row>
      </sheetData>
      <sheetData sheetId="450">
        <row r="5">
          <cell r="G5">
            <v>16503137.241579933</v>
          </cell>
        </row>
      </sheetData>
      <sheetData sheetId="451">
        <row r="5">
          <cell r="G5">
            <v>16503137.241579933</v>
          </cell>
        </row>
      </sheetData>
      <sheetData sheetId="452">
        <row r="5">
          <cell r="G5">
            <v>16503137.241579933</v>
          </cell>
        </row>
      </sheetData>
      <sheetData sheetId="453">
        <row r="5">
          <cell r="G5">
            <v>16503137.241579933</v>
          </cell>
        </row>
      </sheetData>
      <sheetData sheetId="454">
        <row r="5">
          <cell r="G5">
            <v>16503137.241579933</v>
          </cell>
        </row>
      </sheetData>
      <sheetData sheetId="455">
        <row r="5">
          <cell r="G5">
            <v>16503137.241579933</v>
          </cell>
        </row>
      </sheetData>
      <sheetData sheetId="456">
        <row r="5">
          <cell r="G5">
            <v>16503137.241579933</v>
          </cell>
        </row>
      </sheetData>
      <sheetData sheetId="457">
        <row r="5">
          <cell r="G5">
            <v>16503137.241579933</v>
          </cell>
        </row>
      </sheetData>
      <sheetData sheetId="458">
        <row r="5">
          <cell r="G5">
            <v>16503137.241579933</v>
          </cell>
        </row>
      </sheetData>
      <sheetData sheetId="459">
        <row r="5">
          <cell r="G5">
            <v>16503137.241579933</v>
          </cell>
        </row>
      </sheetData>
      <sheetData sheetId="460">
        <row r="5">
          <cell r="G5">
            <v>16503137.241579933</v>
          </cell>
        </row>
      </sheetData>
      <sheetData sheetId="461">
        <row r="5">
          <cell r="G5">
            <v>16503137.241579933</v>
          </cell>
        </row>
      </sheetData>
      <sheetData sheetId="462">
        <row r="5">
          <cell r="G5">
            <v>16503137.241579933</v>
          </cell>
        </row>
      </sheetData>
      <sheetData sheetId="463">
        <row r="5">
          <cell r="G5">
            <v>16503137.241579933</v>
          </cell>
        </row>
      </sheetData>
      <sheetData sheetId="464">
        <row r="5">
          <cell r="G5">
            <v>16503137.241579933</v>
          </cell>
        </row>
      </sheetData>
      <sheetData sheetId="465">
        <row r="5">
          <cell r="G5">
            <v>16503137.241579933</v>
          </cell>
        </row>
      </sheetData>
      <sheetData sheetId="466">
        <row r="5">
          <cell r="G5">
            <v>16503137.241579933</v>
          </cell>
        </row>
      </sheetData>
      <sheetData sheetId="467">
        <row r="5">
          <cell r="G5">
            <v>16503137.241579933</v>
          </cell>
        </row>
      </sheetData>
      <sheetData sheetId="468">
        <row r="5">
          <cell r="G5">
            <v>16503137.241579933</v>
          </cell>
        </row>
      </sheetData>
      <sheetData sheetId="469">
        <row r="5">
          <cell r="G5">
            <v>16503137.241579933</v>
          </cell>
        </row>
      </sheetData>
      <sheetData sheetId="470">
        <row r="5">
          <cell r="G5">
            <v>16503137.241579933</v>
          </cell>
        </row>
      </sheetData>
      <sheetData sheetId="471">
        <row r="5">
          <cell r="G5">
            <v>16503137.241579933</v>
          </cell>
        </row>
      </sheetData>
      <sheetData sheetId="472">
        <row r="5">
          <cell r="G5">
            <v>16503137.241579933</v>
          </cell>
        </row>
      </sheetData>
      <sheetData sheetId="473">
        <row r="5">
          <cell r="G5">
            <v>16503137.241579933</v>
          </cell>
        </row>
      </sheetData>
      <sheetData sheetId="474">
        <row r="5">
          <cell r="G5">
            <v>16503137.241579933</v>
          </cell>
        </row>
      </sheetData>
      <sheetData sheetId="475">
        <row r="5">
          <cell r="G5">
            <v>16503137.241579933</v>
          </cell>
        </row>
      </sheetData>
      <sheetData sheetId="476">
        <row r="5">
          <cell r="G5">
            <v>16503137.241579933</v>
          </cell>
        </row>
      </sheetData>
      <sheetData sheetId="477">
        <row r="5">
          <cell r="G5">
            <v>16503137.241579933</v>
          </cell>
        </row>
      </sheetData>
      <sheetData sheetId="478">
        <row r="5">
          <cell r="G5">
            <v>16503137.241579933</v>
          </cell>
        </row>
      </sheetData>
      <sheetData sheetId="479">
        <row r="5">
          <cell r="G5">
            <v>16503137.241579933</v>
          </cell>
        </row>
      </sheetData>
      <sheetData sheetId="480">
        <row r="5">
          <cell r="G5">
            <v>16503137.241579933</v>
          </cell>
        </row>
      </sheetData>
      <sheetData sheetId="481">
        <row r="5">
          <cell r="G5">
            <v>16503137.241579933</v>
          </cell>
        </row>
      </sheetData>
      <sheetData sheetId="482">
        <row r="5">
          <cell r="G5">
            <v>16503137.241579933</v>
          </cell>
        </row>
      </sheetData>
      <sheetData sheetId="483">
        <row r="5">
          <cell r="G5">
            <v>16503137.241579933</v>
          </cell>
        </row>
      </sheetData>
      <sheetData sheetId="484">
        <row r="5">
          <cell r="G5">
            <v>16503137.241579933</v>
          </cell>
        </row>
      </sheetData>
      <sheetData sheetId="485">
        <row r="5">
          <cell r="G5">
            <v>16503137.241579933</v>
          </cell>
        </row>
      </sheetData>
      <sheetData sheetId="486">
        <row r="5">
          <cell r="G5">
            <v>16503137.241579933</v>
          </cell>
        </row>
      </sheetData>
      <sheetData sheetId="487">
        <row r="5">
          <cell r="G5">
            <v>16503137.241579933</v>
          </cell>
        </row>
      </sheetData>
      <sheetData sheetId="488">
        <row r="5">
          <cell r="G5">
            <v>16503137.241579933</v>
          </cell>
        </row>
      </sheetData>
      <sheetData sheetId="489">
        <row r="5">
          <cell r="G5">
            <v>16503137.241579933</v>
          </cell>
        </row>
      </sheetData>
      <sheetData sheetId="490">
        <row r="5">
          <cell r="G5">
            <v>16503137.241579933</v>
          </cell>
        </row>
      </sheetData>
      <sheetData sheetId="491">
        <row r="5">
          <cell r="G5">
            <v>16503137.241579933</v>
          </cell>
        </row>
      </sheetData>
      <sheetData sheetId="492">
        <row r="5">
          <cell r="G5">
            <v>16503137.241579933</v>
          </cell>
        </row>
      </sheetData>
      <sheetData sheetId="493">
        <row r="5">
          <cell r="G5">
            <v>16503137.241579933</v>
          </cell>
        </row>
      </sheetData>
      <sheetData sheetId="494">
        <row r="5">
          <cell r="G5">
            <v>16503137.241579933</v>
          </cell>
        </row>
      </sheetData>
      <sheetData sheetId="495">
        <row r="5">
          <cell r="G5">
            <v>16503137.241579933</v>
          </cell>
        </row>
      </sheetData>
      <sheetData sheetId="496">
        <row r="5">
          <cell r="G5">
            <v>16503137.241579933</v>
          </cell>
        </row>
      </sheetData>
      <sheetData sheetId="497">
        <row r="5">
          <cell r="G5">
            <v>16503137.241579933</v>
          </cell>
        </row>
      </sheetData>
      <sheetData sheetId="498">
        <row r="5">
          <cell r="G5">
            <v>16503137.241579933</v>
          </cell>
        </row>
      </sheetData>
      <sheetData sheetId="499">
        <row r="5">
          <cell r="G5">
            <v>16503137.241579933</v>
          </cell>
        </row>
      </sheetData>
      <sheetData sheetId="500">
        <row r="5">
          <cell r="G5">
            <v>16503137.241579933</v>
          </cell>
        </row>
      </sheetData>
      <sheetData sheetId="501">
        <row r="5">
          <cell r="G5">
            <v>16503137.241579933</v>
          </cell>
        </row>
      </sheetData>
      <sheetData sheetId="502">
        <row r="5">
          <cell r="G5">
            <v>16503137.241579933</v>
          </cell>
        </row>
      </sheetData>
      <sheetData sheetId="503">
        <row r="5">
          <cell r="G5">
            <v>16503137.241579933</v>
          </cell>
        </row>
      </sheetData>
      <sheetData sheetId="504">
        <row r="5">
          <cell r="G5">
            <v>16503137.241579933</v>
          </cell>
        </row>
      </sheetData>
      <sheetData sheetId="505">
        <row r="5">
          <cell r="G5">
            <v>16503137.241579933</v>
          </cell>
        </row>
      </sheetData>
      <sheetData sheetId="506">
        <row r="5">
          <cell r="G5">
            <v>16503137.241579933</v>
          </cell>
        </row>
      </sheetData>
      <sheetData sheetId="507">
        <row r="5">
          <cell r="G5">
            <v>16503137.241579933</v>
          </cell>
        </row>
      </sheetData>
      <sheetData sheetId="508">
        <row r="5">
          <cell r="G5">
            <v>16503137.241579933</v>
          </cell>
        </row>
      </sheetData>
      <sheetData sheetId="509">
        <row r="5">
          <cell r="G5">
            <v>16503137.241579933</v>
          </cell>
        </row>
      </sheetData>
      <sheetData sheetId="510">
        <row r="5">
          <cell r="G5">
            <v>16503137.241579933</v>
          </cell>
        </row>
      </sheetData>
      <sheetData sheetId="511">
        <row r="5">
          <cell r="G5">
            <v>16503137.241579933</v>
          </cell>
        </row>
      </sheetData>
      <sheetData sheetId="512">
        <row r="5">
          <cell r="G5">
            <v>16503137.241579933</v>
          </cell>
        </row>
      </sheetData>
      <sheetData sheetId="513">
        <row r="5">
          <cell r="G5">
            <v>16503137.241579933</v>
          </cell>
        </row>
      </sheetData>
      <sheetData sheetId="514">
        <row r="5">
          <cell r="G5">
            <v>16503137.241579933</v>
          </cell>
        </row>
      </sheetData>
      <sheetData sheetId="515">
        <row r="5">
          <cell r="G5">
            <v>16503137.241579933</v>
          </cell>
        </row>
      </sheetData>
      <sheetData sheetId="516">
        <row r="5">
          <cell r="G5">
            <v>16503137.241579933</v>
          </cell>
        </row>
      </sheetData>
      <sheetData sheetId="517">
        <row r="5">
          <cell r="G5">
            <v>16503137.241579933</v>
          </cell>
        </row>
      </sheetData>
      <sheetData sheetId="518">
        <row r="5">
          <cell r="G5">
            <v>16503137.241579933</v>
          </cell>
        </row>
      </sheetData>
      <sheetData sheetId="519">
        <row r="5">
          <cell r="G5">
            <v>16503137.241579933</v>
          </cell>
        </row>
      </sheetData>
      <sheetData sheetId="520">
        <row r="5">
          <cell r="G5">
            <v>16503137.241579933</v>
          </cell>
        </row>
      </sheetData>
      <sheetData sheetId="521">
        <row r="5">
          <cell r="G5">
            <v>16503137.241579933</v>
          </cell>
        </row>
      </sheetData>
      <sheetData sheetId="522">
        <row r="5">
          <cell r="G5">
            <v>16503137.241579933</v>
          </cell>
        </row>
      </sheetData>
      <sheetData sheetId="523">
        <row r="5">
          <cell r="G5">
            <v>16503137.241579933</v>
          </cell>
        </row>
      </sheetData>
      <sheetData sheetId="524">
        <row r="5">
          <cell r="G5">
            <v>16503137.241579933</v>
          </cell>
        </row>
      </sheetData>
      <sheetData sheetId="525">
        <row r="5">
          <cell r="G5">
            <v>16503137.241579933</v>
          </cell>
        </row>
      </sheetData>
      <sheetData sheetId="526">
        <row r="5">
          <cell r="G5">
            <v>16503137.241579933</v>
          </cell>
        </row>
      </sheetData>
      <sheetData sheetId="527">
        <row r="5">
          <cell r="G5">
            <v>16503137.241579933</v>
          </cell>
        </row>
      </sheetData>
      <sheetData sheetId="528">
        <row r="5">
          <cell r="G5">
            <v>16503137.241579933</v>
          </cell>
        </row>
      </sheetData>
      <sheetData sheetId="529">
        <row r="5">
          <cell r="G5">
            <v>16503137.241579933</v>
          </cell>
        </row>
      </sheetData>
      <sheetData sheetId="530">
        <row r="5">
          <cell r="G5">
            <v>16503137.241579933</v>
          </cell>
        </row>
      </sheetData>
      <sheetData sheetId="531">
        <row r="5">
          <cell r="G5">
            <v>16503137.241579933</v>
          </cell>
        </row>
      </sheetData>
      <sheetData sheetId="532">
        <row r="5">
          <cell r="G5">
            <v>16503137.241579933</v>
          </cell>
        </row>
      </sheetData>
      <sheetData sheetId="533">
        <row r="5">
          <cell r="G5">
            <v>16503137.241579933</v>
          </cell>
        </row>
      </sheetData>
      <sheetData sheetId="534">
        <row r="5">
          <cell r="G5">
            <v>16503137.241579933</v>
          </cell>
        </row>
      </sheetData>
      <sheetData sheetId="535">
        <row r="5">
          <cell r="G5">
            <v>16503137.241579933</v>
          </cell>
        </row>
      </sheetData>
      <sheetData sheetId="536">
        <row r="5">
          <cell r="G5">
            <v>16503137.241579933</v>
          </cell>
        </row>
      </sheetData>
      <sheetData sheetId="537">
        <row r="5">
          <cell r="G5">
            <v>16503137.241579933</v>
          </cell>
        </row>
      </sheetData>
      <sheetData sheetId="538">
        <row r="5">
          <cell r="G5">
            <v>16503137.241579933</v>
          </cell>
        </row>
      </sheetData>
      <sheetData sheetId="539">
        <row r="5">
          <cell r="G5">
            <v>16503137.241579933</v>
          </cell>
        </row>
      </sheetData>
      <sheetData sheetId="540">
        <row r="5">
          <cell r="G5">
            <v>16503137.241579933</v>
          </cell>
        </row>
      </sheetData>
      <sheetData sheetId="541">
        <row r="5">
          <cell r="G5">
            <v>16503137.241579933</v>
          </cell>
        </row>
      </sheetData>
      <sheetData sheetId="542">
        <row r="5">
          <cell r="G5">
            <v>16503137.241579933</v>
          </cell>
        </row>
      </sheetData>
      <sheetData sheetId="543">
        <row r="5">
          <cell r="G5">
            <v>16503137.241579933</v>
          </cell>
        </row>
      </sheetData>
      <sheetData sheetId="544">
        <row r="5">
          <cell r="G5">
            <v>16503137.241579933</v>
          </cell>
        </row>
      </sheetData>
      <sheetData sheetId="545">
        <row r="5">
          <cell r="G5">
            <v>16503137.241579933</v>
          </cell>
        </row>
      </sheetData>
      <sheetData sheetId="546">
        <row r="5">
          <cell r="G5">
            <v>16503137.241579933</v>
          </cell>
        </row>
      </sheetData>
      <sheetData sheetId="547">
        <row r="5">
          <cell r="G5">
            <v>16503137.241579933</v>
          </cell>
        </row>
      </sheetData>
      <sheetData sheetId="548">
        <row r="5">
          <cell r="G5">
            <v>16503137.241579933</v>
          </cell>
        </row>
      </sheetData>
      <sheetData sheetId="549">
        <row r="5">
          <cell r="G5">
            <v>16503137.241579933</v>
          </cell>
        </row>
      </sheetData>
      <sheetData sheetId="550">
        <row r="5">
          <cell r="G5">
            <v>16503137.241579933</v>
          </cell>
        </row>
      </sheetData>
      <sheetData sheetId="551">
        <row r="5">
          <cell r="G5">
            <v>16503137.241579933</v>
          </cell>
        </row>
      </sheetData>
      <sheetData sheetId="552">
        <row r="5">
          <cell r="G5">
            <v>16503137.241579933</v>
          </cell>
        </row>
      </sheetData>
      <sheetData sheetId="553">
        <row r="5">
          <cell r="G5">
            <v>16503137.241579933</v>
          </cell>
        </row>
      </sheetData>
      <sheetData sheetId="554">
        <row r="5">
          <cell r="G5">
            <v>16503137.241579933</v>
          </cell>
        </row>
      </sheetData>
      <sheetData sheetId="555">
        <row r="5">
          <cell r="G5">
            <v>16503137.241579933</v>
          </cell>
        </row>
      </sheetData>
      <sheetData sheetId="556">
        <row r="5">
          <cell r="G5">
            <v>16503137.241579933</v>
          </cell>
        </row>
      </sheetData>
      <sheetData sheetId="557">
        <row r="5">
          <cell r="G5">
            <v>16503137.241579933</v>
          </cell>
        </row>
      </sheetData>
      <sheetData sheetId="558">
        <row r="5">
          <cell r="G5">
            <v>16503137.241579933</v>
          </cell>
        </row>
      </sheetData>
      <sheetData sheetId="559">
        <row r="5">
          <cell r="G5">
            <v>16503137.241579933</v>
          </cell>
        </row>
      </sheetData>
      <sheetData sheetId="560">
        <row r="5">
          <cell r="G5">
            <v>16503137.241579933</v>
          </cell>
        </row>
      </sheetData>
      <sheetData sheetId="561">
        <row r="5">
          <cell r="G5">
            <v>16503137.241579933</v>
          </cell>
        </row>
      </sheetData>
      <sheetData sheetId="562">
        <row r="5">
          <cell r="G5">
            <v>16503137.241579933</v>
          </cell>
        </row>
      </sheetData>
      <sheetData sheetId="563">
        <row r="5">
          <cell r="G5">
            <v>16503137.241579933</v>
          </cell>
        </row>
      </sheetData>
      <sheetData sheetId="564">
        <row r="5">
          <cell r="G5">
            <v>16503137.241579933</v>
          </cell>
        </row>
      </sheetData>
      <sheetData sheetId="565">
        <row r="5">
          <cell r="G5">
            <v>16503137.241579933</v>
          </cell>
        </row>
      </sheetData>
      <sheetData sheetId="566">
        <row r="5">
          <cell r="G5">
            <v>16503137.241579933</v>
          </cell>
        </row>
      </sheetData>
      <sheetData sheetId="567">
        <row r="5">
          <cell r="G5">
            <v>16503137.241579933</v>
          </cell>
        </row>
      </sheetData>
      <sheetData sheetId="568">
        <row r="5">
          <cell r="G5">
            <v>16503137.241579933</v>
          </cell>
        </row>
      </sheetData>
      <sheetData sheetId="569">
        <row r="5">
          <cell r="G5">
            <v>16503137.241579933</v>
          </cell>
        </row>
      </sheetData>
      <sheetData sheetId="570">
        <row r="5">
          <cell r="G5">
            <v>16503137.241579933</v>
          </cell>
        </row>
      </sheetData>
      <sheetData sheetId="571">
        <row r="5">
          <cell r="G5">
            <v>16503137.241579933</v>
          </cell>
        </row>
      </sheetData>
      <sheetData sheetId="572">
        <row r="5">
          <cell r="G5">
            <v>16503137.241579933</v>
          </cell>
        </row>
      </sheetData>
      <sheetData sheetId="573">
        <row r="5">
          <cell r="G5">
            <v>16503137.241579933</v>
          </cell>
        </row>
      </sheetData>
      <sheetData sheetId="574">
        <row r="5">
          <cell r="G5">
            <v>16503137.241579933</v>
          </cell>
        </row>
      </sheetData>
      <sheetData sheetId="575">
        <row r="5">
          <cell r="G5">
            <v>16503137.241579933</v>
          </cell>
        </row>
      </sheetData>
      <sheetData sheetId="576">
        <row r="5">
          <cell r="G5">
            <v>16503137.241579933</v>
          </cell>
        </row>
      </sheetData>
      <sheetData sheetId="577">
        <row r="5">
          <cell r="G5">
            <v>16503137.241579933</v>
          </cell>
        </row>
      </sheetData>
      <sheetData sheetId="578">
        <row r="5">
          <cell r="G5">
            <v>16503137.241579933</v>
          </cell>
        </row>
      </sheetData>
      <sheetData sheetId="579">
        <row r="5">
          <cell r="G5">
            <v>16503137.241579933</v>
          </cell>
        </row>
      </sheetData>
      <sheetData sheetId="580">
        <row r="5">
          <cell r="G5">
            <v>16503137.241579933</v>
          </cell>
        </row>
      </sheetData>
      <sheetData sheetId="581">
        <row r="5">
          <cell r="G5">
            <v>16503137.241579933</v>
          </cell>
        </row>
      </sheetData>
      <sheetData sheetId="582">
        <row r="5">
          <cell r="G5">
            <v>16503137.241579933</v>
          </cell>
        </row>
      </sheetData>
      <sheetData sheetId="583">
        <row r="5">
          <cell r="G5">
            <v>16503137.241579933</v>
          </cell>
        </row>
      </sheetData>
      <sheetData sheetId="584">
        <row r="5">
          <cell r="G5">
            <v>16503137.241579933</v>
          </cell>
        </row>
      </sheetData>
      <sheetData sheetId="585">
        <row r="5">
          <cell r="G5">
            <v>16503137.241579933</v>
          </cell>
        </row>
      </sheetData>
      <sheetData sheetId="586">
        <row r="5">
          <cell r="G5">
            <v>16503137.241579933</v>
          </cell>
        </row>
      </sheetData>
      <sheetData sheetId="587">
        <row r="5">
          <cell r="G5">
            <v>16503137.241579933</v>
          </cell>
        </row>
      </sheetData>
      <sheetData sheetId="588">
        <row r="5">
          <cell r="G5">
            <v>16503137.241579933</v>
          </cell>
        </row>
      </sheetData>
      <sheetData sheetId="589">
        <row r="5">
          <cell r="G5">
            <v>16503137.241579933</v>
          </cell>
        </row>
      </sheetData>
      <sheetData sheetId="590">
        <row r="5">
          <cell r="G5">
            <v>16503137.241579933</v>
          </cell>
        </row>
      </sheetData>
      <sheetData sheetId="591">
        <row r="5">
          <cell r="G5">
            <v>16503137.241579933</v>
          </cell>
        </row>
      </sheetData>
      <sheetData sheetId="592">
        <row r="5">
          <cell r="G5">
            <v>16503137.241579933</v>
          </cell>
        </row>
      </sheetData>
      <sheetData sheetId="593">
        <row r="5">
          <cell r="G5">
            <v>16503137.241579933</v>
          </cell>
        </row>
      </sheetData>
      <sheetData sheetId="594">
        <row r="5">
          <cell r="G5">
            <v>16503137.241579933</v>
          </cell>
        </row>
      </sheetData>
      <sheetData sheetId="595">
        <row r="5">
          <cell r="G5">
            <v>16503137.241579933</v>
          </cell>
        </row>
      </sheetData>
      <sheetData sheetId="596">
        <row r="5">
          <cell r="G5">
            <v>16503137.241579933</v>
          </cell>
        </row>
      </sheetData>
      <sheetData sheetId="597">
        <row r="5">
          <cell r="G5">
            <v>16503137.241579933</v>
          </cell>
        </row>
      </sheetData>
      <sheetData sheetId="598">
        <row r="5">
          <cell r="G5">
            <v>16503137.241579933</v>
          </cell>
        </row>
      </sheetData>
      <sheetData sheetId="599">
        <row r="5">
          <cell r="G5">
            <v>16503137.241579933</v>
          </cell>
        </row>
      </sheetData>
      <sheetData sheetId="600">
        <row r="5">
          <cell r="G5">
            <v>16503137.241579933</v>
          </cell>
        </row>
      </sheetData>
      <sheetData sheetId="601">
        <row r="5">
          <cell r="G5">
            <v>16503137.241579933</v>
          </cell>
        </row>
      </sheetData>
      <sheetData sheetId="602">
        <row r="5">
          <cell r="G5">
            <v>16503137.241579933</v>
          </cell>
        </row>
      </sheetData>
      <sheetData sheetId="603">
        <row r="5">
          <cell r="G5">
            <v>16503137.241579933</v>
          </cell>
        </row>
      </sheetData>
      <sheetData sheetId="604">
        <row r="5">
          <cell r="G5">
            <v>16503137.241579933</v>
          </cell>
        </row>
      </sheetData>
      <sheetData sheetId="605">
        <row r="5">
          <cell r="G5">
            <v>16503137.241579933</v>
          </cell>
        </row>
      </sheetData>
      <sheetData sheetId="606">
        <row r="5">
          <cell r="G5">
            <v>16503137.241579933</v>
          </cell>
        </row>
      </sheetData>
      <sheetData sheetId="607">
        <row r="5">
          <cell r="G5">
            <v>16503137.241579933</v>
          </cell>
        </row>
      </sheetData>
      <sheetData sheetId="608">
        <row r="5">
          <cell r="G5">
            <v>16503137.241579933</v>
          </cell>
        </row>
      </sheetData>
      <sheetData sheetId="609">
        <row r="5">
          <cell r="G5">
            <v>16503137.241579933</v>
          </cell>
        </row>
      </sheetData>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row r="5">
          <cell r="G5">
            <v>16503137.241579933</v>
          </cell>
        </row>
      </sheetData>
      <sheetData sheetId="645">
        <row r="5">
          <cell r="G5">
            <v>16503137.241579933</v>
          </cell>
        </row>
      </sheetData>
      <sheetData sheetId="646">
        <row r="5">
          <cell r="G5">
            <v>16503137.241579933</v>
          </cell>
        </row>
      </sheetData>
      <sheetData sheetId="647">
        <row r="5">
          <cell r="G5">
            <v>16503137.241579933</v>
          </cell>
        </row>
      </sheetData>
      <sheetData sheetId="648">
        <row r="5">
          <cell r="G5">
            <v>16503137.241579933</v>
          </cell>
        </row>
      </sheetData>
      <sheetData sheetId="649">
        <row r="5">
          <cell r="G5">
            <v>16503137.241579933</v>
          </cell>
        </row>
      </sheetData>
      <sheetData sheetId="650">
        <row r="5">
          <cell r="G5">
            <v>16503137.241579933</v>
          </cell>
        </row>
      </sheetData>
      <sheetData sheetId="651">
        <row r="5">
          <cell r="G5">
            <v>16503137.241579933</v>
          </cell>
        </row>
      </sheetData>
      <sheetData sheetId="652"/>
      <sheetData sheetId="653"/>
      <sheetData sheetId="654"/>
      <sheetData sheetId="655"/>
      <sheetData sheetId="656"/>
      <sheetData sheetId="657"/>
      <sheetData sheetId="658"/>
      <sheetData sheetId="659"/>
      <sheetData sheetId="660"/>
      <sheetData sheetId="661">
        <row r="7">
          <cell r="G7">
            <v>0</v>
          </cell>
        </row>
      </sheetData>
      <sheetData sheetId="662">
        <row r="7">
          <cell r="G7">
            <v>0</v>
          </cell>
        </row>
      </sheetData>
      <sheetData sheetId="663">
        <row r="7">
          <cell r="G7">
            <v>0</v>
          </cell>
        </row>
      </sheetData>
      <sheetData sheetId="664">
        <row r="7">
          <cell r="G7">
            <v>0</v>
          </cell>
        </row>
      </sheetData>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ow r="5">
          <cell r="G5">
            <v>16503137.241579933</v>
          </cell>
        </row>
      </sheetData>
      <sheetData sheetId="679">
        <row r="5">
          <cell r="G5">
            <v>16503137.241579933</v>
          </cell>
        </row>
      </sheetData>
      <sheetData sheetId="680">
        <row r="5">
          <cell r="G5">
            <v>16503137.241579933</v>
          </cell>
        </row>
      </sheetData>
      <sheetData sheetId="681">
        <row r="5">
          <cell r="G5">
            <v>16503137.241579933</v>
          </cell>
        </row>
      </sheetData>
      <sheetData sheetId="682">
        <row r="5">
          <cell r="G5">
            <v>16503137.241579933</v>
          </cell>
        </row>
      </sheetData>
      <sheetData sheetId="683">
        <row r="5">
          <cell r="G5">
            <v>16503137.241579933</v>
          </cell>
        </row>
      </sheetData>
      <sheetData sheetId="684">
        <row r="5">
          <cell r="G5">
            <v>16503137.241579933</v>
          </cell>
        </row>
      </sheetData>
      <sheetData sheetId="685">
        <row r="5">
          <cell r="G5">
            <v>16503137.241579933</v>
          </cell>
        </row>
      </sheetData>
      <sheetData sheetId="686">
        <row r="5">
          <cell r="G5">
            <v>16503137.241579933</v>
          </cell>
        </row>
      </sheetData>
      <sheetData sheetId="687">
        <row r="5">
          <cell r="G5">
            <v>16503137.241579933</v>
          </cell>
        </row>
      </sheetData>
      <sheetData sheetId="688">
        <row r="5">
          <cell r="G5" t="str">
            <v>БДР на 2021</v>
          </cell>
        </row>
      </sheetData>
      <sheetData sheetId="689">
        <row r="5">
          <cell r="G5" t="str">
            <v>БДР на 2021</v>
          </cell>
        </row>
      </sheetData>
      <sheetData sheetId="690">
        <row r="5">
          <cell r="G5" t="str">
            <v>БДР на 2021</v>
          </cell>
        </row>
      </sheetData>
      <sheetData sheetId="691">
        <row r="5">
          <cell r="G5" t="str">
            <v>БДР на 2021</v>
          </cell>
        </row>
      </sheetData>
      <sheetData sheetId="692">
        <row r="5">
          <cell r="G5" t="str">
            <v>БДР на 2021</v>
          </cell>
        </row>
      </sheetData>
      <sheetData sheetId="693">
        <row r="5">
          <cell r="G5" t="str">
            <v>БДР на 2021</v>
          </cell>
        </row>
      </sheetData>
      <sheetData sheetId="694">
        <row r="5">
          <cell r="G5" t="str">
            <v>БДР на 2021</v>
          </cell>
        </row>
      </sheetData>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5">
          <cell r="G5">
            <v>4551113.38</v>
          </cell>
        </row>
      </sheetData>
      <sheetData sheetId="709">
        <row r="5">
          <cell r="G5">
            <v>4551113.38</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1"/>
      <sheetName val="2010"/>
      <sheetName val="2011"/>
      <sheetName val=" 2012"/>
      <sheetName val="Таблица 2"/>
      <sheetName val="ф.2_1 кв. 2013_МРСК"/>
      <sheetName val="Таблица 3"/>
      <sheetName val="себестоимость"/>
      <sheetName val="КВ "/>
      <sheetName val="ВЫРУЧКА 2 940 378,54 "/>
      <sheetName val="Таблица 4"/>
      <sheetName val="по видам работ"/>
      <sheetName val="исполненные договора 1 квартал"/>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днт)"/>
      <sheetName val="юрики 466,1"/>
      <sheetName val="физики 466,1 (2)"/>
      <sheetName val="550"/>
      <sheetName val="все466,1 "/>
      <sheetName val="Лист1"/>
      <sheetName val="сс"/>
      <sheetName val="Реестр исполненных"/>
      <sheetName val="Лист2"/>
    </sheetNames>
    <sheetDataSet>
      <sheetData sheetId="0"/>
      <sheetData sheetId="1">
        <row r="2376">
          <cell r="AL2376">
            <v>1296694.8900000001</v>
          </cell>
        </row>
      </sheetData>
      <sheetData sheetId="2">
        <row r="2">
          <cell r="AJ2">
            <v>466.1</v>
          </cell>
        </row>
        <row r="3">
          <cell r="AJ3">
            <v>466.1</v>
          </cell>
        </row>
        <row r="4">
          <cell r="AJ4">
            <v>466.1</v>
          </cell>
        </row>
        <row r="5">
          <cell r="AJ5">
            <v>466.1</v>
          </cell>
        </row>
        <row r="6">
          <cell r="AJ6">
            <v>466.1</v>
          </cell>
        </row>
        <row r="7">
          <cell r="AJ7">
            <v>466.1</v>
          </cell>
        </row>
        <row r="8">
          <cell r="AJ8">
            <v>466.1</v>
          </cell>
        </row>
        <row r="9">
          <cell r="AJ9">
            <v>466.1</v>
          </cell>
        </row>
        <row r="10">
          <cell r="AJ10">
            <v>466.1</v>
          </cell>
        </row>
        <row r="11">
          <cell r="AJ11">
            <v>466.1</v>
          </cell>
        </row>
        <row r="12">
          <cell r="AJ12">
            <v>466.1</v>
          </cell>
        </row>
        <row r="13">
          <cell r="AJ13">
            <v>466.1</v>
          </cell>
        </row>
        <row r="14">
          <cell r="AJ14">
            <v>466.1</v>
          </cell>
        </row>
        <row r="15">
          <cell r="AJ15">
            <v>466.1</v>
          </cell>
        </row>
        <row r="16">
          <cell r="AJ16">
            <v>466.1</v>
          </cell>
        </row>
        <row r="17">
          <cell r="AJ17">
            <v>466.1</v>
          </cell>
        </row>
        <row r="18">
          <cell r="AJ18">
            <v>466.1</v>
          </cell>
        </row>
        <row r="19">
          <cell r="AJ19">
            <v>466.1</v>
          </cell>
        </row>
        <row r="20">
          <cell r="AJ20">
            <v>466.1</v>
          </cell>
        </row>
        <row r="21">
          <cell r="AJ21">
            <v>466.1</v>
          </cell>
        </row>
        <row r="22">
          <cell r="AJ22">
            <v>466.1</v>
          </cell>
        </row>
        <row r="23">
          <cell r="AJ23">
            <v>466.1</v>
          </cell>
        </row>
        <row r="24">
          <cell r="AJ24">
            <v>466.1</v>
          </cell>
        </row>
        <row r="25">
          <cell r="AJ25">
            <v>466.1</v>
          </cell>
        </row>
        <row r="26">
          <cell r="AJ26">
            <v>466.1</v>
          </cell>
        </row>
        <row r="27">
          <cell r="AJ27">
            <v>466.1</v>
          </cell>
        </row>
        <row r="28">
          <cell r="AJ28">
            <v>466.1</v>
          </cell>
        </row>
        <row r="29">
          <cell r="AJ29">
            <v>466.1</v>
          </cell>
        </row>
        <row r="30">
          <cell r="AJ30">
            <v>466.1</v>
          </cell>
        </row>
        <row r="31">
          <cell r="AJ31">
            <v>466.1</v>
          </cell>
        </row>
        <row r="32">
          <cell r="AJ32">
            <v>466.1</v>
          </cell>
        </row>
        <row r="33">
          <cell r="AJ33">
            <v>466.1</v>
          </cell>
        </row>
        <row r="34">
          <cell r="AJ34">
            <v>466.1</v>
          </cell>
        </row>
        <row r="35">
          <cell r="AJ35">
            <v>466.1</v>
          </cell>
        </row>
        <row r="36">
          <cell r="AJ36">
            <v>466.1</v>
          </cell>
        </row>
        <row r="37">
          <cell r="AJ37">
            <v>466.1</v>
          </cell>
        </row>
        <row r="38">
          <cell r="AJ38">
            <v>466.1</v>
          </cell>
        </row>
        <row r="39">
          <cell r="AJ39">
            <v>466.1</v>
          </cell>
        </row>
        <row r="40">
          <cell r="AJ40">
            <v>466.1</v>
          </cell>
        </row>
        <row r="41">
          <cell r="AJ41">
            <v>466.1</v>
          </cell>
        </row>
        <row r="42">
          <cell r="AJ42">
            <v>466.1</v>
          </cell>
        </row>
        <row r="43">
          <cell r="AJ43">
            <v>466.1</v>
          </cell>
        </row>
        <row r="44">
          <cell r="AJ44">
            <v>466.1</v>
          </cell>
        </row>
        <row r="45">
          <cell r="AJ45">
            <v>466.1</v>
          </cell>
        </row>
        <row r="46">
          <cell r="AJ46">
            <v>466.1</v>
          </cell>
        </row>
        <row r="47">
          <cell r="AJ47">
            <v>466.1</v>
          </cell>
        </row>
        <row r="48">
          <cell r="AJ48">
            <v>466.1</v>
          </cell>
        </row>
        <row r="49">
          <cell r="AJ49">
            <v>466.1</v>
          </cell>
        </row>
        <row r="50">
          <cell r="AJ50">
            <v>466.1</v>
          </cell>
        </row>
        <row r="51">
          <cell r="AJ51">
            <v>466.1</v>
          </cell>
        </row>
        <row r="52">
          <cell r="AJ52">
            <v>466.1</v>
          </cell>
        </row>
        <row r="53">
          <cell r="AJ53">
            <v>466.1</v>
          </cell>
        </row>
        <row r="54">
          <cell r="AJ54">
            <v>466.1</v>
          </cell>
        </row>
        <row r="55">
          <cell r="AJ55">
            <v>466.1</v>
          </cell>
        </row>
        <row r="56">
          <cell r="AJ56">
            <v>466.1</v>
          </cell>
        </row>
        <row r="57">
          <cell r="AJ57">
            <v>466.1</v>
          </cell>
        </row>
        <row r="58">
          <cell r="AJ58">
            <v>466.1</v>
          </cell>
        </row>
        <row r="59">
          <cell r="AJ59">
            <v>466.1</v>
          </cell>
        </row>
        <row r="60">
          <cell r="AJ60">
            <v>466.1</v>
          </cell>
        </row>
        <row r="61">
          <cell r="AJ61">
            <v>466.1</v>
          </cell>
        </row>
        <row r="62">
          <cell r="AJ62">
            <v>466.1</v>
          </cell>
        </row>
        <row r="63">
          <cell r="AJ63">
            <v>466.1</v>
          </cell>
        </row>
        <row r="64">
          <cell r="AJ64">
            <v>466.1</v>
          </cell>
        </row>
        <row r="65">
          <cell r="AJ65">
            <v>466.1</v>
          </cell>
        </row>
        <row r="66">
          <cell r="AJ66">
            <v>466.1</v>
          </cell>
        </row>
        <row r="67">
          <cell r="AJ67">
            <v>466.1</v>
          </cell>
        </row>
        <row r="68">
          <cell r="AJ68">
            <v>466.1</v>
          </cell>
        </row>
        <row r="69">
          <cell r="AJ69">
            <v>466.1</v>
          </cell>
        </row>
        <row r="70">
          <cell r="AJ70">
            <v>466.1</v>
          </cell>
        </row>
        <row r="71">
          <cell r="AJ71">
            <v>466.1</v>
          </cell>
        </row>
        <row r="72">
          <cell r="AJ72">
            <v>466.1</v>
          </cell>
        </row>
        <row r="73">
          <cell r="AJ73">
            <v>466.1</v>
          </cell>
        </row>
        <row r="74">
          <cell r="AJ74">
            <v>466.1</v>
          </cell>
        </row>
        <row r="75">
          <cell r="AJ75">
            <v>466.1</v>
          </cell>
        </row>
        <row r="76">
          <cell r="AJ76">
            <v>466.1</v>
          </cell>
        </row>
        <row r="77">
          <cell r="AJ77">
            <v>466.1</v>
          </cell>
        </row>
        <row r="78">
          <cell r="AJ78">
            <v>466.1</v>
          </cell>
        </row>
        <row r="79">
          <cell r="AJ79">
            <v>466.1</v>
          </cell>
        </row>
        <row r="80">
          <cell r="AJ80">
            <v>466.1</v>
          </cell>
        </row>
        <row r="81">
          <cell r="AJ81">
            <v>466.1</v>
          </cell>
        </row>
        <row r="82">
          <cell r="AJ82">
            <v>466.1</v>
          </cell>
        </row>
        <row r="83">
          <cell r="AJ83">
            <v>466.1</v>
          </cell>
        </row>
        <row r="84">
          <cell r="AJ84">
            <v>466.1</v>
          </cell>
        </row>
        <row r="85">
          <cell r="AJ85">
            <v>466.1</v>
          </cell>
        </row>
        <row r="86">
          <cell r="AJ86">
            <v>466.1</v>
          </cell>
        </row>
        <row r="87">
          <cell r="AJ87">
            <v>466.1</v>
          </cell>
        </row>
        <row r="88">
          <cell r="AJ88">
            <v>466.1</v>
          </cell>
        </row>
        <row r="89">
          <cell r="AJ89">
            <v>466.1</v>
          </cell>
        </row>
        <row r="90">
          <cell r="AJ90">
            <v>466.1</v>
          </cell>
        </row>
        <row r="91">
          <cell r="AJ91">
            <v>466.1</v>
          </cell>
        </row>
        <row r="92">
          <cell r="AJ92">
            <v>466.1</v>
          </cell>
        </row>
        <row r="93">
          <cell r="AJ93">
            <v>466.1</v>
          </cell>
        </row>
        <row r="94">
          <cell r="AJ94">
            <v>466.1</v>
          </cell>
        </row>
        <row r="95">
          <cell r="AJ95">
            <v>466.1</v>
          </cell>
        </row>
        <row r="96">
          <cell r="AJ96">
            <v>466.1</v>
          </cell>
        </row>
        <row r="97">
          <cell r="AJ97">
            <v>466.1</v>
          </cell>
        </row>
        <row r="98">
          <cell r="AJ98">
            <v>466.1</v>
          </cell>
        </row>
        <row r="99">
          <cell r="AJ99">
            <v>466.1</v>
          </cell>
        </row>
        <row r="100">
          <cell r="AJ100">
            <v>466.1</v>
          </cell>
        </row>
        <row r="101">
          <cell r="AJ101">
            <v>466.1</v>
          </cell>
        </row>
        <row r="102">
          <cell r="AJ102">
            <v>466.1</v>
          </cell>
        </row>
        <row r="103">
          <cell r="AJ103">
            <v>466.1</v>
          </cell>
        </row>
        <row r="104">
          <cell r="AJ104">
            <v>466.1</v>
          </cell>
        </row>
        <row r="105">
          <cell r="AJ105">
            <v>466.1</v>
          </cell>
        </row>
        <row r="106">
          <cell r="AJ106">
            <v>466.1</v>
          </cell>
        </row>
        <row r="107">
          <cell r="AJ107">
            <v>466.1</v>
          </cell>
        </row>
        <row r="108">
          <cell r="AJ108">
            <v>466.1</v>
          </cell>
        </row>
        <row r="109">
          <cell r="AJ109">
            <v>466.1</v>
          </cell>
        </row>
        <row r="110">
          <cell r="AJ110">
            <v>466.1</v>
          </cell>
        </row>
        <row r="111">
          <cell r="AJ111">
            <v>466.1</v>
          </cell>
        </row>
        <row r="112">
          <cell r="AJ112">
            <v>466.1</v>
          </cell>
        </row>
        <row r="113">
          <cell r="AJ113">
            <v>466.1</v>
          </cell>
        </row>
        <row r="114">
          <cell r="AJ114">
            <v>466.1</v>
          </cell>
        </row>
        <row r="115">
          <cell r="AJ115">
            <v>466.1</v>
          </cell>
        </row>
        <row r="116">
          <cell r="AJ116">
            <v>466.1</v>
          </cell>
        </row>
        <row r="117">
          <cell r="AJ117">
            <v>466.1</v>
          </cell>
        </row>
        <row r="118">
          <cell r="AJ118">
            <v>466.1</v>
          </cell>
        </row>
        <row r="119">
          <cell r="AJ119">
            <v>466.1</v>
          </cell>
        </row>
        <row r="120">
          <cell r="AJ120">
            <v>466.1</v>
          </cell>
        </row>
        <row r="121">
          <cell r="AJ121">
            <v>466.1</v>
          </cell>
        </row>
        <row r="122">
          <cell r="AJ122">
            <v>466.1</v>
          </cell>
        </row>
        <row r="123">
          <cell r="AJ123">
            <v>466.1</v>
          </cell>
        </row>
        <row r="124">
          <cell r="AJ124">
            <v>466.1</v>
          </cell>
        </row>
        <row r="125">
          <cell r="AJ125">
            <v>466.1</v>
          </cell>
        </row>
        <row r="126">
          <cell r="AJ126">
            <v>466.1</v>
          </cell>
        </row>
        <row r="127">
          <cell r="AJ127">
            <v>466.1</v>
          </cell>
        </row>
        <row r="128">
          <cell r="AJ128">
            <v>466.1</v>
          </cell>
        </row>
        <row r="129">
          <cell r="AJ129">
            <v>466.1</v>
          </cell>
        </row>
        <row r="130">
          <cell r="AJ130">
            <v>466.1</v>
          </cell>
        </row>
        <row r="131">
          <cell r="AJ131">
            <v>466.1</v>
          </cell>
        </row>
        <row r="132">
          <cell r="AJ132">
            <v>466.1</v>
          </cell>
        </row>
        <row r="133">
          <cell r="AJ133">
            <v>466.1</v>
          </cell>
        </row>
        <row r="134">
          <cell r="AJ134">
            <v>466.1</v>
          </cell>
        </row>
        <row r="135">
          <cell r="AJ135">
            <v>466.1</v>
          </cell>
        </row>
        <row r="136">
          <cell r="AJ136">
            <v>466.1</v>
          </cell>
        </row>
        <row r="137">
          <cell r="AJ137">
            <v>466.1</v>
          </cell>
        </row>
        <row r="138">
          <cell r="AJ138">
            <v>466.1</v>
          </cell>
        </row>
        <row r="139">
          <cell r="AJ139">
            <v>466.1</v>
          </cell>
        </row>
        <row r="140">
          <cell r="AJ140">
            <v>466.1</v>
          </cell>
        </row>
        <row r="141">
          <cell r="AJ141">
            <v>466.1</v>
          </cell>
        </row>
        <row r="142">
          <cell r="AJ142">
            <v>466.1</v>
          </cell>
        </row>
        <row r="143">
          <cell r="AJ143">
            <v>466.1</v>
          </cell>
        </row>
        <row r="144">
          <cell r="AJ144">
            <v>466.1</v>
          </cell>
        </row>
        <row r="145">
          <cell r="AJ145">
            <v>466.1</v>
          </cell>
        </row>
        <row r="146">
          <cell r="AJ146">
            <v>466.1</v>
          </cell>
        </row>
        <row r="147">
          <cell r="AJ147">
            <v>466.1</v>
          </cell>
        </row>
        <row r="148">
          <cell r="AJ148">
            <v>466.1</v>
          </cell>
        </row>
        <row r="149">
          <cell r="AJ149">
            <v>466.1</v>
          </cell>
        </row>
        <row r="150">
          <cell r="AJ150">
            <v>466.1</v>
          </cell>
        </row>
        <row r="151">
          <cell r="AJ151">
            <v>466.1</v>
          </cell>
        </row>
        <row r="152">
          <cell r="AJ152">
            <v>466.1</v>
          </cell>
        </row>
        <row r="153">
          <cell r="AJ153">
            <v>466.1</v>
          </cell>
        </row>
        <row r="154">
          <cell r="AJ154">
            <v>466.1</v>
          </cell>
        </row>
        <row r="155">
          <cell r="AJ155">
            <v>466.1</v>
          </cell>
        </row>
        <row r="156">
          <cell r="AJ156">
            <v>466.1</v>
          </cell>
        </row>
        <row r="157">
          <cell r="AJ157">
            <v>466.1</v>
          </cell>
        </row>
        <row r="158">
          <cell r="AJ158">
            <v>466.1</v>
          </cell>
        </row>
        <row r="159">
          <cell r="AJ159">
            <v>466.1</v>
          </cell>
        </row>
        <row r="160">
          <cell r="AJ160">
            <v>466.1</v>
          </cell>
        </row>
        <row r="161">
          <cell r="AJ161">
            <v>466.1</v>
          </cell>
        </row>
        <row r="162">
          <cell r="AJ162">
            <v>466.1</v>
          </cell>
        </row>
        <row r="163">
          <cell r="AJ163">
            <v>466.1</v>
          </cell>
        </row>
        <row r="164">
          <cell r="AJ164">
            <v>466.1</v>
          </cell>
        </row>
        <row r="165">
          <cell r="AJ165">
            <v>466.1</v>
          </cell>
        </row>
        <row r="166">
          <cell r="AJ166">
            <v>466.1</v>
          </cell>
        </row>
        <row r="167">
          <cell r="AJ167">
            <v>466.1</v>
          </cell>
        </row>
        <row r="168">
          <cell r="AJ168">
            <v>466.1</v>
          </cell>
        </row>
        <row r="169">
          <cell r="AJ169">
            <v>466.1</v>
          </cell>
        </row>
        <row r="170">
          <cell r="AJ170">
            <v>466.1</v>
          </cell>
        </row>
        <row r="171">
          <cell r="AJ171">
            <v>466.1</v>
          </cell>
        </row>
        <row r="172">
          <cell r="AJ172">
            <v>466.1</v>
          </cell>
        </row>
        <row r="173">
          <cell r="AJ173">
            <v>466.1</v>
          </cell>
        </row>
        <row r="174">
          <cell r="AJ174">
            <v>466.1</v>
          </cell>
        </row>
        <row r="175">
          <cell r="AJ175">
            <v>466.1</v>
          </cell>
        </row>
        <row r="176">
          <cell r="AJ176">
            <v>466.1</v>
          </cell>
        </row>
        <row r="177">
          <cell r="AJ177">
            <v>466.1</v>
          </cell>
        </row>
        <row r="178">
          <cell r="AJ178">
            <v>466.1</v>
          </cell>
        </row>
        <row r="179">
          <cell r="AJ179">
            <v>466.1</v>
          </cell>
        </row>
        <row r="180">
          <cell r="AJ180">
            <v>466.1</v>
          </cell>
        </row>
        <row r="181">
          <cell r="AJ181">
            <v>466.1</v>
          </cell>
        </row>
        <row r="182">
          <cell r="AJ182">
            <v>466.1</v>
          </cell>
        </row>
        <row r="183">
          <cell r="AJ183">
            <v>466.1</v>
          </cell>
        </row>
        <row r="184">
          <cell r="AJ184">
            <v>466.1</v>
          </cell>
        </row>
        <row r="185">
          <cell r="AJ185">
            <v>466.1</v>
          </cell>
        </row>
        <row r="186">
          <cell r="AJ186">
            <v>466.1</v>
          </cell>
        </row>
        <row r="187">
          <cell r="AJ187">
            <v>466.1</v>
          </cell>
        </row>
        <row r="188">
          <cell r="AJ188">
            <v>466.1</v>
          </cell>
        </row>
        <row r="189">
          <cell r="AJ189">
            <v>466.1</v>
          </cell>
        </row>
        <row r="190">
          <cell r="AJ190">
            <v>466.1</v>
          </cell>
        </row>
        <row r="191">
          <cell r="AJ191">
            <v>466.1</v>
          </cell>
        </row>
        <row r="192">
          <cell r="AJ192">
            <v>466.1</v>
          </cell>
        </row>
        <row r="193">
          <cell r="AJ193">
            <v>466.1</v>
          </cell>
        </row>
        <row r="194">
          <cell r="AJ194">
            <v>466.1</v>
          </cell>
        </row>
        <row r="195">
          <cell r="AJ195">
            <v>466.1</v>
          </cell>
        </row>
        <row r="196">
          <cell r="AJ196">
            <v>466.1</v>
          </cell>
        </row>
        <row r="197">
          <cell r="AJ197">
            <v>466.1</v>
          </cell>
        </row>
        <row r="198">
          <cell r="AJ198">
            <v>466.1</v>
          </cell>
        </row>
        <row r="199">
          <cell r="AJ199">
            <v>466.1</v>
          </cell>
        </row>
        <row r="200">
          <cell r="AJ200">
            <v>466.1</v>
          </cell>
        </row>
        <row r="201">
          <cell r="AJ201">
            <v>466.1</v>
          </cell>
        </row>
        <row r="202">
          <cell r="AJ202">
            <v>466.1</v>
          </cell>
        </row>
        <row r="203">
          <cell r="AJ203">
            <v>466.1</v>
          </cell>
        </row>
        <row r="204">
          <cell r="AJ204">
            <v>466.1</v>
          </cell>
        </row>
        <row r="205">
          <cell r="AJ205">
            <v>466.1</v>
          </cell>
        </row>
        <row r="206">
          <cell r="AJ206">
            <v>466.1</v>
          </cell>
        </row>
        <row r="207">
          <cell r="AJ207">
            <v>466.1</v>
          </cell>
        </row>
        <row r="208">
          <cell r="AJ208">
            <v>466.1</v>
          </cell>
        </row>
        <row r="209">
          <cell r="AJ209">
            <v>466.1</v>
          </cell>
        </row>
        <row r="210">
          <cell r="AJ210">
            <v>466.1</v>
          </cell>
        </row>
        <row r="211">
          <cell r="AJ211">
            <v>466.1</v>
          </cell>
        </row>
        <row r="212">
          <cell r="AJ212">
            <v>466.1</v>
          </cell>
        </row>
        <row r="213">
          <cell r="AJ213">
            <v>466.1</v>
          </cell>
        </row>
        <row r="214">
          <cell r="AJ214">
            <v>466.1</v>
          </cell>
        </row>
        <row r="215">
          <cell r="AJ215">
            <v>466.1</v>
          </cell>
        </row>
        <row r="216">
          <cell r="AJ216">
            <v>466.1</v>
          </cell>
        </row>
        <row r="217">
          <cell r="AJ217">
            <v>466.1</v>
          </cell>
        </row>
        <row r="218">
          <cell r="AJ218">
            <v>466.1</v>
          </cell>
        </row>
        <row r="219">
          <cell r="AJ219">
            <v>466.1</v>
          </cell>
        </row>
        <row r="220">
          <cell r="AJ220">
            <v>466.1</v>
          </cell>
        </row>
        <row r="221">
          <cell r="AJ221">
            <v>466.1</v>
          </cell>
        </row>
        <row r="222">
          <cell r="AJ222">
            <v>466.1</v>
          </cell>
        </row>
        <row r="223">
          <cell r="AJ223">
            <v>466.1</v>
          </cell>
        </row>
        <row r="224">
          <cell r="AJ224">
            <v>466.1</v>
          </cell>
        </row>
        <row r="225">
          <cell r="AJ225">
            <v>466.1</v>
          </cell>
        </row>
        <row r="226">
          <cell r="AJ226">
            <v>466.1</v>
          </cell>
        </row>
        <row r="227">
          <cell r="AJ227">
            <v>466.1</v>
          </cell>
        </row>
        <row r="228">
          <cell r="AJ228">
            <v>466.1</v>
          </cell>
        </row>
        <row r="229">
          <cell r="AJ229">
            <v>466.1</v>
          </cell>
        </row>
        <row r="230">
          <cell r="AJ230">
            <v>466.1</v>
          </cell>
        </row>
        <row r="231">
          <cell r="AJ231">
            <v>466.1</v>
          </cell>
        </row>
        <row r="232">
          <cell r="AJ232">
            <v>466.1</v>
          </cell>
        </row>
        <row r="233">
          <cell r="AJ233">
            <v>466.1</v>
          </cell>
        </row>
        <row r="234">
          <cell r="AJ234">
            <v>466.1</v>
          </cell>
        </row>
        <row r="235">
          <cell r="AJ235">
            <v>466.1</v>
          </cell>
        </row>
        <row r="236">
          <cell r="AJ236">
            <v>466.1</v>
          </cell>
        </row>
        <row r="237">
          <cell r="AJ237">
            <v>466.1</v>
          </cell>
        </row>
        <row r="238">
          <cell r="AJ238">
            <v>466.1</v>
          </cell>
        </row>
        <row r="239">
          <cell r="AJ239">
            <v>466.1</v>
          </cell>
        </row>
        <row r="240">
          <cell r="AJ240">
            <v>466.1</v>
          </cell>
        </row>
        <row r="241">
          <cell r="AJ241">
            <v>466.1</v>
          </cell>
        </row>
        <row r="242">
          <cell r="AJ242">
            <v>466.1</v>
          </cell>
        </row>
        <row r="243">
          <cell r="AJ243">
            <v>466.1</v>
          </cell>
        </row>
        <row r="244">
          <cell r="AJ244">
            <v>466.1</v>
          </cell>
        </row>
        <row r="245">
          <cell r="AJ245">
            <v>466.1</v>
          </cell>
        </row>
        <row r="246">
          <cell r="AJ246">
            <v>466.1</v>
          </cell>
        </row>
        <row r="247">
          <cell r="AJ247">
            <v>466.1</v>
          </cell>
        </row>
        <row r="248">
          <cell r="AJ248">
            <v>466.1</v>
          </cell>
        </row>
        <row r="249">
          <cell r="AJ249">
            <v>466.1</v>
          </cell>
        </row>
        <row r="250">
          <cell r="AJ250">
            <v>466.1</v>
          </cell>
        </row>
        <row r="251">
          <cell r="AJ251">
            <v>466.1</v>
          </cell>
        </row>
        <row r="252">
          <cell r="AJ252">
            <v>466.1</v>
          </cell>
        </row>
        <row r="253">
          <cell r="AJ253">
            <v>466.1</v>
          </cell>
        </row>
        <row r="254">
          <cell r="AJ254">
            <v>466.1</v>
          </cell>
        </row>
        <row r="255">
          <cell r="AJ255">
            <v>466.1</v>
          </cell>
        </row>
        <row r="256">
          <cell r="AJ256">
            <v>466.1</v>
          </cell>
        </row>
        <row r="257">
          <cell r="AJ257">
            <v>466.1</v>
          </cell>
        </row>
        <row r="258">
          <cell r="AJ258">
            <v>466.1</v>
          </cell>
        </row>
        <row r="259">
          <cell r="AJ259">
            <v>466.1</v>
          </cell>
        </row>
        <row r="260">
          <cell r="AJ260">
            <v>466.1</v>
          </cell>
        </row>
        <row r="261">
          <cell r="AJ261">
            <v>466.1</v>
          </cell>
        </row>
        <row r="262">
          <cell r="AJ262">
            <v>466.1</v>
          </cell>
        </row>
        <row r="263">
          <cell r="AJ263">
            <v>466.1</v>
          </cell>
        </row>
        <row r="264">
          <cell r="AJ264">
            <v>466.1</v>
          </cell>
        </row>
        <row r="265">
          <cell r="AJ265">
            <v>466.1</v>
          </cell>
        </row>
        <row r="266">
          <cell r="AJ266">
            <v>466.1</v>
          </cell>
        </row>
        <row r="267">
          <cell r="AJ267">
            <v>466.1</v>
          </cell>
        </row>
        <row r="268">
          <cell r="AJ268">
            <v>466.1</v>
          </cell>
        </row>
        <row r="269">
          <cell r="AJ269">
            <v>466.1</v>
          </cell>
        </row>
        <row r="270">
          <cell r="AJ270">
            <v>466.1</v>
          </cell>
        </row>
        <row r="271">
          <cell r="AJ271">
            <v>466.1</v>
          </cell>
        </row>
        <row r="272">
          <cell r="AJ272">
            <v>466.1</v>
          </cell>
        </row>
        <row r="273">
          <cell r="AJ273">
            <v>466.1</v>
          </cell>
        </row>
        <row r="274">
          <cell r="AJ274">
            <v>466.1</v>
          </cell>
        </row>
        <row r="275">
          <cell r="AJ275">
            <v>466.1</v>
          </cell>
        </row>
        <row r="276">
          <cell r="AJ276">
            <v>466.1</v>
          </cell>
        </row>
        <row r="277">
          <cell r="AJ277">
            <v>466.1</v>
          </cell>
        </row>
        <row r="278">
          <cell r="AJ278">
            <v>466.1</v>
          </cell>
        </row>
        <row r="279">
          <cell r="AJ279">
            <v>466.1</v>
          </cell>
        </row>
        <row r="280">
          <cell r="AJ280">
            <v>466.1</v>
          </cell>
        </row>
        <row r="281">
          <cell r="AJ281">
            <v>466.1</v>
          </cell>
        </row>
        <row r="282">
          <cell r="AJ282">
            <v>466.1</v>
          </cell>
        </row>
        <row r="283">
          <cell r="AJ283">
            <v>466.1</v>
          </cell>
        </row>
        <row r="284">
          <cell r="AJ284">
            <v>466.1</v>
          </cell>
        </row>
        <row r="285">
          <cell r="AJ285">
            <v>466.1</v>
          </cell>
        </row>
        <row r="286">
          <cell r="AJ286">
            <v>466.1</v>
          </cell>
        </row>
        <row r="287">
          <cell r="AJ287">
            <v>466.1</v>
          </cell>
        </row>
        <row r="288">
          <cell r="AJ288">
            <v>466.1</v>
          </cell>
        </row>
        <row r="289">
          <cell r="AJ289">
            <v>466.1</v>
          </cell>
        </row>
        <row r="290">
          <cell r="AJ290">
            <v>466.1</v>
          </cell>
        </row>
        <row r="291">
          <cell r="AJ291">
            <v>466.1</v>
          </cell>
        </row>
        <row r="292">
          <cell r="AJ292">
            <v>466.1</v>
          </cell>
        </row>
        <row r="293">
          <cell r="AJ293">
            <v>466.1</v>
          </cell>
        </row>
        <row r="294">
          <cell r="AJ294">
            <v>466.1</v>
          </cell>
        </row>
        <row r="295">
          <cell r="AJ295">
            <v>466.1</v>
          </cell>
        </row>
        <row r="296">
          <cell r="AJ296">
            <v>466.1</v>
          </cell>
        </row>
        <row r="297">
          <cell r="AJ297">
            <v>466.1</v>
          </cell>
        </row>
        <row r="298">
          <cell r="AJ298">
            <v>466.1</v>
          </cell>
        </row>
        <row r="299">
          <cell r="AJ299">
            <v>466.1</v>
          </cell>
        </row>
        <row r="300">
          <cell r="AJ300">
            <v>466.1</v>
          </cell>
        </row>
        <row r="301">
          <cell r="AJ301">
            <v>466.1</v>
          </cell>
        </row>
        <row r="302">
          <cell r="AJ302">
            <v>466.1</v>
          </cell>
        </row>
        <row r="303">
          <cell r="AJ303">
            <v>466.1</v>
          </cell>
        </row>
        <row r="304">
          <cell r="AJ304">
            <v>466.1</v>
          </cell>
        </row>
        <row r="305">
          <cell r="AJ305">
            <v>466.1</v>
          </cell>
        </row>
        <row r="306">
          <cell r="AJ306">
            <v>466.1</v>
          </cell>
        </row>
        <row r="307">
          <cell r="AJ307">
            <v>466.1</v>
          </cell>
        </row>
        <row r="308">
          <cell r="AJ308">
            <v>466.1</v>
          </cell>
        </row>
        <row r="309">
          <cell r="AJ309">
            <v>466.1</v>
          </cell>
        </row>
        <row r="310">
          <cell r="AJ310">
            <v>466.1</v>
          </cell>
        </row>
        <row r="311">
          <cell r="AJ311">
            <v>466.1</v>
          </cell>
        </row>
        <row r="312">
          <cell r="AJ312">
            <v>466.1</v>
          </cell>
        </row>
        <row r="313">
          <cell r="AJ313">
            <v>466.1</v>
          </cell>
        </row>
        <row r="314">
          <cell r="AJ314">
            <v>466.1</v>
          </cell>
        </row>
        <row r="315">
          <cell r="AJ315">
            <v>466.1</v>
          </cell>
        </row>
        <row r="316">
          <cell r="AJ316">
            <v>466.1</v>
          </cell>
        </row>
        <row r="317">
          <cell r="AJ317">
            <v>466.1</v>
          </cell>
        </row>
        <row r="318">
          <cell r="AJ318">
            <v>466.1</v>
          </cell>
        </row>
        <row r="319">
          <cell r="AJ319">
            <v>466.1</v>
          </cell>
        </row>
        <row r="320">
          <cell r="AJ320">
            <v>466.1</v>
          </cell>
        </row>
        <row r="321">
          <cell r="AJ321">
            <v>466.1</v>
          </cell>
        </row>
        <row r="322">
          <cell r="AJ322">
            <v>466.1</v>
          </cell>
        </row>
        <row r="323">
          <cell r="AJ323">
            <v>466.1</v>
          </cell>
        </row>
        <row r="324">
          <cell r="AJ324">
            <v>466.1</v>
          </cell>
        </row>
        <row r="325">
          <cell r="AJ325">
            <v>466.1</v>
          </cell>
        </row>
        <row r="326">
          <cell r="AJ326">
            <v>466.1</v>
          </cell>
        </row>
        <row r="327">
          <cell r="AJ327">
            <v>466.1</v>
          </cell>
        </row>
        <row r="328">
          <cell r="AJ328">
            <v>466.1</v>
          </cell>
        </row>
        <row r="329">
          <cell r="AJ329">
            <v>466.1</v>
          </cell>
        </row>
        <row r="330">
          <cell r="AJ330">
            <v>466.1</v>
          </cell>
        </row>
        <row r="331">
          <cell r="AJ331">
            <v>466.1</v>
          </cell>
        </row>
        <row r="332">
          <cell r="AJ332">
            <v>466.1</v>
          </cell>
        </row>
        <row r="333">
          <cell r="AJ333">
            <v>466.1</v>
          </cell>
        </row>
        <row r="334">
          <cell r="AJ334">
            <v>466.1</v>
          </cell>
        </row>
        <row r="335">
          <cell r="AJ335">
            <v>466.1</v>
          </cell>
        </row>
        <row r="336">
          <cell r="AJ336">
            <v>466.1</v>
          </cell>
        </row>
        <row r="337">
          <cell r="AJ337">
            <v>466.1</v>
          </cell>
        </row>
        <row r="338">
          <cell r="AJ338">
            <v>466.1</v>
          </cell>
        </row>
        <row r="339">
          <cell r="AJ339">
            <v>466.1</v>
          </cell>
        </row>
        <row r="340">
          <cell r="AJ340">
            <v>466.1</v>
          </cell>
        </row>
        <row r="341">
          <cell r="AJ341">
            <v>466.1</v>
          </cell>
        </row>
        <row r="342">
          <cell r="AJ342">
            <v>466.1</v>
          </cell>
        </row>
        <row r="343">
          <cell r="AJ343">
            <v>466.1</v>
          </cell>
        </row>
        <row r="344">
          <cell r="AJ344">
            <v>466.1</v>
          </cell>
        </row>
        <row r="345">
          <cell r="AJ345">
            <v>466.1</v>
          </cell>
        </row>
        <row r="346">
          <cell r="AJ346">
            <v>466.1</v>
          </cell>
        </row>
        <row r="347">
          <cell r="AJ347">
            <v>466.1</v>
          </cell>
        </row>
        <row r="348">
          <cell r="AJ348">
            <v>466.1</v>
          </cell>
        </row>
        <row r="349">
          <cell r="AJ349">
            <v>466.1</v>
          </cell>
        </row>
        <row r="350">
          <cell r="AJ350">
            <v>466.1</v>
          </cell>
        </row>
        <row r="351">
          <cell r="AJ351">
            <v>466.1</v>
          </cell>
        </row>
        <row r="352">
          <cell r="AJ352">
            <v>466.1</v>
          </cell>
        </row>
        <row r="353">
          <cell r="AJ353">
            <v>466.1</v>
          </cell>
        </row>
        <row r="354">
          <cell r="AJ354">
            <v>466.1</v>
          </cell>
        </row>
        <row r="355">
          <cell r="AJ355">
            <v>466.1</v>
          </cell>
        </row>
        <row r="356">
          <cell r="AJ356">
            <v>466.1</v>
          </cell>
        </row>
        <row r="357">
          <cell r="AJ357">
            <v>466.1</v>
          </cell>
        </row>
        <row r="358">
          <cell r="AJ358">
            <v>466.1</v>
          </cell>
        </row>
        <row r="359">
          <cell r="AJ359">
            <v>466.1</v>
          </cell>
        </row>
        <row r="360">
          <cell r="AJ360">
            <v>466.1</v>
          </cell>
        </row>
        <row r="361">
          <cell r="AJ361">
            <v>466.1</v>
          </cell>
        </row>
        <row r="362">
          <cell r="AJ362">
            <v>466.1</v>
          </cell>
        </row>
        <row r="363">
          <cell r="AJ363">
            <v>466.1</v>
          </cell>
        </row>
        <row r="364">
          <cell r="AJ364">
            <v>466.1</v>
          </cell>
        </row>
        <row r="365">
          <cell r="AJ365">
            <v>466.1</v>
          </cell>
        </row>
        <row r="366">
          <cell r="AJ366">
            <v>466.1</v>
          </cell>
        </row>
        <row r="367">
          <cell r="AJ367">
            <v>466.1</v>
          </cell>
        </row>
        <row r="368">
          <cell r="AJ368">
            <v>466.1</v>
          </cell>
        </row>
        <row r="369">
          <cell r="AJ369">
            <v>466.1</v>
          </cell>
        </row>
        <row r="370">
          <cell r="AJ370">
            <v>466.1</v>
          </cell>
        </row>
        <row r="371">
          <cell r="AJ371">
            <v>466.1</v>
          </cell>
        </row>
        <row r="372">
          <cell r="AJ372">
            <v>466.1</v>
          </cell>
        </row>
        <row r="373">
          <cell r="AJ373">
            <v>466.1</v>
          </cell>
        </row>
        <row r="374">
          <cell r="AJ374">
            <v>466.1</v>
          </cell>
        </row>
        <row r="375">
          <cell r="AJ375">
            <v>466.1</v>
          </cell>
        </row>
        <row r="376">
          <cell r="AJ376">
            <v>466.1</v>
          </cell>
        </row>
        <row r="377">
          <cell r="AJ377">
            <v>466.1</v>
          </cell>
        </row>
        <row r="378">
          <cell r="AJ378">
            <v>466.1</v>
          </cell>
        </row>
        <row r="379">
          <cell r="AJ379">
            <v>466.1</v>
          </cell>
        </row>
        <row r="380">
          <cell r="AJ380">
            <v>466.1</v>
          </cell>
        </row>
        <row r="381">
          <cell r="AJ381">
            <v>466.1</v>
          </cell>
        </row>
        <row r="382">
          <cell r="AJ382">
            <v>466.1</v>
          </cell>
        </row>
        <row r="383">
          <cell r="AJ383">
            <v>466.1</v>
          </cell>
        </row>
        <row r="384">
          <cell r="AJ384">
            <v>466.1</v>
          </cell>
        </row>
        <row r="385">
          <cell r="AJ385">
            <v>466.1</v>
          </cell>
        </row>
        <row r="386">
          <cell r="AJ386">
            <v>466.1</v>
          </cell>
        </row>
        <row r="387">
          <cell r="AJ387">
            <v>466.1</v>
          </cell>
        </row>
        <row r="388">
          <cell r="AJ388">
            <v>466.1</v>
          </cell>
        </row>
        <row r="389">
          <cell r="AJ389">
            <v>466.1</v>
          </cell>
        </row>
        <row r="390">
          <cell r="AJ390">
            <v>466.1</v>
          </cell>
        </row>
        <row r="391">
          <cell r="AJ391">
            <v>466.1</v>
          </cell>
        </row>
        <row r="392">
          <cell r="AJ392">
            <v>466.1</v>
          </cell>
        </row>
        <row r="393">
          <cell r="AJ393">
            <v>466.1</v>
          </cell>
        </row>
        <row r="394">
          <cell r="AJ394">
            <v>466.1</v>
          </cell>
        </row>
        <row r="395">
          <cell r="AJ395">
            <v>466.1</v>
          </cell>
        </row>
        <row r="396">
          <cell r="AJ396">
            <v>466.1</v>
          </cell>
        </row>
        <row r="397">
          <cell r="AJ397">
            <v>466.1</v>
          </cell>
        </row>
        <row r="398">
          <cell r="AJ398">
            <v>466.1</v>
          </cell>
        </row>
        <row r="399">
          <cell r="AJ399">
            <v>466.1</v>
          </cell>
        </row>
        <row r="400">
          <cell r="AJ400">
            <v>466.1</v>
          </cell>
        </row>
        <row r="401">
          <cell r="AJ401">
            <v>466.1</v>
          </cell>
        </row>
        <row r="402">
          <cell r="AJ402">
            <v>466.1</v>
          </cell>
        </row>
        <row r="403">
          <cell r="AJ403">
            <v>466.1</v>
          </cell>
        </row>
        <row r="404">
          <cell r="AJ404">
            <v>466.1</v>
          </cell>
        </row>
        <row r="405">
          <cell r="AJ405">
            <v>466.1</v>
          </cell>
        </row>
        <row r="406">
          <cell r="AJ406">
            <v>466.1</v>
          </cell>
        </row>
        <row r="407">
          <cell r="AJ407">
            <v>466.1</v>
          </cell>
        </row>
        <row r="408">
          <cell r="AJ408">
            <v>466.1</v>
          </cell>
        </row>
        <row r="409">
          <cell r="AJ409">
            <v>466.1</v>
          </cell>
        </row>
        <row r="410">
          <cell r="AJ410">
            <v>466.1</v>
          </cell>
        </row>
        <row r="411">
          <cell r="AJ411">
            <v>466.1</v>
          </cell>
        </row>
        <row r="412">
          <cell r="AJ412">
            <v>466.1</v>
          </cell>
        </row>
        <row r="413">
          <cell r="AJ413">
            <v>466.1</v>
          </cell>
        </row>
        <row r="414">
          <cell r="AJ414">
            <v>466.1</v>
          </cell>
        </row>
        <row r="415">
          <cell r="AJ415">
            <v>466.1</v>
          </cell>
        </row>
        <row r="416">
          <cell r="AJ416">
            <v>466.1</v>
          </cell>
        </row>
        <row r="417">
          <cell r="AJ417">
            <v>466.1</v>
          </cell>
        </row>
        <row r="418">
          <cell r="AJ418">
            <v>466.1</v>
          </cell>
        </row>
        <row r="419">
          <cell r="AJ419">
            <v>466.1</v>
          </cell>
        </row>
        <row r="420">
          <cell r="AJ420">
            <v>466.1</v>
          </cell>
        </row>
        <row r="421">
          <cell r="AJ421">
            <v>466.1</v>
          </cell>
        </row>
        <row r="422">
          <cell r="AJ422">
            <v>466.1</v>
          </cell>
        </row>
        <row r="423">
          <cell r="AJ423">
            <v>466.1</v>
          </cell>
        </row>
        <row r="424">
          <cell r="AJ424">
            <v>466.1</v>
          </cell>
        </row>
        <row r="425">
          <cell r="AJ425">
            <v>466.1</v>
          </cell>
        </row>
        <row r="426">
          <cell r="AJ426">
            <v>466.1</v>
          </cell>
        </row>
        <row r="427">
          <cell r="AJ427">
            <v>466.1</v>
          </cell>
        </row>
        <row r="428">
          <cell r="AJ428">
            <v>466.1</v>
          </cell>
        </row>
        <row r="429">
          <cell r="AJ429">
            <v>466.1</v>
          </cell>
        </row>
        <row r="430">
          <cell r="AJ430">
            <v>466.1</v>
          </cell>
        </row>
        <row r="431">
          <cell r="AJ431">
            <v>466.1</v>
          </cell>
        </row>
        <row r="432">
          <cell r="AJ432">
            <v>466.1</v>
          </cell>
        </row>
        <row r="433">
          <cell r="AJ433">
            <v>466.1</v>
          </cell>
        </row>
        <row r="434">
          <cell r="AJ434">
            <v>466.1</v>
          </cell>
        </row>
        <row r="435">
          <cell r="AJ435">
            <v>466.1</v>
          </cell>
        </row>
        <row r="436">
          <cell r="AJ436">
            <v>466.1</v>
          </cell>
        </row>
        <row r="437">
          <cell r="AJ437">
            <v>466.1</v>
          </cell>
        </row>
        <row r="438">
          <cell r="AJ438">
            <v>466.1</v>
          </cell>
        </row>
        <row r="439">
          <cell r="AJ439">
            <v>466.1</v>
          </cell>
        </row>
        <row r="440">
          <cell r="AJ440">
            <v>466.1</v>
          </cell>
        </row>
        <row r="441">
          <cell r="AJ441">
            <v>466.1</v>
          </cell>
        </row>
        <row r="442">
          <cell r="AJ442">
            <v>466.1</v>
          </cell>
        </row>
        <row r="443">
          <cell r="AJ443">
            <v>466.1</v>
          </cell>
        </row>
        <row r="444">
          <cell r="AJ444">
            <v>466.1</v>
          </cell>
        </row>
        <row r="445">
          <cell r="AJ445">
            <v>466.1</v>
          </cell>
        </row>
        <row r="446">
          <cell r="AJ446">
            <v>466.1</v>
          </cell>
        </row>
        <row r="447">
          <cell r="AJ447">
            <v>466.1</v>
          </cell>
        </row>
        <row r="448">
          <cell r="AJ448">
            <v>466.1</v>
          </cell>
        </row>
        <row r="449">
          <cell r="AJ449">
            <v>466.1</v>
          </cell>
        </row>
        <row r="450">
          <cell r="AJ450">
            <v>466.1</v>
          </cell>
        </row>
        <row r="451">
          <cell r="AJ451">
            <v>466.1</v>
          </cell>
        </row>
        <row r="452">
          <cell r="AJ452">
            <v>466.1</v>
          </cell>
        </row>
        <row r="453">
          <cell r="AJ453">
            <v>466.1</v>
          </cell>
        </row>
        <row r="454">
          <cell r="AJ454">
            <v>466.1</v>
          </cell>
        </row>
        <row r="455">
          <cell r="AJ455">
            <v>466.1</v>
          </cell>
        </row>
        <row r="456">
          <cell r="AJ456">
            <v>466.1</v>
          </cell>
        </row>
        <row r="457">
          <cell r="AJ457">
            <v>466.1</v>
          </cell>
        </row>
        <row r="458">
          <cell r="AJ458">
            <v>466.1</v>
          </cell>
        </row>
        <row r="459">
          <cell r="AJ459">
            <v>466.1</v>
          </cell>
        </row>
        <row r="460">
          <cell r="AJ460">
            <v>466.1</v>
          </cell>
        </row>
        <row r="461">
          <cell r="AJ461">
            <v>466.1</v>
          </cell>
        </row>
        <row r="462">
          <cell r="AJ462">
            <v>466.1</v>
          </cell>
        </row>
        <row r="463">
          <cell r="AJ463">
            <v>466.1</v>
          </cell>
        </row>
        <row r="464">
          <cell r="AJ464">
            <v>466.1</v>
          </cell>
        </row>
        <row r="465">
          <cell r="AJ465">
            <v>466.1</v>
          </cell>
        </row>
        <row r="466">
          <cell r="AJ466">
            <v>466.1</v>
          </cell>
        </row>
        <row r="467">
          <cell r="AJ467">
            <v>466.1</v>
          </cell>
        </row>
        <row r="468">
          <cell r="AJ468">
            <v>466.1</v>
          </cell>
        </row>
        <row r="469">
          <cell r="AJ469">
            <v>466.1</v>
          </cell>
        </row>
        <row r="470">
          <cell r="AJ470">
            <v>466.1</v>
          </cell>
        </row>
        <row r="471">
          <cell r="AJ471">
            <v>466.1</v>
          </cell>
        </row>
        <row r="472">
          <cell r="AJ472">
            <v>466.1</v>
          </cell>
        </row>
        <row r="473">
          <cell r="AJ473">
            <v>466.1</v>
          </cell>
        </row>
        <row r="474">
          <cell r="AJ474">
            <v>466.1</v>
          </cell>
        </row>
        <row r="475">
          <cell r="AJ475">
            <v>466.1</v>
          </cell>
        </row>
        <row r="476">
          <cell r="AJ476">
            <v>466.1</v>
          </cell>
        </row>
        <row r="477">
          <cell r="AJ477">
            <v>466.1</v>
          </cell>
        </row>
        <row r="478">
          <cell r="AJ478">
            <v>466.1</v>
          </cell>
        </row>
        <row r="479">
          <cell r="AJ479">
            <v>466.1</v>
          </cell>
        </row>
        <row r="480">
          <cell r="AJ480">
            <v>466.1</v>
          </cell>
        </row>
        <row r="481">
          <cell r="AJ481">
            <v>466.1</v>
          </cell>
        </row>
        <row r="482">
          <cell r="AJ482">
            <v>466.1</v>
          </cell>
        </row>
        <row r="483">
          <cell r="AJ483">
            <v>466.1</v>
          </cell>
        </row>
        <row r="484">
          <cell r="AJ484">
            <v>466.1</v>
          </cell>
        </row>
        <row r="485">
          <cell r="AJ485">
            <v>466.1</v>
          </cell>
        </row>
        <row r="486">
          <cell r="AJ486">
            <v>466.1</v>
          </cell>
        </row>
        <row r="487">
          <cell r="AJ487">
            <v>466.1</v>
          </cell>
        </row>
        <row r="488">
          <cell r="AJ488">
            <v>466.1</v>
          </cell>
        </row>
        <row r="489">
          <cell r="AJ489">
            <v>466.1</v>
          </cell>
        </row>
        <row r="490">
          <cell r="AJ490">
            <v>466.1</v>
          </cell>
        </row>
        <row r="491">
          <cell r="AJ491">
            <v>466.1</v>
          </cell>
        </row>
        <row r="492">
          <cell r="AJ492">
            <v>466.1</v>
          </cell>
        </row>
        <row r="493">
          <cell r="AJ493">
            <v>466.1</v>
          </cell>
        </row>
        <row r="494">
          <cell r="AJ494">
            <v>466.1</v>
          </cell>
        </row>
        <row r="495">
          <cell r="AJ495">
            <v>466.1</v>
          </cell>
        </row>
        <row r="496">
          <cell r="AJ496">
            <v>466.1</v>
          </cell>
        </row>
        <row r="497">
          <cell r="AJ497">
            <v>466.1</v>
          </cell>
        </row>
        <row r="498">
          <cell r="AJ498">
            <v>466.1</v>
          </cell>
        </row>
        <row r="499">
          <cell r="AJ499">
            <v>466.1</v>
          </cell>
        </row>
        <row r="500">
          <cell r="AJ500">
            <v>466.1</v>
          </cell>
        </row>
        <row r="501">
          <cell r="AJ501">
            <v>466.1</v>
          </cell>
        </row>
        <row r="502">
          <cell r="AJ502">
            <v>466.1</v>
          </cell>
        </row>
        <row r="503">
          <cell r="AJ503">
            <v>466.1</v>
          </cell>
        </row>
        <row r="504">
          <cell r="AJ504">
            <v>466.1</v>
          </cell>
        </row>
        <row r="505">
          <cell r="AJ505">
            <v>466.1</v>
          </cell>
        </row>
        <row r="506">
          <cell r="AJ506">
            <v>466.1</v>
          </cell>
        </row>
        <row r="507">
          <cell r="AJ507">
            <v>466.1</v>
          </cell>
        </row>
        <row r="508">
          <cell r="AJ508">
            <v>466.1</v>
          </cell>
        </row>
        <row r="509">
          <cell r="AJ509">
            <v>466.1</v>
          </cell>
        </row>
        <row r="510">
          <cell r="AJ510">
            <v>466.1</v>
          </cell>
        </row>
        <row r="511">
          <cell r="AJ511">
            <v>466.1</v>
          </cell>
        </row>
        <row r="512">
          <cell r="AJ512">
            <v>466.1</v>
          </cell>
        </row>
        <row r="513">
          <cell r="AJ513">
            <v>466.1</v>
          </cell>
        </row>
        <row r="514">
          <cell r="AJ514">
            <v>466.1</v>
          </cell>
        </row>
        <row r="515">
          <cell r="AJ515">
            <v>466.1</v>
          </cell>
        </row>
        <row r="516">
          <cell r="AJ516">
            <v>466.1</v>
          </cell>
        </row>
        <row r="517">
          <cell r="AJ517">
            <v>466.1</v>
          </cell>
        </row>
        <row r="518">
          <cell r="AJ518">
            <v>466.1</v>
          </cell>
        </row>
        <row r="519">
          <cell r="AJ519">
            <v>466.1</v>
          </cell>
        </row>
        <row r="520">
          <cell r="AJ520">
            <v>466.1</v>
          </cell>
        </row>
        <row r="521">
          <cell r="AJ521">
            <v>466.1</v>
          </cell>
        </row>
        <row r="522">
          <cell r="AJ522">
            <v>466.1</v>
          </cell>
        </row>
        <row r="523">
          <cell r="AJ523">
            <v>466.1</v>
          </cell>
        </row>
        <row r="524">
          <cell r="AJ524">
            <v>466.1</v>
          </cell>
        </row>
        <row r="525">
          <cell r="AJ525">
            <v>466.1</v>
          </cell>
        </row>
        <row r="526">
          <cell r="AJ526">
            <v>466.1</v>
          </cell>
        </row>
        <row r="527">
          <cell r="AJ527">
            <v>466.1</v>
          </cell>
        </row>
        <row r="528">
          <cell r="AJ528">
            <v>466.1</v>
          </cell>
        </row>
        <row r="529">
          <cell r="AJ529">
            <v>466.1</v>
          </cell>
        </row>
        <row r="530">
          <cell r="AJ530">
            <v>466.1</v>
          </cell>
        </row>
        <row r="531">
          <cell r="AJ531">
            <v>466.1</v>
          </cell>
        </row>
        <row r="532">
          <cell r="AJ532">
            <v>466.1</v>
          </cell>
        </row>
        <row r="533">
          <cell r="AJ533">
            <v>466.1</v>
          </cell>
        </row>
        <row r="534">
          <cell r="AJ534">
            <v>466.1</v>
          </cell>
        </row>
        <row r="535">
          <cell r="AJ535">
            <v>466.1</v>
          </cell>
        </row>
        <row r="536">
          <cell r="AJ536">
            <v>466.1</v>
          </cell>
        </row>
        <row r="537">
          <cell r="AJ537">
            <v>466.1</v>
          </cell>
        </row>
        <row r="538">
          <cell r="AJ538">
            <v>466.1</v>
          </cell>
        </row>
        <row r="539">
          <cell r="AJ539">
            <v>466.1</v>
          </cell>
        </row>
        <row r="540">
          <cell r="AJ540">
            <v>466.1</v>
          </cell>
        </row>
        <row r="541">
          <cell r="AJ541">
            <v>466.1</v>
          </cell>
        </row>
        <row r="542">
          <cell r="AJ542">
            <v>466.1</v>
          </cell>
        </row>
        <row r="543">
          <cell r="AJ543">
            <v>466.1</v>
          </cell>
        </row>
        <row r="544">
          <cell r="AJ544">
            <v>466.1</v>
          </cell>
        </row>
        <row r="545">
          <cell r="AJ545">
            <v>466.1</v>
          </cell>
        </row>
        <row r="546">
          <cell r="AJ546">
            <v>466.1</v>
          </cell>
        </row>
        <row r="547">
          <cell r="AJ547">
            <v>466.1</v>
          </cell>
        </row>
        <row r="548">
          <cell r="AJ548">
            <v>466.1</v>
          </cell>
        </row>
        <row r="549">
          <cell r="AJ549">
            <v>466.1</v>
          </cell>
        </row>
        <row r="550">
          <cell r="AJ550">
            <v>466.1</v>
          </cell>
        </row>
        <row r="551">
          <cell r="AJ551">
            <v>466.1</v>
          </cell>
        </row>
        <row r="552">
          <cell r="AJ552">
            <v>466.1</v>
          </cell>
        </row>
        <row r="553">
          <cell r="AJ553">
            <v>466.1</v>
          </cell>
        </row>
        <row r="554">
          <cell r="AJ554">
            <v>466.1</v>
          </cell>
        </row>
        <row r="555">
          <cell r="AJ555">
            <v>466.1</v>
          </cell>
        </row>
        <row r="556">
          <cell r="AJ556">
            <v>466.1</v>
          </cell>
        </row>
        <row r="557">
          <cell r="AJ557">
            <v>466.1</v>
          </cell>
        </row>
        <row r="558">
          <cell r="AJ558">
            <v>466.1</v>
          </cell>
        </row>
        <row r="559">
          <cell r="AJ559">
            <v>466.1</v>
          </cell>
        </row>
        <row r="560">
          <cell r="AJ560">
            <v>466.1</v>
          </cell>
        </row>
        <row r="561">
          <cell r="AJ561">
            <v>466.1</v>
          </cell>
        </row>
        <row r="562">
          <cell r="AJ562">
            <v>466.1</v>
          </cell>
        </row>
        <row r="563">
          <cell r="AJ563">
            <v>466.1</v>
          </cell>
        </row>
        <row r="564">
          <cell r="AJ564">
            <v>466.1</v>
          </cell>
        </row>
        <row r="565">
          <cell r="AJ565">
            <v>466.1</v>
          </cell>
        </row>
        <row r="566">
          <cell r="AJ566">
            <v>466.1</v>
          </cell>
        </row>
        <row r="567">
          <cell r="AJ567">
            <v>466.1</v>
          </cell>
        </row>
        <row r="568">
          <cell r="AJ568">
            <v>466.1</v>
          </cell>
        </row>
        <row r="569">
          <cell r="AJ569">
            <v>466.1</v>
          </cell>
        </row>
        <row r="570">
          <cell r="AJ570">
            <v>466.1</v>
          </cell>
        </row>
        <row r="571">
          <cell r="AJ571">
            <v>466.1</v>
          </cell>
        </row>
        <row r="572">
          <cell r="AJ572">
            <v>466.1</v>
          </cell>
        </row>
        <row r="573">
          <cell r="AJ573">
            <v>466.1</v>
          </cell>
        </row>
        <row r="574">
          <cell r="AJ574">
            <v>466.1</v>
          </cell>
        </row>
        <row r="575">
          <cell r="AJ575">
            <v>466.1</v>
          </cell>
        </row>
        <row r="576">
          <cell r="AJ576">
            <v>466.1</v>
          </cell>
        </row>
        <row r="577">
          <cell r="AJ577">
            <v>466.1</v>
          </cell>
        </row>
        <row r="578">
          <cell r="AJ578">
            <v>466.1</v>
          </cell>
        </row>
        <row r="579">
          <cell r="AJ579">
            <v>466.1</v>
          </cell>
        </row>
        <row r="580">
          <cell r="AJ580">
            <v>466.1</v>
          </cell>
        </row>
        <row r="581">
          <cell r="AJ581">
            <v>466.1</v>
          </cell>
        </row>
        <row r="582">
          <cell r="AJ582">
            <v>466.1</v>
          </cell>
        </row>
        <row r="583">
          <cell r="AJ583">
            <v>466.1</v>
          </cell>
        </row>
        <row r="584">
          <cell r="AJ584">
            <v>466.1</v>
          </cell>
        </row>
        <row r="585">
          <cell r="AJ585">
            <v>466.1</v>
          </cell>
        </row>
        <row r="586">
          <cell r="AJ586">
            <v>466.1</v>
          </cell>
        </row>
        <row r="587">
          <cell r="AJ587">
            <v>466.1</v>
          </cell>
        </row>
        <row r="588">
          <cell r="AJ588">
            <v>466.1</v>
          </cell>
        </row>
        <row r="589">
          <cell r="AJ589">
            <v>466.1</v>
          </cell>
        </row>
        <row r="590">
          <cell r="AJ590">
            <v>466.1</v>
          </cell>
        </row>
        <row r="591">
          <cell r="AJ591">
            <v>466.1</v>
          </cell>
        </row>
        <row r="592">
          <cell r="AJ592">
            <v>466.1</v>
          </cell>
        </row>
        <row r="593">
          <cell r="AJ593">
            <v>466.1</v>
          </cell>
        </row>
        <row r="594">
          <cell r="AJ594">
            <v>466.1</v>
          </cell>
        </row>
        <row r="595">
          <cell r="AJ595">
            <v>466.1</v>
          </cell>
        </row>
        <row r="596">
          <cell r="AJ596">
            <v>466.1</v>
          </cell>
        </row>
        <row r="597">
          <cell r="AJ597">
            <v>466.1</v>
          </cell>
        </row>
        <row r="598">
          <cell r="AJ598">
            <v>466.1</v>
          </cell>
        </row>
        <row r="599">
          <cell r="AJ599">
            <v>466.1</v>
          </cell>
        </row>
        <row r="600">
          <cell r="AJ600">
            <v>466.1</v>
          </cell>
        </row>
        <row r="601">
          <cell r="AJ601">
            <v>466.1</v>
          </cell>
        </row>
        <row r="602">
          <cell r="AJ602">
            <v>466.1</v>
          </cell>
        </row>
        <row r="603">
          <cell r="AJ603">
            <v>466.1</v>
          </cell>
        </row>
        <row r="604">
          <cell r="AJ604">
            <v>466.1</v>
          </cell>
        </row>
        <row r="605">
          <cell r="AJ605">
            <v>466.1</v>
          </cell>
        </row>
        <row r="606">
          <cell r="AJ606">
            <v>466.1</v>
          </cell>
        </row>
        <row r="607">
          <cell r="AJ607">
            <v>466.1</v>
          </cell>
        </row>
        <row r="608">
          <cell r="AJ608">
            <v>466.1</v>
          </cell>
        </row>
        <row r="609">
          <cell r="AJ609">
            <v>466.1</v>
          </cell>
        </row>
        <row r="610">
          <cell r="AJ610">
            <v>466.1</v>
          </cell>
        </row>
        <row r="611">
          <cell r="AJ611">
            <v>466.1</v>
          </cell>
        </row>
        <row r="612">
          <cell r="AJ612">
            <v>466.1</v>
          </cell>
        </row>
        <row r="613">
          <cell r="AJ613">
            <v>466.1</v>
          </cell>
        </row>
        <row r="614">
          <cell r="AJ614">
            <v>466.1</v>
          </cell>
        </row>
        <row r="615">
          <cell r="AJ615">
            <v>466.1</v>
          </cell>
        </row>
        <row r="616">
          <cell r="AJ616">
            <v>466.1</v>
          </cell>
        </row>
        <row r="617">
          <cell r="AJ617">
            <v>466.1</v>
          </cell>
        </row>
        <row r="618">
          <cell r="AJ618">
            <v>466.1</v>
          </cell>
        </row>
        <row r="619">
          <cell r="AJ619">
            <v>466.1</v>
          </cell>
        </row>
        <row r="620">
          <cell r="AJ620">
            <v>466.1</v>
          </cell>
        </row>
        <row r="621">
          <cell r="AJ621">
            <v>466.1</v>
          </cell>
        </row>
        <row r="622">
          <cell r="AJ622">
            <v>466.1</v>
          </cell>
        </row>
        <row r="623">
          <cell r="AJ623">
            <v>466.1</v>
          </cell>
        </row>
        <row r="624">
          <cell r="AJ624">
            <v>466.1</v>
          </cell>
        </row>
        <row r="625">
          <cell r="AJ625">
            <v>466.1</v>
          </cell>
        </row>
        <row r="626">
          <cell r="AJ626">
            <v>466.1</v>
          </cell>
        </row>
        <row r="627">
          <cell r="AJ627">
            <v>466.1</v>
          </cell>
        </row>
        <row r="628">
          <cell r="AJ628">
            <v>466.1</v>
          </cell>
        </row>
        <row r="629">
          <cell r="AJ629">
            <v>466.1</v>
          </cell>
        </row>
        <row r="630">
          <cell r="AJ630">
            <v>466.1</v>
          </cell>
        </row>
        <row r="631">
          <cell r="AJ631">
            <v>466.1</v>
          </cell>
        </row>
        <row r="632">
          <cell r="AJ632">
            <v>466.1</v>
          </cell>
        </row>
        <row r="633">
          <cell r="AJ633">
            <v>466.1</v>
          </cell>
        </row>
        <row r="634">
          <cell r="AJ634">
            <v>466.1</v>
          </cell>
        </row>
        <row r="635">
          <cell r="AJ635">
            <v>466.1</v>
          </cell>
        </row>
        <row r="636">
          <cell r="AJ636">
            <v>466.1</v>
          </cell>
        </row>
        <row r="637">
          <cell r="AJ637">
            <v>466.1</v>
          </cell>
        </row>
        <row r="638">
          <cell r="AJ638">
            <v>466.1</v>
          </cell>
        </row>
        <row r="639">
          <cell r="AJ639">
            <v>466.1</v>
          </cell>
        </row>
        <row r="640">
          <cell r="AJ640">
            <v>466.1</v>
          </cell>
        </row>
        <row r="641">
          <cell r="AJ641">
            <v>466.1</v>
          </cell>
        </row>
        <row r="642">
          <cell r="AJ642">
            <v>466.1</v>
          </cell>
        </row>
        <row r="643">
          <cell r="AJ643">
            <v>466.1</v>
          </cell>
        </row>
        <row r="644">
          <cell r="AJ644">
            <v>466.1</v>
          </cell>
        </row>
        <row r="645">
          <cell r="AJ645">
            <v>466.1</v>
          </cell>
        </row>
        <row r="646">
          <cell r="AJ646">
            <v>466.1</v>
          </cell>
        </row>
        <row r="647">
          <cell r="AJ647">
            <v>466.1</v>
          </cell>
        </row>
        <row r="648">
          <cell r="AJ648">
            <v>466.1</v>
          </cell>
        </row>
        <row r="649">
          <cell r="AJ649">
            <v>466.1</v>
          </cell>
        </row>
        <row r="650">
          <cell r="AJ650">
            <v>466.1</v>
          </cell>
        </row>
        <row r="651">
          <cell r="AJ651">
            <v>466.1</v>
          </cell>
        </row>
        <row r="652">
          <cell r="AJ652">
            <v>466.1</v>
          </cell>
        </row>
        <row r="653">
          <cell r="AJ653">
            <v>466.1</v>
          </cell>
        </row>
        <row r="654">
          <cell r="AJ654">
            <v>466.1</v>
          </cell>
        </row>
        <row r="655">
          <cell r="AJ655">
            <v>466.1</v>
          </cell>
        </row>
        <row r="656">
          <cell r="AJ656">
            <v>466.1</v>
          </cell>
        </row>
        <row r="657">
          <cell r="AJ657">
            <v>466.1</v>
          </cell>
        </row>
        <row r="658">
          <cell r="AJ658">
            <v>466.1</v>
          </cell>
        </row>
        <row r="659">
          <cell r="AJ659">
            <v>466.1</v>
          </cell>
        </row>
        <row r="660">
          <cell r="AJ660">
            <v>466.1</v>
          </cell>
        </row>
        <row r="661">
          <cell r="AJ661">
            <v>466.1</v>
          </cell>
        </row>
        <row r="662">
          <cell r="AJ662">
            <v>466.1</v>
          </cell>
        </row>
        <row r="663">
          <cell r="AJ663">
            <v>466.1</v>
          </cell>
        </row>
        <row r="664">
          <cell r="AJ664">
            <v>466.1</v>
          </cell>
        </row>
        <row r="665">
          <cell r="AJ665">
            <v>466.1</v>
          </cell>
        </row>
        <row r="666">
          <cell r="AJ666">
            <v>466.1</v>
          </cell>
        </row>
        <row r="667">
          <cell r="AJ667">
            <v>466.1</v>
          </cell>
        </row>
        <row r="668">
          <cell r="AJ668">
            <v>466.1</v>
          </cell>
        </row>
        <row r="669">
          <cell r="AJ669">
            <v>466.1</v>
          </cell>
        </row>
        <row r="670">
          <cell r="AJ670">
            <v>466.1</v>
          </cell>
        </row>
        <row r="671">
          <cell r="AJ671">
            <v>466.1</v>
          </cell>
        </row>
        <row r="672">
          <cell r="AJ672">
            <v>466.1</v>
          </cell>
        </row>
        <row r="673">
          <cell r="AJ673">
            <v>466.1</v>
          </cell>
        </row>
        <row r="674">
          <cell r="AJ674">
            <v>466.1</v>
          </cell>
        </row>
        <row r="675">
          <cell r="AJ675">
            <v>466.1</v>
          </cell>
        </row>
        <row r="676">
          <cell r="AJ676">
            <v>466.1</v>
          </cell>
        </row>
        <row r="677">
          <cell r="AJ677">
            <v>466.1</v>
          </cell>
        </row>
        <row r="678">
          <cell r="AJ678">
            <v>466.1</v>
          </cell>
        </row>
        <row r="679">
          <cell r="AJ679">
            <v>466.1</v>
          </cell>
        </row>
        <row r="680">
          <cell r="AJ680">
            <v>466.1</v>
          </cell>
        </row>
        <row r="681">
          <cell r="AJ681">
            <v>466.1</v>
          </cell>
        </row>
        <row r="682">
          <cell r="AJ682">
            <v>466.1</v>
          </cell>
        </row>
        <row r="683">
          <cell r="AJ683">
            <v>466.1</v>
          </cell>
        </row>
        <row r="684">
          <cell r="AJ684">
            <v>466.1</v>
          </cell>
        </row>
        <row r="685">
          <cell r="AJ685">
            <v>466.1</v>
          </cell>
        </row>
        <row r="686">
          <cell r="AJ686">
            <v>466.1</v>
          </cell>
        </row>
        <row r="687">
          <cell r="AJ687">
            <v>466.1</v>
          </cell>
        </row>
        <row r="688">
          <cell r="AJ688">
            <v>466.1</v>
          </cell>
        </row>
        <row r="689">
          <cell r="AJ689">
            <v>466.1</v>
          </cell>
        </row>
        <row r="690">
          <cell r="AJ690">
            <v>466.1</v>
          </cell>
        </row>
        <row r="691">
          <cell r="AJ691">
            <v>466.1</v>
          </cell>
        </row>
        <row r="692">
          <cell r="AJ692">
            <v>466.1</v>
          </cell>
        </row>
        <row r="693">
          <cell r="AJ693">
            <v>466.1</v>
          </cell>
        </row>
        <row r="694">
          <cell r="AJ694">
            <v>466.1</v>
          </cell>
        </row>
        <row r="695">
          <cell r="AJ695">
            <v>466.1</v>
          </cell>
        </row>
        <row r="696">
          <cell r="AJ696">
            <v>466.1</v>
          </cell>
        </row>
        <row r="697">
          <cell r="AJ697">
            <v>466.1</v>
          </cell>
        </row>
        <row r="698">
          <cell r="AJ698">
            <v>466.1</v>
          </cell>
        </row>
        <row r="699">
          <cell r="AJ699">
            <v>466.1</v>
          </cell>
        </row>
        <row r="700">
          <cell r="AJ700">
            <v>466.1</v>
          </cell>
        </row>
        <row r="701">
          <cell r="AJ701">
            <v>466.1</v>
          </cell>
        </row>
        <row r="702">
          <cell r="AJ702">
            <v>466.1</v>
          </cell>
        </row>
        <row r="703">
          <cell r="AJ703">
            <v>466.1</v>
          </cell>
        </row>
        <row r="704">
          <cell r="AJ704">
            <v>466.1</v>
          </cell>
        </row>
        <row r="705">
          <cell r="AJ705">
            <v>466.1</v>
          </cell>
        </row>
        <row r="706">
          <cell r="AJ706">
            <v>466.1</v>
          </cell>
        </row>
        <row r="707">
          <cell r="AJ707">
            <v>466.1</v>
          </cell>
        </row>
        <row r="708">
          <cell r="AJ708">
            <v>466.1</v>
          </cell>
        </row>
        <row r="709">
          <cell r="AJ709">
            <v>466.1</v>
          </cell>
        </row>
        <row r="710">
          <cell r="AJ710">
            <v>466.1</v>
          </cell>
        </row>
        <row r="711">
          <cell r="AJ711">
            <v>466.1</v>
          </cell>
        </row>
        <row r="712">
          <cell r="AJ712">
            <v>466.1</v>
          </cell>
        </row>
        <row r="713">
          <cell r="AJ713">
            <v>466.1</v>
          </cell>
        </row>
        <row r="714">
          <cell r="AJ714">
            <v>466.1</v>
          </cell>
        </row>
        <row r="715">
          <cell r="AJ715">
            <v>466.1</v>
          </cell>
        </row>
        <row r="716">
          <cell r="AJ716">
            <v>466.1</v>
          </cell>
        </row>
        <row r="717">
          <cell r="AJ717">
            <v>466.1</v>
          </cell>
        </row>
        <row r="718">
          <cell r="AJ718">
            <v>466.1</v>
          </cell>
        </row>
        <row r="719">
          <cell r="AJ719">
            <v>466.1</v>
          </cell>
        </row>
        <row r="720">
          <cell r="AJ720">
            <v>466.1</v>
          </cell>
        </row>
        <row r="721">
          <cell r="AJ721">
            <v>466.1</v>
          </cell>
        </row>
        <row r="722">
          <cell r="AJ722">
            <v>466.1</v>
          </cell>
        </row>
        <row r="723">
          <cell r="AJ723">
            <v>466.1</v>
          </cell>
        </row>
        <row r="724">
          <cell r="AJ724">
            <v>466.1</v>
          </cell>
        </row>
        <row r="725">
          <cell r="AJ725">
            <v>466.1</v>
          </cell>
        </row>
        <row r="726">
          <cell r="AJ726">
            <v>466.1</v>
          </cell>
        </row>
        <row r="727">
          <cell r="AJ727">
            <v>466.1</v>
          </cell>
        </row>
        <row r="728">
          <cell r="AJ728">
            <v>466.1</v>
          </cell>
        </row>
        <row r="729">
          <cell r="AJ729">
            <v>466.1</v>
          </cell>
        </row>
        <row r="730">
          <cell r="AJ730">
            <v>466.1</v>
          </cell>
        </row>
        <row r="731">
          <cell r="AJ731">
            <v>466.1</v>
          </cell>
        </row>
        <row r="732">
          <cell r="AJ732">
            <v>466.1</v>
          </cell>
        </row>
        <row r="733">
          <cell r="AJ733">
            <v>466.1</v>
          </cell>
        </row>
        <row r="734">
          <cell r="AJ734">
            <v>466.1</v>
          </cell>
        </row>
        <row r="735">
          <cell r="AJ735">
            <v>466.1</v>
          </cell>
        </row>
        <row r="736">
          <cell r="AJ736">
            <v>466.1</v>
          </cell>
        </row>
        <row r="737">
          <cell r="AJ737">
            <v>466.1</v>
          </cell>
        </row>
        <row r="738">
          <cell r="AJ738">
            <v>466.1</v>
          </cell>
        </row>
        <row r="739">
          <cell r="AJ739">
            <v>466.1</v>
          </cell>
        </row>
        <row r="740">
          <cell r="AJ740">
            <v>466.1</v>
          </cell>
        </row>
        <row r="741">
          <cell r="AJ741">
            <v>466.1</v>
          </cell>
        </row>
        <row r="742">
          <cell r="AJ742">
            <v>466.1</v>
          </cell>
        </row>
        <row r="743">
          <cell r="AJ743">
            <v>466.1</v>
          </cell>
        </row>
        <row r="744">
          <cell r="AJ744">
            <v>466.1</v>
          </cell>
        </row>
        <row r="745">
          <cell r="AJ745">
            <v>466.1</v>
          </cell>
        </row>
        <row r="746">
          <cell r="AJ746">
            <v>466.1</v>
          </cell>
        </row>
        <row r="747">
          <cell r="AJ747">
            <v>466.1</v>
          </cell>
        </row>
        <row r="748">
          <cell r="AJ748">
            <v>466.1</v>
          </cell>
        </row>
        <row r="749">
          <cell r="AJ749">
            <v>466.1</v>
          </cell>
        </row>
        <row r="750">
          <cell r="AJ750">
            <v>466.1</v>
          </cell>
        </row>
        <row r="751">
          <cell r="AJ751">
            <v>466.1</v>
          </cell>
        </row>
        <row r="752">
          <cell r="AJ752">
            <v>466.1</v>
          </cell>
        </row>
        <row r="753">
          <cell r="AJ753">
            <v>466.1</v>
          </cell>
        </row>
        <row r="754">
          <cell r="AJ754">
            <v>466.1</v>
          </cell>
        </row>
        <row r="755">
          <cell r="AJ755">
            <v>466.1</v>
          </cell>
        </row>
        <row r="756">
          <cell r="AJ756">
            <v>466.1</v>
          </cell>
        </row>
        <row r="757">
          <cell r="AJ757">
            <v>466.1</v>
          </cell>
        </row>
        <row r="758">
          <cell r="AJ758">
            <v>466.1</v>
          </cell>
        </row>
        <row r="759">
          <cell r="AJ759">
            <v>466.1</v>
          </cell>
        </row>
        <row r="760">
          <cell r="AJ760">
            <v>466.1</v>
          </cell>
        </row>
        <row r="761">
          <cell r="AJ761">
            <v>466.1</v>
          </cell>
        </row>
        <row r="762">
          <cell r="AJ762">
            <v>466.1</v>
          </cell>
        </row>
        <row r="763">
          <cell r="AJ763">
            <v>466.1</v>
          </cell>
        </row>
        <row r="764">
          <cell r="AJ764">
            <v>466.1</v>
          </cell>
        </row>
        <row r="765">
          <cell r="AJ765">
            <v>466.1</v>
          </cell>
        </row>
        <row r="766">
          <cell r="AJ766">
            <v>466.1</v>
          </cell>
        </row>
        <row r="767">
          <cell r="AJ767">
            <v>466.1</v>
          </cell>
        </row>
        <row r="768">
          <cell r="AJ768">
            <v>466.1</v>
          </cell>
        </row>
        <row r="769">
          <cell r="AJ769">
            <v>466.1</v>
          </cell>
        </row>
        <row r="770">
          <cell r="AJ770">
            <v>466.1</v>
          </cell>
        </row>
        <row r="771">
          <cell r="AJ771">
            <v>466.1</v>
          </cell>
        </row>
        <row r="772">
          <cell r="AJ772">
            <v>466.1</v>
          </cell>
        </row>
        <row r="773">
          <cell r="AJ773">
            <v>466.1</v>
          </cell>
        </row>
        <row r="774">
          <cell r="AJ774">
            <v>466.1</v>
          </cell>
        </row>
        <row r="775">
          <cell r="AJ775">
            <v>466.1</v>
          </cell>
        </row>
        <row r="776">
          <cell r="AJ776">
            <v>466.1</v>
          </cell>
        </row>
        <row r="777">
          <cell r="AJ777">
            <v>466.1</v>
          </cell>
        </row>
        <row r="778">
          <cell r="AJ778">
            <v>466.1</v>
          </cell>
        </row>
        <row r="779">
          <cell r="AJ779">
            <v>466.1</v>
          </cell>
        </row>
        <row r="780">
          <cell r="AJ780">
            <v>466.1</v>
          </cell>
        </row>
        <row r="781">
          <cell r="AJ781">
            <v>466.1</v>
          </cell>
        </row>
        <row r="782">
          <cell r="AJ782">
            <v>466.1</v>
          </cell>
        </row>
        <row r="783">
          <cell r="AJ783">
            <v>466.1</v>
          </cell>
        </row>
        <row r="784">
          <cell r="AJ784">
            <v>466.1</v>
          </cell>
        </row>
        <row r="785">
          <cell r="AJ785">
            <v>466.1</v>
          </cell>
        </row>
        <row r="786">
          <cell r="AJ786">
            <v>466.1</v>
          </cell>
        </row>
        <row r="787">
          <cell r="AJ787">
            <v>466.1</v>
          </cell>
        </row>
        <row r="788">
          <cell r="AJ788">
            <v>466.1</v>
          </cell>
        </row>
        <row r="789">
          <cell r="AJ789">
            <v>466.1</v>
          </cell>
        </row>
        <row r="790">
          <cell r="AJ790">
            <v>466.1</v>
          </cell>
        </row>
        <row r="791">
          <cell r="AJ791">
            <v>466.1</v>
          </cell>
        </row>
        <row r="792">
          <cell r="AJ792">
            <v>466.1</v>
          </cell>
        </row>
        <row r="793">
          <cell r="AJ793">
            <v>466.1</v>
          </cell>
        </row>
        <row r="794">
          <cell r="AJ794">
            <v>466.1</v>
          </cell>
        </row>
        <row r="795">
          <cell r="AJ795">
            <v>466.1</v>
          </cell>
        </row>
        <row r="796">
          <cell r="AJ796">
            <v>466.1</v>
          </cell>
        </row>
        <row r="797">
          <cell r="AJ797">
            <v>466.1</v>
          </cell>
        </row>
        <row r="798">
          <cell r="AJ798">
            <v>466.1</v>
          </cell>
        </row>
        <row r="799">
          <cell r="AJ799">
            <v>466.1</v>
          </cell>
        </row>
        <row r="800">
          <cell r="AJ800">
            <v>466.1</v>
          </cell>
        </row>
        <row r="801">
          <cell r="AJ801">
            <v>466.1</v>
          </cell>
        </row>
        <row r="802">
          <cell r="AJ802">
            <v>466.1</v>
          </cell>
        </row>
        <row r="803">
          <cell r="AJ803">
            <v>466.1</v>
          </cell>
        </row>
        <row r="804">
          <cell r="AJ804">
            <v>466.1</v>
          </cell>
        </row>
        <row r="805">
          <cell r="AJ805">
            <v>466.1</v>
          </cell>
        </row>
        <row r="806">
          <cell r="AJ806">
            <v>466.1</v>
          </cell>
        </row>
        <row r="807">
          <cell r="AJ807">
            <v>466.1</v>
          </cell>
        </row>
        <row r="808">
          <cell r="AJ808">
            <v>466.1</v>
          </cell>
        </row>
        <row r="809">
          <cell r="AJ809">
            <v>466.1</v>
          </cell>
        </row>
        <row r="810">
          <cell r="AJ810">
            <v>466.1</v>
          </cell>
        </row>
        <row r="811">
          <cell r="AJ811">
            <v>466.1</v>
          </cell>
        </row>
        <row r="812">
          <cell r="AJ812">
            <v>466.1</v>
          </cell>
        </row>
        <row r="813">
          <cell r="AJ813">
            <v>466.1</v>
          </cell>
        </row>
        <row r="814">
          <cell r="AJ814">
            <v>466.1</v>
          </cell>
        </row>
        <row r="815">
          <cell r="AJ815">
            <v>466.1</v>
          </cell>
        </row>
        <row r="816">
          <cell r="AJ816">
            <v>466.1</v>
          </cell>
        </row>
        <row r="817">
          <cell r="AJ817">
            <v>466.1</v>
          </cell>
        </row>
        <row r="818">
          <cell r="AJ818">
            <v>466.1</v>
          </cell>
        </row>
        <row r="819">
          <cell r="AJ819">
            <v>466.1</v>
          </cell>
        </row>
        <row r="820">
          <cell r="AJ820">
            <v>466.1</v>
          </cell>
        </row>
        <row r="821">
          <cell r="AJ821">
            <v>466.1</v>
          </cell>
        </row>
        <row r="822">
          <cell r="AJ822">
            <v>466.1</v>
          </cell>
        </row>
        <row r="823">
          <cell r="AJ823">
            <v>466.1</v>
          </cell>
        </row>
        <row r="824">
          <cell r="AJ824">
            <v>466.1</v>
          </cell>
        </row>
        <row r="825">
          <cell r="AJ825">
            <v>466.1</v>
          </cell>
        </row>
        <row r="826">
          <cell r="AJ826">
            <v>466.1</v>
          </cell>
        </row>
        <row r="827">
          <cell r="AJ827">
            <v>466.1</v>
          </cell>
        </row>
        <row r="828">
          <cell r="AJ828">
            <v>466.1</v>
          </cell>
        </row>
        <row r="829">
          <cell r="AJ829">
            <v>466.1</v>
          </cell>
        </row>
        <row r="830">
          <cell r="AJ830">
            <v>466.1</v>
          </cell>
        </row>
        <row r="831">
          <cell r="AJ831">
            <v>466.1</v>
          </cell>
        </row>
        <row r="832">
          <cell r="AJ832">
            <v>466.1</v>
          </cell>
        </row>
        <row r="833">
          <cell r="AJ833">
            <v>466.1</v>
          </cell>
        </row>
        <row r="834">
          <cell r="AJ834">
            <v>466.1</v>
          </cell>
        </row>
        <row r="835">
          <cell r="AJ835">
            <v>466.1</v>
          </cell>
        </row>
        <row r="836">
          <cell r="AJ836">
            <v>466.1</v>
          </cell>
        </row>
        <row r="837">
          <cell r="AJ837">
            <v>466.1</v>
          </cell>
        </row>
        <row r="838">
          <cell r="AJ838">
            <v>466.1</v>
          </cell>
        </row>
        <row r="839">
          <cell r="AJ839">
            <v>466.1</v>
          </cell>
        </row>
        <row r="840">
          <cell r="AJ840">
            <v>466.1</v>
          </cell>
        </row>
        <row r="841">
          <cell r="AJ841">
            <v>466.1</v>
          </cell>
        </row>
        <row r="842">
          <cell r="AJ842">
            <v>466.1</v>
          </cell>
        </row>
        <row r="843">
          <cell r="AJ843">
            <v>466.1</v>
          </cell>
        </row>
        <row r="844">
          <cell r="AJ844">
            <v>466.1</v>
          </cell>
        </row>
        <row r="845">
          <cell r="AJ845">
            <v>466.1</v>
          </cell>
        </row>
        <row r="846">
          <cell r="AJ846">
            <v>466.1</v>
          </cell>
        </row>
        <row r="847">
          <cell r="AJ847">
            <v>466.1</v>
          </cell>
        </row>
        <row r="848">
          <cell r="AJ848">
            <v>466.1</v>
          </cell>
        </row>
        <row r="849">
          <cell r="AJ849">
            <v>466.1</v>
          </cell>
        </row>
        <row r="850">
          <cell r="AJ850">
            <v>466.1</v>
          </cell>
        </row>
        <row r="851">
          <cell r="AJ851">
            <v>466.1</v>
          </cell>
        </row>
        <row r="852">
          <cell r="AJ852">
            <v>466.1</v>
          </cell>
        </row>
        <row r="853">
          <cell r="AJ853">
            <v>466.1</v>
          </cell>
        </row>
        <row r="854">
          <cell r="AJ854">
            <v>466.1</v>
          </cell>
        </row>
        <row r="855">
          <cell r="AJ855">
            <v>466.1</v>
          </cell>
        </row>
        <row r="856">
          <cell r="AJ856">
            <v>466.1</v>
          </cell>
        </row>
        <row r="857">
          <cell r="AJ857">
            <v>466.1</v>
          </cell>
        </row>
        <row r="858">
          <cell r="AJ858">
            <v>466.1</v>
          </cell>
        </row>
        <row r="859">
          <cell r="AJ859">
            <v>466.1</v>
          </cell>
        </row>
        <row r="860">
          <cell r="AJ860">
            <v>466.1</v>
          </cell>
        </row>
        <row r="861">
          <cell r="AJ861">
            <v>466.1</v>
          </cell>
        </row>
        <row r="862">
          <cell r="AJ862">
            <v>466.1</v>
          </cell>
        </row>
        <row r="863">
          <cell r="AJ863">
            <v>466.1</v>
          </cell>
        </row>
        <row r="864">
          <cell r="AJ864">
            <v>466.1</v>
          </cell>
        </row>
        <row r="865">
          <cell r="AJ865">
            <v>466.1</v>
          </cell>
        </row>
        <row r="866">
          <cell r="AJ866">
            <v>466.1</v>
          </cell>
        </row>
        <row r="867">
          <cell r="AJ867">
            <v>466.1</v>
          </cell>
        </row>
        <row r="868">
          <cell r="AJ868">
            <v>466.1</v>
          </cell>
        </row>
        <row r="869">
          <cell r="AJ869">
            <v>466.1</v>
          </cell>
        </row>
        <row r="870">
          <cell r="AJ870">
            <v>466.1</v>
          </cell>
        </row>
        <row r="871">
          <cell r="AJ871">
            <v>466.1</v>
          </cell>
        </row>
        <row r="872">
          <cell r="AJ872">
            <v>466.1</v>
          </cell>
        </row>
        <row r="873">
          <cell r="AJ873">
            <v>466.1</v>
          </cell>
        </row>
        <row r="874">
          <cell r="AJ874">
            <v>466.1</v>
          </cell>
        </row>
        <row r="875">
          <cell r="AJ875">
            <v>466.1</v>
          </cell>
        </row>
        <row r="876">
          <cell r="AJ876">
            <v>466.1</v>
          </cell>
        </row>
        <row r="877">
          <cell r="AJ877">
            <v>466.1</v>
          </cell>
        </row>
        <row r="878">
          <cell r="AJ878">
            <v>466.1</v>
          </cell>
        </row>
        <row r="879">
          <cell r="AJ879">
            <v>466.1</v>
          </cell>
        </row>
        <row r="880">
          <cell r="AJ880">
            <v>466.1</v>
          </cell>
        </row>
        <row r="881">
          <cell r="AJ881">
            <v>466.1</v>
          </cell>
        </row>
        <row r="882">
          <cell r="AJ882">
            <v>466.1</v>
          </cell>
        </row>
        <row r="883">
          <cell r="AJ883">
            <v>466.1</v>
          </cell>
        </row>
        <row r="884">
          <cell r="AJ884">
            <v>466.1</v>
          </cell>
        </row>
        <row r="885">
          <cell r="AJ885">
            <v>466.1</v>
          </cell>
        </row>
        <row r="886">
          <cell r="AJ886">
            <v>466.1</v>
          </cell>
        </row>
        <row r="887">
          <cell r="AJ887">
            <v>466.1</v>
          </cell>
        </row>
        <row r="888">
          <cell r="AJ888">
            <v>466.1</v>
          </cell>
        </row>
        <row r="889">
          <cell r="AJ889">
            <v>466.1</v>
          </cell>
        </row>
        <row r="890">
          <cell r="AJ890">
            <v>466.1</v>
          </cell>
        </row>
        <row r="891">
          <cell r="AJ891">
            <v>466.1</v>
          </cell>
        </row>
        <row r="892">
          <cell r="AJ892">
            <v>466.1</v>
          </cell>
        </row>
        <row r="893">
          <cell r="AJ893">
            <v>466.1</v>
          </cell>
        </row>
        <row r="894">
          <cell r="AJ894">
            <v>466.1</v>
          </cell>
        </row>
        <row r="895">
          <cell r="AJ895">
            <v>466.1</v>
          </cell>
        </row>
        <row r="896">
          <cell r="AJ896">
            <v>466.1</v>
          </cell>
        </row>
        <row r="897">
          <cell r="AJ897">
            <v>466.1</v>
          </cell>
        </row>
        <row r="898">
          <cell r="AJ898">
            <v>466.1</v>
          </cell>
        </row>
        <row r="899">
          <cell r="AJ899">
            <v>466.1</v>
          </cell>
        </row>
        <row r="900">
          <cell r="AJ900">
            <v>466.1</v>
          </cell>
        </row>
        <row r="901">
          <cell r="AJ901">
            <v>466.1</v>
          </cell>
        </row>
        <row r="902">
          <cell r="AJ902">
            <v>466.1</v>
          </cell>
        </row>
        <row r="903">
          <cell r="AJ903">
            <v>466.1</v>
          </cell>
        </row>
        <row r="904">
          <cell r="AJ904">
            <v>466.1</v>
          </cell>
        </row>
        <row r="905">
          <cell r="AJ905">
            <v>466.1</v>
          </cell>
        </row>
        <row r="906">
          <cell r="AJ906">
            <v>466.1</v>
          </cell>
        </row>
        <row r="907">
          <cell r="AJ907">
            <v>466.1</v>
          </cell>
        </row>
        <row r="908">
          <cell r="AJ908">
            <v>466.1</v>
          </cell>
        </row>
        <row r="909">
          <cell r="AJ909">
            <v>466.1</v>
          </cell>
        </row>
        <row r="910">
          <cell r="AJ910">
            <v>466.1</v>
          </cell>
        </row>
        <row r="911">
          <cell r="AJ911">
            <v>466.1</v>
          </cell>
        </row>
        <row r="912">
          <cell r="AJ912">
            <v>466.1</v>
          </cell>
        </row>
        <row r="913">
          <cell r="AJ913">
            <v>466.1</v>
          </cell>
        </row>
        <row r="914">
          <cell r="AJ914">
            <v>466.1</v>
          </cell>
        </row>
        <row r="915">
          <cell r="AJ915">
            <v>466.1</v>
          </cell>
        </row>
        <row r="916">
          <cell r="AJ916">
            <v>466.1</v>
          </cell>
        </row>
        <row r="917">
          <cell r="AJ917">
            <v>466.1</v>
          </cell>
        </row>
        <row r="918">
          <cell r="AJ918">
            <v>466.1</v>
          </cell>
        </row>
        <row r="919">
          <cell r="AJ919">
            <v>466.1</v>
          </cell>
        </row>
        <row r="920">
          <cell r="AJ920">
            <v>466.1</v>
          </cell>
        </row>
        <row r="921">
          <cell r="AJ921">
            <v>466.1</v>
          </cell>
        </row>
        <row r="922">
          <cell r="AJ922">
            <v>466.1</v>
          </cell>
        </row>
        <row r="923">
          <cell r="AJ923">
            <v>466.1</v>
          </cell>
        </row>
        <row r="924">
          <cell r="AJ924">
            <v>466.1</v>
          </cell>
        </row>
        <row r="925">
          <cell r="AJ925">
            <v>466.1</v>
          </cell>
        </row>
        <row r="926">
          <cell r="AJ926">
            <v>466.1</v>
          </cell>
        </row>
        <row r="927">
          <cell r="AJ927">
            <v>466.1</v>
          </cell>
        </row>
        <row r="928">
          <cell r="AJ928">
            <v>466.1</v>
          </cell>
        </row>
        <row r="929">
          <cell r="AJ929">
            <v>466.1</v>
          </cell>
        </row>
        <row r="930">
          <cell r="AJ930">
            <v>466.1</v>
          </cell>
        </row>
        <row r="931">
          <cell r="AJ931">
            <v>466.1</v>
          </cell>
        </row>
        <row r="932">
          <cell r="AJ932">
            <v>466.1</v>
          </cell>
        </row>
        <row r="933">
          <cell r="AJ933">
            <v>466.1</v>
          </cell>
        </row>
        <row r="934">
          <cell r="AJ934">
            <v>466.1</v>
          </cell>
        </row>
        <row r="935">
          <cell r="AJ935">
            <v>466.1</v>
          </cell>
        </row>
        <row r="936">
          <cell r="AJ936">
            <v>466.1</v>
          </cell>
        </row>
        <row r="937">
          <cell r="AJ937">
            <v>466.1</v>
          </cell>
        </row>
        <row r="938">
          <cell r="AJ938">
            <v>466.1</v>
          </cell>
        </row>
        <row r="939">
          <cell r="AJ939">
            <v>466.1</v>
          </cell>
        </row>
        <row r="940">
          <cell r="AJ940">
            <v>466.1</v>
          </cell>
        </row>
        <row r="941">
          <cell r="AJ941">
            <v>466.1</v>
          </cell>
        </row>
        <row r="942">
          <cell r="AJ942">
            <v>466.1</v>
          </cell>
        </row>
        <row r="943">
          <cell r="AJ943">
            <v>466.1</v>
          </cell>
        </row>
        <row r="944">
          <cell r="AJ944">
            <v>466.1</v>
          </cell>
        </row>
        <row r="945">
          <cell r="AJ945">
            <v>466.1</v>
          </cell>
        </row>
        <row r="946">
          <cell r="AJ946">
            <v>466.1</v>
          </cell>
        </row>
        <row r="947">
          <cell r="AJ947">
            <v>466.1</v>
          </cell>
        </row>
        <row r="948">
          <cell r="AJ948">
            <v>466.1</v>
          </cell>
        </row>
        <row r="949">
          <cell r="AJ949">
            <v>466.1</v>
          </cell>
        </row>
        <row r="950">
          <cell r="AJ950">
            <v>466.1</v>
          </cell>
        </row>
        <row r="951">
          <cell r="AJ951">
            <v>466.1</v>
          </cell>
        </row>
        <row r="952">
          <cell r="AJ952">
            <v>466.1</v>
          </cell>
        </row>
        <row r="953">
          <cell r="AJ953">
            <v>466.1</v>
          </cell>
        </row>
        <row r="954">
          <cell r="AJ954">
            <v>466.1</v>
          </cell>
        </row>
        <row r="955">
          <cell r="AJ955">
            <v>466.1</v>
          </cell>
        </row>
        <row r="956">
          <cell r="AJ956">
            <v>466.1</v>
          </cell>
        </row>
        <row r="957">
          <cell r="AJ957">
            <v>466.1</v>
          </cell>
        </row>
        <row r="958">
          <cell r="AJ958">
            <v>466.1</v>
          </cell>
        </row>
        <row r="959">
          <cell r="AJ959">
            <v>466.1</v>
          </cell>
        </row>
        <row r="960">
          <cell r="AJ960">
            <v>466.1</v>
          </cell>
        </row>
        <row r="961">
          <cell r="AJ961">
            <v>466.1</v>
          </cell>
        </row>
        <row r="962">
          <cell r="AJ962">
            <v>466.1</v>
          </cell>
        </row>
        <row r="963">
          <cell r="AJ963">
            <v>466.1</v>
          </cell>
        </row>
        <row r="964">
          <cell r="AJ964">
            <v>466.1</v>
          </cell>
        </row>
        <row r="965">
          <cell r="AJ965">
            <v>466.1</v>
          </cell>
        </row>
        <row r="966">
          <cell r="AJ966">
            <v>466.1</v>
          </cell>
        </row>
        <row r="967">
          <cell r="AJ967">
            <v>466.1</v>
          </cell>
        </row>
        <row r="968">
          <cell r="AJ968">
            <v>466.1</v>
          </cell>
        </row>
        <row r="969">
          <cell r="AJ969">
            <v>466.1</v>
          </cell>
        </row>
        <row r="970">
          <cell r="AJ970">
            <v>466.1</v>
          </cell>
        </row>
        <row r="971">
          <cell r="AJ971">
            <v>466.1</v>
          </cell>
        </row>
        <row r="972">
          <cell r="AJ972">
            <v>466.1</v>
          </cell>
        </row>
        <row r="973">
          <cell r="AJ973">
            <v>466.1</v>
          </cell>
        </row>
        <row r="974">
          <cell r="AJ974">
            <v>466.1</v>
          </cell>
        </row>
        <row r="975">
          <cell r="AJ975">
            <v>466.1</v>
          </cell>
        </row>
        <row r="976">
          <cell r="AJ976">
            <v>466.1</v>
          </cell>
        </row>
        <row r="977">
          <cell r="AJ977">
            <v>466.1</v>
          </cell>
        </row>
        <row r="978">
          <cell r="AJ978">
            <v>466.1</v>
          </cell>
        </row>
        <row r="979">
          <cell r="AJ979">
            <v>466.1</v>
          </cell>
        </row>
        <row r="980">
          <cell r="AJ980">
            <v>466.1</v>
          </cell>
        </row>
        <row r="981">
          <cell r="AJ981">
            <v>466.1</v>
          </cell>
        </row>
        <row r="982">
          <cell r="AJ982">
            <v>466.1</v>
          </cell>
        </row>
        <row r="983">
          <cell r="AJ983">
            <v>466.1</v>
          </cell>
        </row>
        <row r="984">
          <cell r="AJ984">
            <v>466.1</v>
          </cell>
        </row>
        <row r="985">
          <cell r="AJ985">
            <v>466.1</v>
          </cell>
        </row>
        <row r="986">
          <cell r="AJ986">
            <v>466.1</v>
          </cell>
        </row>
        <row r="987">
          <cell r="AJ987">
            <v>466.1</v>
          </cell>
        </row>
        <row r="988">
          <cell r="AJ988">
            <v>466.1</v>
          </cell>
        </row>
        <row r="989">
          <cell r="AJ989">
            <v>466.1</v>
          </cell>
        </row>
        <row r="990">
          <cell r="AJ990">
            <v>466.1</v>
          </cell>
        </row>
        <row r="991">
          <cell r="AJ991">
            <v>466.1</v>
          </cell>
        </row>
        <row r="992">
          <cell r="AJ992">
            <v>466.1</v>
          </cell>
        </row>
        <row r="993">
          <cell r="AJ993">
            <v>466.1</v>
          </cell>
        </row>
        <row r="994">
          <cell r="AJ994">
            <v>466.1</v>
          </cell>
        </row>
        <row r="995">
          <cell r="AJ995">
            <v>466.1</v>
          </cell>
        </row>
        <row r="996">
          <cell r="AJ996">
            <v>466.1</v>
          </cell>
        </row>
        <row r="997">
          <cell r="AJ997">
            <v>466.1</v>
          </cell>
        </row>
        <row r="998">
          <cell r="AJ998">
            <v>466.1</v>
          </cell>
        </row>
        <row r="999">
          <cell r="AJ999">
            <v>466.1</v>
          </cell>
        </row>
        <row r="1000">
          <cell r="AJ1000">
            <v>466.1</v>
          </cell>
        </row>
        <row r="1001">
          <cell r="AJ1001">
            <v>466.1</v>
          </cell>
        </row>
        <row r="1002">
          <cell r="AJ1002">
            <v>466.1</v>
          </cell>
        </row>
        <row r="1003">
          <cell r="AJ1003">
            <v>466.1</v>
          </cell>
        </row>
        <row r="1004">
          <cell r="AJ1004">
            <v>466.1</v>
          </cell>
        </row>
        <row r="1005">
          <cell r="AJ1005">
            <v>466.1</v>
          </cell>
        </row>
        <row r="1006">
          <cell r="AJ1006">
            <v>466.1</v>
          </cell>
        </row>
        <row r="1007">
          <cell r="AJ1007">
            <v>466.1</v>
          </cell>
        </row>
        <row r="1008">
          <cell r="AJ1008">
            <v>466.1</v>
          </cell>
        </row>
        <row r="1009">
          <cell r="AJ1009">
            <v>466.1</v>
          </cell>
        </row>
        <row r="1010">
          <cell r="AJ1010">
            <v>466.1</v>
          </cell>
        </row>
        <row r="1011">
          <cell r="AJ1011">
            <v>466.1</v>
          </cell>
        </row>
        <row r="1012">
          <cell r="AJ1012">
            <v>466.1</v>
          </cell>
        </row>
        <row r="1013">
          <cell r="AJ1013">
            <v>466.1</v>
          </cell>
        </row>
        <row r="1014">
          <cell r="AJ1014">
            <v>466.1</v>
          </cell>
        </row>
        <row r="1015">
          <cell r="AJ1015">
            <v>466.1</v>
          </cell>
        </row>
        <row r="1016">
          <cell r="AJ1016">
            <v>466.1</v>
          </cell>
        </row>
        <row r="1017">
          <cell r="AJ1017">
            <v>466.1</v>
          </cell>
        </row>
        <row r="1018">
          <cell r="AJ1018">
            <v>466.1</v>
          </cell>
        </row>
        <row r="1019">
          <cell r="AJ1019">
            <v>466.1</v>
          </cell>
        </row>
        <row r="1020">
          <cell r="AJ1020">
            <v>466.1</v>
          </cell>
        </row>
        <row r="1021">
          <cell r="AJ1021">
            <v>466.1</v>
          </cell>
        </row>
        <row r="1022">
          <cell r="AJ1022">
            <v>466.1</v>
          </cell>
        </row>
        <row r="1023">
          <cell r="AJ1023">
            <v>466.1</v>
          </cell>
        </row>
        <row r="1024">
          <cell r="AJ1024">
            <v>466.1</v>
          </cell>
        </row>
        <row r="1025">
          <cell r="AJ1025">
            <v>466.1</v>
          </cell>
        </row>
        <row r="1026">
          <cell r="AJ1026">
            <v>466.1</v>
          </cell>
        </row>
        <row r="1027">
          <cell r="AJ1027">
            <v>466.1</v>
          </cell>
        </row>
        <row r="1028">
          <cell r="AJ1028">
            <v>466.1</v>
          </cell>
        </row>
        <row r="1029">
          <cell r="AJ1029">
            <v>466.1</v>
          </cell>
        </row>
        <row r="1030">
          <cell r="AJ1030">
            <v>466.1</v>
          </cell>
        </row>
        <row r="1031">
          <cell r="AJ1031">
            <v>466.1</v>
          </cell>
        </row>
        <row r="1032">
          <cell r="AJ1032">
            <v>466.1</v>
          </cell>
        </row>
        <row r="1033">
          <cell r="AJ1033">
            <v>466.1</v>
          </cell>
        </row>
        <row r="1034">
          <cell r="AJ1034">
            <v>466.1</v>
          </cell>
        </row>
        <row r="1035">
          <cell r="AJ1035">
            <v>466.1</v>
          </cell>
        </row>
        <row r="1036">
          <cell r="AJ1036">
            <v>466.1</v>
          </cell>
        </row>
        <row r="1037">
          <cell r="AJ1037">
            <v>466.1</v>
          </cell>
        </row>
        <row r="1038">
          <cell r="AJ1038">
            <v>466.1</v>
          </cell>
        </row>
        <row r="1039">
          <cell r="AJ1039">
            <v>466.1</v>
          </cell>
        </row>
        <row r="1040">
          <cell r="AJ1040">
            <v>466.1</v>
          </cell>
        </row>
        <row r="1041">
          <cell r="AJ1041">
            <v>466.1</v>
          </cell>
        </row>
        <row r="1042">
          <cell r="AJ1042">
            <v>466.1</v>
          </cell>
        </row>
        <row r="1043">
          <cell r="AJ1043">
            <v>466.1</v>
          </cell>
        </row>
        <row r="1044">
          <cell r="AJ1044">
            <v>466.1</v>
          </cell>
        </row>
        <row r="1045">
          <cell r="AJ1045">
            <v>466.1</v>
          </cell>
        </row>
        <row r="1046">
          <cell r="AJ1046">
            <v>466.1</v>
          </cell>
        </row>
        <row r="1047">
          <cell r="AJ1047">
            <v>466.1</v>
          </cell>
        </row>
        <row r="1048">
          <cell r="AJ1048">
            <v>466.1</v>
          </cell>
        </row>
        <row r="1049">
          <cell r="AJ1049">
            <v>466.1</v>
          </cell>
        </row>
        <row r="1050">
          <cell r="AJ1050">
            <v>466.1</v>
          </cell>
        </row>
        <row r="1051">
          <cell r="AJ1051">
            <v>466.1</v>
          </cell>
        </row>
        <row r="1052">
          <cell r="AJ1052">
            <v>466.1</v>
          </cell>
        </row>
        <row r="1053">
          <cell r="AJ1053">
            <v>466.1</v>
          </cell>
        </row>
        <row r="1054">
          <cell r="AJ1054">
            <v>466.1</v>
          </cell>
        </row>
        <row r="1055">
          <cell r="AJ1055">
            <v>466.1</v>
          </cell>
        </row>
        <row r="1056">
          <cell r="AJ1056">
            <v>466.1</v>
          </cell>
        </row>
        <row r="1057">
          <cell r="AJ1057">
            <v>466.1</v>
          </cell>
        </row>
        <row r="1058">
          <cell r="AJ1058">
            <v>466.1</v>
          </cell>
        </row>
        <row r="1059">
          <cell r="AJ1059">
            <v>466.1</v>
          </cell>
        </row>
        <row r="1060">
          <cell r="AJ1060">
            <v>466.1</v>
          </cell>
        </row>
        <row r="1061">
          <cell r="AJ1061">
            <v>466.1</v>
          </cell>
        </row>
        <row r="1062">
          <cell r="AJ1062">
            <v>466.1</v>
          </cell>
        </row>
        <row r="1063">
          <cell r="AJ1063">
            <v>466.1</v>
          </cell>
        </row>
        <row r="1064">
          <cell r="AJ1064">
            <v>466.1</v>
          </cell>
        </row>
        <row r="1065">
          <cell r="AJ1065">
            <v>466.1</v>
          </cell>
        </row>
        <row r="1066">
          <cell r="AJ1066">
            <v>466.1</v>
          </cell>
        </row>
        <row r="1067">
          <cell r="AJ1067">
            <v>466.1</v>
          </cell>
        </row>
        <row r="1068">
          <cell r="AJ1068">
            <v>466.1</v>
          </cell>
        </row>
        <row r="1069">
          <cell r="AJ1069">
            <v>466.1</v>
          </cell>
        </row>
        <row r="1070">
          <cell r="AJ1070">
            <v>466.1</v>
          </cell>
        </row>
        <row r="1071">
          <cell r="AJ1071">
            <v>466.1</v>
          </cell>
        </row>
        <row r="1072">
          <cell r="AJ1072">
            <v>466.1</v>
          </cell>
        </row>
        <row r="1073">
          <cell r="AJ1073">
            <v>466.1</v>
          </cell>
        </row>
        <row r="1074">
          <cell r="AJ1074">
            <v>466.1</v>
          </cell>
        </row>
        <row r="1075">
          <cell r="AJ1075">
            <v>466.1</v>
          </cell>
        </row>
        <row r="1076">
          <cell r="AJ1076">
            <v>466.1</v>
          </cell>
        </row>
        <row r="1077">
          <cell r="AJ1077">
            <v>466.1</v>
          </cell>
        </row>
        <row r="1078">
          <cell r="AJ1078">
            <v>466.1</v>
          </cell>
        </row>
        <row r="1079">
          <cell r="AJ1079">
            <v>466.1</v>
          </cell>
        </row>
        <row r="1080">
          <cell r="AJ1080">
            <v>466.1</v>
          </cell>
        </row>
        <row r="1081">
          <cell r="AJ1081">
            <v>466.1</v>
          </cell>
        </row>
        <row r="1082">
          <cell r="AJ1082">
            <v>466.1</v>
          </cell>
        </row>
        <row r="1083">
          <cell r="AJ1083">
            <v>466.1</v>
          </cell>
        </row>
        <row r="1084">
          <cell r="AJ1084">
            <v>466.1</v>
          </cell>
        </row>
        <row r="1085">
          <cell r="AJ1085">
            <v>466.1</v>
          </cell>
        </row>
        <row r="1086">
          <cell r="AJ1086">
            <v>466.1</v>
          </cell>
        </row>
        <row r="1087">
          <cell r="AJ1087">
            <v>466.1</v>
          </cell>
        </row>
        <row r="1088">
          <cell r="AJ1088">
            <v>466.1</v>
          </cell>
        </row>
        <row r="1089">
          <cell r="AJ1089">
            <v>466.1</v>
          </cell>
        </row>
        <row r="1090">
          <cell r="AJ1090">
            <v>466.1</v>
          </cell>
        </row>
        <row r="1091">
          <cell r="AJ1091">
            <v>466.1</v>
          </cell>
        </row>
        <row r="1092">
          <cell r="AJ1092">
            <v>466.1</v>
          </cell>
        </row>
        <row r="1093">
          <cell r="AJ1093">
            <v>466.1</v>
          </cell>
        </row>
        <row r="1094">
          <cell r="AJ1094">
            <v>466.1</v>
          </cell>
        </row>
        <row r="1095">
          <cell r="AJ1095">
            <v>466.1</v>
          </cell>
        </row>
        <row r="1096">
          <cell r="AJ1096">
            <v>466.1</v>
          </cell>
        </row>
        <row r="1097">
          <cell r="AJ1097">
            <v>466.1</v>
          </cell>
        </row>
        <row r="1098">
          <cell r="AJ1098">
            <v>466.1</v>
          </cell>
        </row>
        <row r="1099">
          <cell r="AJ1099">
            <v>466.1</v>
          </cell>
        </row>
        <row r="1100">
          <cell r="AJ1100">
            <v>466.1</v>
          </cell>
        </row>
        <row r="1101">
          <cell r="AJ1101">
            <v>466.1</v>
          </cell>
        </row>
        <row r="1102">
          <cell r="AJ1102">
            <v>466.1</v>
          </cell>
        </row>
        <row r="1103">
          <cell r="AJ1103">
            <v>466.1</v>
          </cell>
        </row>
        <row r="1104">
          <cell r="AJ1104">
            <v>466.1</v>
          </cell>
        </row>
        <row r="1105">
          <cell r="AJ1105">
            <v>466.1</v>
          </cell>
        </row>
        <row r="1106">
          <cell r="AJ1106">
            <v>466.1</v>
          </cell>
        </row>
        <row r="1107">
          <cell r="AJ1107">
            <v>466.1</v>
          </cell>
        </row>
        <row r="1108">
          <cell r="AJ1108">
            <v>466.1</v>
          </cell>
        </row>
        <row r="1109">
          <cell r="AJ1109">
            <v>466.1</v>
          </cell>
        </row>
        <row r="1110">
          <cell r="AJ1110">
            <v>466.1</v>
          </cell>
        </row>
        <row r="1111">
          <cell r="AJ1111">
            <v>466.1</v>
          </cell>
        </row>
        <row r="1112">
          <cell r="AJ1112">
            <v>466.1</v>
          </cell>
        </row>
        <row r="1113">
          <cell r="AJ1113">
            <v>466.1</v>
          </cell>
        </row>
        <row r="1114">
          <cell r="AJ1114">
            <v>466.1</v>
          </cell>
        </row>
        <row r="1115">
          <cell r="AJ1115">
            <v>466.1</v>
          </cell>
        </row>
        <row r="1116">
          <cell r="AJ1116">
            <v>466.1</v>
          </cell>
        </row>
        <row r="1117">
          <cell r="AJ1117">
            <v>466.1</v>
          </cell>
        </row>
        <row r="1118">
          <cell r="AJ1118">
            <v>466.1</v>
          </cell>
        </row>
        <row r="1119">
          <cell r="AJ1119">
            <v>466.1</v>
          </cell>
        </row>
        <row r="1120">
          <cell r="AJ1120">
            <v>466.1</v>
          </cell>
        </row>
        <row r="1121">
          <cell r="AJ1121">
            <v>466.1</v>
          </cell>
        </row>
        <row r="1122">
          <cell r="AJ1122">
            <v>466.1</v>
          </cell>
        </row>
        <row r="1123">
          <cell r="AJ1123">
            <v>466.1</v>
          </cell>
        </row>
        <row r="1124">
          <cell r="AJ1124">
            <v>466.1</v>
          </cell>
        </row>
        <row r="1125">
          <cell r="AJ1125">
            <v>466.1</v>
          </cell>
        </row>
        <row r="1126">
          <cell r="AJ1126">
            <v>466.1</v>
          </cell>
        </row>
        <row r="1127">
          <cell r="AJ1127">
            <v>466.1</v>
          </cell>
        </row>
        <row r="1128">
          <cell r="AJ1128">
            <v>466.1</v>
          </cell>
        </row>
        <row r="1129">
          <cell r="AJ1129">
            <v>466.1</v>
          </cell>
        </row>
        <row r="1130">
          <cell r="AJ1130">
            <v>466.1</v>
          </cell>
        </row>
        <row r="1131">
          <cell r="AJ1131">
            <v>466.1</v>
          </cell>
        </row>
        <row r="1132">
          <cell r="AJ1132">
            <v>466.1</v>
          </cell>
        </row>
        <row r="1133">
          <cell r="AJ1133">
            <v>466.1</v>
          </cell>
        </row>
        <row r="1134">
          <cell r="AJ1134">
            <v>466.1</v>
          </cell>
        </row>
        <row r="1135">
          <cell r="AJ1135">
            <v>466.1</v>
          </cell>
        </row>
        <row r="1136">
          <cell r="AJ1136">
            <v>466.1</v>
          </cell>
        </row>
        <row r="1137">
          <cell r="AJ1137">
            <v>466.1</v>
          </cell>
        </row>
        <row r="1138">
          <cell r="AJ1138">
            <v>466.1</v>
          </cell>
        </row>
        <row r="1139">
          <cell r="AJ1139">
            <v>466.1</v>
          </cell>
        </row>
        <row r="1140">
          <cell r="AJ1140">
            <v>466.1</v>
          </cell>
        </row>
        <row r="1141">
          <cell r="AJ1141">
            <v>466.1</v>
          </cell>
        </row>
        <row r="1142">
          <cell r="AJ1142">
            <v>466.1</v>
          </cell>
        </row>
        <row r="1143">
          <cell r="AJ1143">
            <v>466.1</v>
          </cell>
        </row>
        <row r="1144">
          <cell r="AJ1144">
            <v>466.1</v>
          </cell>
        </row>
        <row r="1145">
          <cell r="AJ1145">
            <v>466.1</v>
          </cell>
        </row>
        <row r="1146">
          <cell r="AJ1146">
            <v>466.1</v>
          </cell>
        </row>
        <row r="1147">
          <cell r="AJ1147">
            <v>466.1</v>
          </cell>
        </row>
        <row r="1148">
          <cell r="AJ1148">
            <v>466.1</v>
          </cell>
        </row>
        <row r="1149">
          <cell r="AJ1149">
            <v>466.1</v>
          </cell>
        </row>
        <row r="1150">
          <cell r="AJ1150">
            <v>466.1</v>
          </cell>
        </row>
        <row r="1151">
          <cell r="AJ1151">
            <v>466.1</v>
          </cell>
        </row>
        <row r="1152">
          <cell r="AJ1152">
            <v>466.1</v>
          </cell>
        </row>
        <row r="1153">
          <cell r="AJ1153">
            <v>466.1</v>
          </cell>
        </row>
        <row r="1154">
          <cell r="AJ1154">
            <v>466.1</v>
          </cell>
        </row>
        <row r="1155">
          <cell r="AJ1155">
            <v>466.1</v>
          </cell>
        </row>
        <row r="1156">
          <cell r="AJ1156">
            <v>466.1</v>
          </cell>
        </row>
        <row r="1157">
          <cell r="AJ1157">
            <v>466.1</v>
          </cell>
        </row>
        <row r="1158">
          <cell r="AJ1158">
            <v>466.1</v>
          </cell>
        </row>
        <row r="1159">
          <cell r="AJ1159">
            <v>466.1</v>
          </cell>
        </row>
        <row r="1160">
          <cell r="AJ1160">
            <v>466.1</v>
          </cell>
        </row>
        <row r="1161">
          <cell r="AJ1161">
            <v>466.1</v>
          </cell>
        </row>
        <row r="1162">
          <cell r="AJ1162">
            <v>466.1</v>
          </cell>
        </row>
        <row r="1163">
          <cell r="AJ1163">
            <v>466.1</v>
          </cell>
        </row>
        <row r="1164">
          <cell r="AJ1164">
            <v>466.1</v>
          </cell>
        </row>
        <row r="1165">
          <cell r="AJ1165">
            <v>466.1</v>
          </cell>
        </row>
        <row r="1166">
          <cell r="AJ1166">
            <v>466.1</v>
          </cell>
        </row>
        <row r="1167">
          <cell r="AJ1167">
            <v>466.1</v>
          </cell>
        </row>
        <row r="1168">
          <cell r="AJ1168">
            <v>466.1</v>
          </cell>
        </row>
        <row r="1169">
          <cell r="AJ1169">
            <v>466.1</v>
          </cell>
        </row>
        <row r="1170">
          <cell r="AJ1170">
            <v>466.1</v>
          </cell>
        </row>
        <row r="1171">
          <cell r="AJ1171">
            <v>466.1</v>
          </cell>
        </row>
        <row r="1172">
          <cell r="AJ1172">
            <v>466.1</v>
          </cell>
        </row>
        <row r="1173">
          <cell r="AJ1173">
            <v>466.1</v>
          </cell>
        </row>
        <row r="1174">
          <cell r="AJ1174">
            <v>466.1</v>
          </cell>
        </row>
        <row r="1175">
          <cell r="AJ1175">
            <v>466.1</v>
          </cell>
        </row>
        <row r="1176">
          <cell r="AJ1176">
            <v>466.1</v>
          </cell>
        </row>
        <row r="1177">
          <cell r="AJ1177">
            <v>466.1</v>
          </cell>
        </row>
        <row r="1178">
          <cell r="AJ1178">
            <v>466.1</v>
          </cell>
        </row>
        <row r="1179">
          <cell r="AJ1179">
            <v>466.1</v>
          </cell>
        </row>
        <row r="1180">
          <cell r="AJ1180">
            <v>466.1</v>
          </cell>
        </row>
        <row r="1181">
          <cell r="AJ1181">
            <v>466.1</v>
          </cell>
        </row>
        <row r="1182">
          <cell r="AJ1182">
            <v>466.1</v>
          </cell>
        </row>
        <row r="1183">
          <cell r="AJ1183">
            <v>466.1</v>
          </cell>
        </row>
        <row r="1184">
          <cell r="AJ1184">
            <v>466.1</v>
          </cell>
        </row>
        <row r="1185">
          <cell r="AJ1185">
            <v>466.1</v>
          </cell>
        </row>
        <row r="1186">
          <cell r="AJ1186">
            <v>466.1</v>
          </cell>
        </row>
        <row r="1187">
          <cell r="AJ1187">
            <v>466.1</v>
          </cell>
        </row>
        <row r="1188">
          <cell r="AJ1188">
            <v>466.1</v>
          </cell>
        </row>
        <row r="1189">
          <cell r="AJ1189">
            <v>466.1</v>
          </cell>
        </row>
        <row r="1190">
          <cell r="AJ1190">
            <v>466.1</v>
          </cell>
        </row>
        <row r="1191">
          <cell r="AJ1191">
            <v>466.1</v>
          </cell>
        </row>
        <row r="1192">
          <cell r="AJ1192">
            <v>466.1</v>
          </cell>
        </row>
        <row r="1193">
          <cell r="AJ1193">
            <v>466.1</v>
          </cell>
        </row>
        <row r="1194">
          <cell r="AJ1194">
            <v>466.1</v>
          </cell>
        </row>
        <row r="1195">
          <cell r="AJ1195">
            <v>466.1</v>
          </cell>
        </row>
        <row r="1196">
          <cell r="AJ1196">
            <v>466.1</v>
          </cell>
        </row>
        <row r="1197">
          <cell r="AJ1197">
            <v>466.1</v>
          </cell>
        </row>
        <row r="1198">
          <cell r="AJ1198">
            <v>466.1</v>
          </cell>
        </row>
        <row r="1199">
          <cell r="AJ1199">
            <v>466.1</v>
          </cell>
        </row>
        <row r="1200">
          <cell r="AJ1200">
            <v>466.1</v>
          </cell>
        </row>
        <row r="1201">
          <cell r="AJ1201">
            <v>466.1</v>
          </cell>
        </row>
        <row r="1202">
          <cell r="AJ1202">
            <v>466.1</v>
          </cell>
        </row>
        <row r="1203">
          <cell r="AJ1203">
            <v>466.1</v>
          </cell>
        </row>
        <row r="1204">
          <cell r="AJ1204">
            <v>466.1</v>
          </cell>
        </row>
        <row r="1205">
          <cell r="AJ1205">
            <v>466.1</v>
          </cell>
        </row>
        <row r="1206">
          <cell r="AJ1206">
            <v>466.1</v>
          </cell>
        </row>
        <row r="1207">
          <cell r="AJ1207">
            <v>466.1</v>
          </cell>
        </row>
        <row r="1208">
          <cell r="AJ1208">
            <v>466.1</v>
          </cell>
        </row>
        <row r="1209">
          <cell r="AJ1209">
            <v>466.1</v>
          </cell>
        </row>
        <row r="1210">
          <cell r="AJ1210">
            <v>466.1</v>
          </cell>
        </row>
        <row r="1211">
          <cell r="AJ1211">
            <v>466.1</v>
          </cell>
        </row>
        <row r="1212">
          <cell r="AJ1212">
            <v>466.1</v>
          </cell>
        </row>
        <row r="1213">
          <cell r="AJ1213">
            <v>466.1</v>
          </cell>
        </row>
        <row r="1214">
          <cell r="AJ1214">
            <v>466.1</v>
          </cell>
        </row>
        <row r="1215">
          <cell r="AJ1215">
            <v>466.1</v>
          </cell>
        </row>
        <row r="1216">
          <cell r="AJ1216">
            <v>466.1</v>
          </cell>
        </row>
        <row r="1217">
          <cell r="AJ1217">
            <v>466.1</v>
          </cell>
        </row>
        <row r="1218">
          <cell r="AJ1218">
            <v>466.1</v>
          </cell>
        </row>
        <row r="1219">
          <cell r="AJ1219">
            <v>466.1</v>
          </cell>
        </row>
        <row r="1220">
          <cell r="AJ1220">
            <v>466.1</v>
          </cell>
        </row>
        <row r="1221">
          <cell r="AJ1221">
            <v>466.1</v>
          </cell>
        </row>
        <row r="1222">
          <cell r="AJ1222">
            <v>466.1</v>
          </cell>
        </row>
        <row r="1223">
          <cell r="AJ1223">
            <v>466.1</v>
          </cell>
        </row>
        <row r="1224">
          <cell r="AJ1224">
            <v>466.1</v>
          </cell>
        </row>
        <row r="1225">
          <cell r="AJ1225">
            <v>466.1</v>
          </cell>
        </row>
        <row r="1226">
          <cell r="AJ1226">
            <v>466.1</v>
          </cell>
        </row>
        <row r="1227">
          <cell r="AJ1227">
            <v>466.1</v>
          </cell>
        </row>
        <row r="1228">
          <cell r="AJ1228">
            <v>466.1</v>
          </cell>
        </row>
        <row r="1229">
          <cell r="AJ1229">
            <v>466.1</v>
          </cell>
        </row>
        <row r="1230">
          <cell r="AJ1230">
            <v>466.1</v>
          </cell>
        </row>
        <row r="1231">
          <cell r="AJ1231">
            <v>466.1</v>
          </cell>
        </row>
        <row r="1232">
          <cell r="AJ1232">
            <v>466.1</v>
          </cell>
        </row>
        <row r="1233">
          <cell r="AJ1233">
            <v>466.1</v>
          </cell>
        </row>
        <row r="1234">
          <cell r="AJ1234">
            <v>466.1</v>
          </cell>
        </row>
        <row r="1235">
          <cell r="AJ1235">
            <v>466.1</v>
          </cell>
        </row>
        <row r="1236">
          <cell r="AJ1236">
            <v>466.1</v>
          </cell>
        </row>
        <row r="1237">
          <cell r="AJ1237">
            <v>466.1</v>
          </cell>
        </row>
        <row r="1238">
          <cell r="AJ1238">
            <v>466.1</v>
          </cell>
        </row>
        <row r="1239">
          <cell r="AJ1239">
            <v>466.1</v>
          </cell>
        </row>
        <row r="1240">
          <cell r="AJ1240">
            <v>466.1</v>
          </cell>
        </row>
        <row r="1241">
          <cell r="AJ1241">
            <v>466.1</v>
          </cell>
        </row>
        <row r="1242">
          <cell r="AJ1242">
            <v>466.1</v>
          </cell>
        </row>
        <row r="1243">
          <cell r="AJ1243">
            <v>466.1</v>
          </cell>
        </row>
        <row r="1244">
          <cell r="AJ1244">
            <v>466.1</v>
          </cell>
        </row>
        <row r="1245">
          <cell r="AJ1245">
            <v>466.1</v>
          </cell>
        </row>
        <row r="1246">
          <cell r="AJ1246">
            <v>466.1</v>
          </cell>
        </row>
        <row r="1247">
          <cell r="AJ1247">
            <v>466.1</v>
          </cell>
        </row>
        <row r="1248">
          <cell r="AJ1248">
            <v>466.1</v>
          </cell>
        </row>
        <row r="1249">
          <cell r="AJ1249">
            <v>466.1</v>
          </cell>
        </row>
        <row r="1250">
          <cell r="AJ1250">
            <v>466.1</v>
          </cell>
        </row>
        <row r="1251">
          <cell r="AJ1251">
            <v>466.1</v>
          </cell>
        </row>
        <row r="1252">
          <cell r="AJ1252">
            <v>466.1</v>
          </cell>
        </row>
        <row r="1253">
          <cell r="AJ1253">
            <v>466.1</v>
          </cell>
        </row>
        <row r="1254">
          <cell r="AJ1254">
            <v>466.1</v>
          </cell>
        </row>
        <row r="1255">
          <cell r="AJ1255">
            <v>466.1</v>
          </cell>
        </row>
        <row r="1256">
          <cell r="AJ1256">
            <v>466.1</v>
          </cell>
        </row>
        <row r="1257">
          <cell r="AJ1257">
            <v>466.1</v>
          </cell>
        </row>
        <row r="1258">
          <cell r="AJ1258">
            <v>466.1</v>
          </cell>
        </row>
        <row r="1259">
          <cell r="AJ1259">
            <v>466.1</v>
          </cell>
        </row>
        <row r="1260">
          <cell r="AJ1260">
            <v>466.1</v>
          </cell>
        </row>
        <row r="1261">
          <cell r="AJ1261">
            <v>466.1</v>
          </cell>
        </row>
        <row r="1262">
          <cell r="AJ1262">
            <v>466.1</v>
          </cell>
        </row>
        <row r="1263">
          <cell r="AJ1263">
            <v>466.1</v>
          </cell>
        </row>
        <row r="1264">
          <cell r="AJ1264">
            <v>466.1</v>
          </cell>
        </row>
        <row r="1265">
          <cell r="AJ1265">
            <v>466.1</v>
          </cell>
        </row>
        <row r="1266">
          <cell r="AJ1266">
            <v>466.1</v>
          </cell>
        </row>
        <row r="1267">
          <cell r="AJ1267">
            <v>466.1</v>
          </cell>
        </row>
        <row r="1268">
          <cell r="AJ1268">
            <v>466.1</v>
          </cell>
        </row>
        <row r="1269">
          <cell r="AJ1269">
            <v>466.1</v>
          </cell>
        </row>
        <row r="1270">
          <cell r="AJ1270">
            <v>466.1</v>
          </cell>
        </row>
        <row r="1271">
          <cell r="AJ1271">
            <v>466.1</v>
          </cell>
        </row>
        <row r="1272">
          <cell r="AJ1272">
            <v>466.1</v>
          </cell>
        </row>
        <row r="1273">
          <cell r="AJ1273">
            <v>466.1</v>
          </cell>
        </row>
        <row r="1274">
          <cell r="AJ1274">
            <v>466.1</v>
          </cell>
        </row>
        <row r="1275">
          <cell r="AJ1275">
            <v>466.1</v>
          </cell>
        </row>
        <row r="1276">
          <cell r="AJ1276">
            <v>466.1</v>
          </cell>
        </row>
        <row r="1277">
          <cell r="AJ1277">
            <v>466.1</v>
          </cell>
        </row>
        <row r="1278">
          <cell r="AJ1278">
            <v>466.1</v>
          </cell>
        </row>
        <row r="1279">
          <cell r="AJ1279">
            <v>466.1</v>
          </cell>
        </row>
        <row r="1280">
          <cell r="AJ1280">
            <v>466.1</v>
          </cell>
        </row>
        <row r="1281">
          <cell r="AJ1281">
            <v>466.1</v>
          </cell>
        </row>
        <row r="1282">
          <cell r="AJ1282">
            <v>466.1</v>
          </cell>
        </row>
        <row r="1283">
          <cell r="AJ1283">
            <v>466.1</v>
          </cell>
        </row>
        <row r="1284">
          <cell r="AJ1284">
            <v>466.1</v>
          </cell>
        </row>
        <row r="1285">
          <cell r="AJ1285">
            <v>466.1</v>
          </cell>
        </row>
        <row r="1286">
          <cell r="AJ1286">
            <v>466.1</v>
          </cell>
        </row>
        <row r="1287">
          <cell r="AJ1287">
            <v>466.1</v>
          </cell>
        </row>
        <row r="1288">
          <cell r="AJ1288">
            <v>466.1</v>
          </cell>
        </row>
        <row r="1289">
          <cell r="AJ1289">
            <v>466.1</v>
          </cell>
        </row>
        <row r="1290">
          <cell r="AJ1290">
            <v>466.1</v>
          </cell>
        </row>
        <row r="1291">
          <cell r="AJ1291">
            <v>466.1</v>
          </cell>
        </row>
        <row r="1292">
          <cell r="AJ1292">
            <v>466.1</v>
          </cell>
        </row>
        <row r="1293">
          <cell r="AJ1293">
            <v>466.1</v>
          </cell>
        </row>
        <row r="1294">
          <cell r="AJ1294">
            <v>466.1</v>
          </cell>
        </row>
        <row r="1295">
          <cell r="AJ1295">
            <v>466.1</v>
          </cell>
        </row>
        <row r="1296">
          <cell r="AJ1296">
            <v>466.1</v>
          </cell>
        </row>
        <row r="1297">
          <cell r="AJ1297">
            <v>466.1</v>
          </cell>
        </row>
        <row r="1298">
          <cell r="AJ1298">
            <v>466.1</v>
          </cell>
        </row>
        <row r="1299">
          <cell r="AJ1299">
            <v>466.1</v>
          </cell>
        </row>
        <row r="1300">
          <cell r="AJ1300">
            <v>466.1</v>
          </cell>
        </row>
        <row r="1301">
          <cell r="AJ1301">
            <v>466.1</v>
          </cell>
        </row>
        <row r="1302">
          <cell r="AJ1302">
            <v>466.1</v>
          </cell>
        </row>
        <row r="1303">
          <cell r="AJ1303">
            <v>466.1</v>
          </cell>
        </row>
        <row r="1304">
          <cell r="AJ1304">
            <v>466.1</v>
          </cell>
        </row>
        <row r="1305">
          <cell r="AJ1305">
            <v>466.1</v>
          </cell>
        </row>
        <row r="1306">
          <cell r="AJ1306">
            <v>466.1</v>
          </cell>
        </row>
        <row r="1307">
          <cell r="AJ1307">
            <v>466.1</v>
          </cell>
        </row>
        <row r="1308">
          <cell r="AJ1308">
            <v>466.1</v>
          </cell>
        </row>
        <row r="1309">
          <cell r="AJ1309">
            <v>466.1</v>
          </cell>
        </row>
        <row r="1310">
          <cell r="AJ1310">
            <v>466.1</v>
          </cell>
        </row>
        <row r="1311">
          <cell r="AJ1311">
            <v>466.1</v>
          </cell>
        </row>
        <row r="1312">
          <cell r="AJ1312">
            <v>466.1</v>
          </cell>
        </row>
        <row r="1313">
          <cell r="AJ1313">
            <v>466.1</v>
          </cell>
        </row>
        <row r="1314">
          <cell r="AJ1314">
            <v>466.1</v>
          </cell>
        </row>
        <row r="1315">
          <cell r="AJ1315">
            <v>466.1</v>
          </cell>
        </row>
        <row r="1316">
          <cell r="AJ1316">
            <v>466.1</v>
          </cell>
        </row>
        <row r="1317">
          <cell r="AJ1317">
            <v>466.1</v>
          </cell>
        </row>
        <row r="1318">
          <cell r="AJ1318">
            <v>466.1</v>
          </cell>
        </row>
        <row r="1319">
          <cell r="AJ1319">
            <v>466.1</v>
          </cell>
        </row>
        <row r="1320">
          <cell r="AJ1320">
            <v>466.1</v>
          </cell>
        </row>
        <row r="1321">
          <cell r="AJ1321">
            <v>466.1</v>
          </cell>
        </row>
        <row r="1322">
          <cell r="AJ1322">
            <v>466.1</v>
          </cell>
        </row>
        <row r="1323">
          <cell r="AJ1323">
            <v>466.1</v>
          </cell>
        </row>
        <row r="1324">
          <cell r="AJ1324">
            <v>466.1</v>
          </cell>
        </row>
        <row r="1325">
          <cell r="AJ1325">
            <v>466.1</v>
          </cell>
        </row>
        <row r="1326">
          <cell r="AJ1326">
            <v>466.1</v>
          </cell>
        </row>
        <row r="1327">
          <cell r="AJ1327">
            <v>466.1</v>
          </cell>
        </row>
        <row r="1328">
          <cell r="AJ1328">
            <v>466.1</v>
          </cell>
        </row>
        <row r="1329">
          <cell r="AJ1329">
            <v>466.1</v>
          </cell>
        </row>
        <row r="1330">
          <cell r="AJ1330">
            <v>466.1</v>
          </cell>
        </row>
        <row r="1331">
          <cell r="AJ1331">
            <v>466.1</v>
          </cell>
        </row>
        <row r="1332">
          <cell r="AJ1332">
            <v>466.1</v>
          </cell>
        </row>
        <row r="1333">
          <cell r="AJ1333">
            <v>466.1</v>
          </cell>
        </row>
        <row r="1334">
          <cell r="AJ1334">
            <v>466.1</v>
          </cell>
        </row>
        <row r="1335">
          <cell r="AJ1335">
            <v>466.1</v>
          </cell>
        </row>
        <row r="1336">
          <cell r="AJ1336">
            <v>466.1</v>
          </cell>
        </row>
        <row r="1337">
          <cell r="AJ1337">
            <v>466.1</v>
          </cell>
        </row>
        <row r="1338">
          <cell r="AJ1338">
            <v>466.1</v>
          </cell>
        </row>
        <row r="1339">
          <cell r="AJ1339">
            <v>466.1</v>
          </cell>
        </row>
        <row r="1340">
          <cell r="AJ1340">
            <v>466.1</v>
          </cell>
        </row>
        <row r="1341">
          <cell r="AJ1341">
            <v>466.1</v>
          </cell>
        </row>
        <row r="1342">
          <cell r="AJ1342">
            <v>466.1</v>
          </cell>
        </row>
        <row r="1343">
          <cell r="AJ1343">
            <v>466.1</v>
          </cell>
        </row>
        <row r="1344">
          <cell r="AJ1344">
            <v>466.1</v>
          </cell>
        </row>
        <row r="1345">
          <cell r="AJ1345">
            <v>466.1</v>
          </cell>
        </row>
        <row r="1346">
          <cell r="AJ1346">
            <v>466.1</v>
          </cell>
        </row>
        <row r="1347">
          <cell r="AJ1347">
            <v>466.1</v>
          </cell>
        </row>
        <row r="1348">
          <cell r="AJ1348">
            <v>466.1</v>
          </cell>
        </row>
        <row r="1349">
          <cell r="AJ1349">
            <v>466.1</v>
          </cell>
        </row>
        <row r="1350">
          <cell r="AJ1350">
            <v>466.1</v>
          </cell>
        </row>
        <row r="1351">
          <cell r="AJ1351">
            <v>466.1</v>
          </cell>
        </row>
        <row r="1352">
          <cell r="AJ1352">
            <v>466.1</v>
          </cell>
        </row>
        <row r="1353">
          <cell r="AJ1353">
            <v>466.1</v>
          </cell>
        </row>
        <row r="1354">
          <cell r="AJ1354">
            <v>466.1</v>
          </cell>
        </row>
        <row r="1355">
          <cell r="AJ1355">
            <v>466.1</v>
          </cell>
        </row>
        <row r="1356">
          <cell r="AJ1356">
            <v>466.1</v>
          </cell>
        </row>
        <row r="1357">
          <cell r="AJ1357">
            <v>466.1</v>
          </cell>
        </row>
        <row r="1358">
          <cell r="AJ1358">
            <v>466.1</v>
          </cell>
        </row>
        <row r="1359">
          <cell r="AJ1359">
            <v>466.1</v>
          </cell>
        </row>
        <row r="1360">
          <cell r="AJ1360">
            <v>466.1</v>
          </cell>
        </row>
        <row r="1361">
          <cell r="AJ1361">
            <v>466.1</v>
          </cell>
        </row>
        <row r="1362">
          <cell r="AJ1362">
            <v>466.1</v>
          </cell>
        </row>
        <row r="1363">
          <cell r="AJ1363">
            <v>466.1</v>
          </cell>
        </row>
        <row r="1364">
          <cell r="AJ1364">
            <v>466.1</v>
          </cell>
        </row>
        <row r="1365">
          <cell r="AJ1365">
            <v>466.1</v>
          </cell>
        </row>
        <row r="1366">
          <cell r="AJ1366">
            <v>466.1</v>
          </cell>
        </row>
        <row r="1367">
          <cell r="AJ1367">
            <v>466.1</v>
          </cell>
        </row>
        <row r="1368">
          <cell r="AJ1368">
            <v>466.1</v>
          </cell>
        </row>
        <row r="1369">
          <cell r="AJ1369">
            <v>466.1</v>
          </cell>
        </row>
        <row r="1370">
          <cell r="AJ1370">
            <v>466.1</v>
          </cell>
        </row>
        <row r="1371">
          <cell r="AJ1371">
            <v>466.1</v>
          </cell>
        </row>
        <row r="1372">
          <cell r="AJ1372">
            <v>466.1</v>
          </cell>
        </row>
        <row r="1373">
          <cell r="AJ1373">
            <v>466.1</v>
          </cell>
        </row>
        <row r="1374">
          <cell r="AJ1374">
            <v>466.1</v>
          </cell>
        </row>
        <row r="1375">
          <cell r="AJ1375">
            <v>466.1</v>
          </cell>
        </row>
        <row r="1376">
          <cell r="AJ1376">
            <v>466.1</v>
          </cell>
        </row>
        <row r="1377">
          <cell r="AJ1377">
            <v>466.1</v>
          </cell>
        </row>
        <row r="1378">
          <cell r="AJ1378">
            <v>466.1</v>
          </cell>
        </row>
        <row r="1379">
          <cell r="AJ1379">
            <v>466.1</v>
          </cell>
        </row>
        <row r="1380">
          <cell r="AJ1380">
            <v>466.1</v>
          </cell>
        </row>
        <row r="1381">
          <cell r="AJ1381">
            <v>466.1</v>
          </cell>
        </row>
        <row r="1382">
          <cell r="AJ1382">
            <v>466.1</v>
          </cell>
        </row>
        <row r="1383">
          <cell r="AJ1383">
            <v>466.1</v>
          </cell>
        </row>
        <row r="1384">
          <cell r="AJ1384">
            <v>466.1</v>
          </cell>
        </row>
        <row r="1385">
          <cell r="AJ1385">
            <v>466.1</v>
          </cell>
        </row>
        <row r="1386">
          <cell r="AJ1386">
            <v>466.1</v>
          </cell>
        </row>
        <row r="1387">
          <cell r="AJ1387">
            <v>466.1</v>
          </cell>
        </row>
        <row r="1388">
          <cell r="AJ1388">
            <v>466.1</v>
          </cell>
        </row>
        <row r="1389">
          <cell r="AJ1389">
            <v>466.1</v>
          </cell>
        </row>
        <row r="1390">
          <cell r="AJ1390">
            <v>466.1</v>
          </cell>
        </row>
        <row r="1391">
          <cell r="AJ1391">
            <v>466.1</v>
          </cell>
        </row>
        <row r="1392">
          <cell r="AJ1392">
            <v>466.1</v>
          </cell>
        </row>
        <row r="1393">
          <cell r="AJ1393">
            <v>466.1</v>
          </cell>
        </row>
        <row r="1394">
          <cell r="AJ1394">
            <v>466.1</v>
          </cell>
        </row>
        <row r="1395">
          <cell r="AJ1395">
            <v>466.1</v>
          </cell>
        </row>
        <row r="1396">
          <cell r="AJ1396">
            <v>466.1</v>
          </cell>
        </row>
        <row r="1397">
          <cell r="AJ1397">
            <v>466.1</v>
          </cell>
        </row>
        <row r="1398">
          <cell r="AJ1398">
            <v>466.1</v>
          </cell>
        </row>
        <row r="1399">
          <cell r="AJ1399">
            <v>466.1</v>
          </cell>
        </row>
        <row r="1400">
          <cell r="AJ1400">
            <v>466.1</v>
          </cell>
        </row>
        <row r="1401">
          <cell r="AJ1401">
            <v>466.1</v>
          </cell>
        </row>
        <row r="1402">
          <cell r="AJ1402">
            <v>466.1</v>
          </cell>
        </row>
        <row r="1403">
          <cell r="AJ1403">
            <v>466.1</v>
          </cell>
        </row>
        <row r="1404">
          <cell r="AJ1404">
            <v>466.1</v>
          </cell>
        </row>
        <row r="1405">
          <cell r="AJ1405">
            <v>466.1</v>
          </cell>
        </row>
        <row r="1406">
          <cell r="AJ1406">
            <v>466.1</v>
          </cell>
        </row>
        <row r="1407">
          <cell r="AJ1407">
            <v>466.1</v>
          </cell>
        </row>
        <row r="1408">
          <cell r="AJ1408">
            <v>466.1</v>
          </cell>
        </row>
        <row r="1409">
          <cell r="AJ1409">
            <v>466.1</v>
          </cell>
        </row>
        <row r="1410">
          <cell r="AJ1410">
            <v>466.1</v>
          </cell>
        </row>
        <row r="1411">
          <cell r="AJ1411">
            <v>466.1</v>
          </cell>
        </row>
        <row r="1412">
          <cell r="AJ1412">
            <v>466.1</v>
          </cell>
        </row>
        <row r="1413">
          <cell r="AJ1413">
            <v>466.1</v>
          </cell>
        </row>
        <row r="1414">
          <cell r="AJ1414">
            <v>466.1</v>
          </cell>
        </row>
        <row r="1415">
          <cell r="AJ1415">
            <v>466.1</v>
          </cell>
        </row>
        <row r="1416">
          <cell r="AJ1416">
            <v>466.1</v>
          </cell>
        </row>
        <row r="1417">
          <cell r="AJ1417">
            <v>466.1</v>
          </cell>
        </row>
        <row r="1418">
          <cell r="AJ1418">
            <v>466.1</v>
          </cell>
        </row>
        <row r="1419">
          <cell r="AJ1419">
            <v>466.1</v>
          </cell>
        </row>
        <row r="1420">
          <cell r="AJ1420">
            <v>466.1</v>
          </cell>
        </row>
        <row r="1421">
          <cell r="AJ1421">
            <v>466.1</v>
          </cell>
        </row>
        <row r="1422">
          <cell r="AJ1422">
            <v>466.1</v>
          </cell>
        </row>
        <row r="1423">
          <cell r="AJ1423">
            <v>466.1</v>
          </cell>
        </row>
        <row r="1424">
          <cell r="AJ1424">
            <v>466.1</v>
          </cell>
        </row>
        <row r="1425">
          <cell r="AJ1425">
            <v>466.1</v>
          </cell>
        </row>
        <row r="1426">
          <cell r="AJ1426">
            <v>466.1</v>
          </cell>
        </row>
        <row r="1427">
          <cell r="AJ1427">
            <v>466.1</v>
          </cell>
        </row>
        <row r="1428">
          <cell r="AJ1428">
            <v>466.1</v>
          </cell>
        </row>
        <row r="1429">
          <cell r="AJ1429">
            <v>466.1</v>
          </cell>
        </row>
        <row r="1430">
          <cell r="AJ1430">
            <v>466.1</v>
          </cell>
        </row>
        <row r="1431">
          <cell r="AJ1431">
            <v>466.1</v>
          </cell>
        </row>
        <row r="1432">
          <cell r="AJ1432">
            <v>466.1</v>
          </cell>
        </row>
        <row r="1433">
          <cell r="AJ1433">
            <v>466.1</v>
          </cell>
        </row>
        <row r="1434">
          <cell r="AJ1434">
            <v>466.1</v>
          </cell>
        </row>
        <row r="1435">
          <cell r="AJ1435">
            <v>466.1</v>
          </cell>
        </row>
        <row r="1436">
          <cell r="AJ1436">
            <v>466.1</v>
          </cell>
        </row>
        <row r="1437">
          <cell r="AJ1437">
            <v>466.1</v>
          </cell>
        </row>
        <row r="1438">
          <cell r="AJ1438">
            <v>466.1</v>
          </cell>
        </row>
        <row r="1439">
          <cell r="AJ1439">
            <v>466.1</v>
          </cell>
        </row>
        <row r="1440">
          <cell r="AJ1440">
            <v>466.1</v>
          </cell>
        </row>
        <row r="1441">
          <cell r="AJ1441">
            <v>466.1</v>
          </cell>
        </row>
        <row r="1442">
          <cell r="AJ1442">
            <v>466.1</v>
          </cell>
        </row>
        <row r="1443">
          <cell r="AJ1443">
            <v>466.1</v>
          </cell>
        </row>
        <row r="1444">
          <cell r="AJ1444">
            <v>466.1</v>
          </cell>
        </row>
        <row r="1445">
          <cell r="AJ1445">
            <v>466.1</v>
          </cell>
        </row>
        <row r="1446">
          <cell r="AJ1446">
            <v>466.1</v>
          </cell>
        </row>
        <row r="1447">
          <cell r="AJ1447">
            <v>466.1</v>
          </cell>
        </row>
        <row r="1448">
          <cell r="AJ1448">
            <v>466.1</v>
          </cell>
        </row>
        <row r="1449">
          <cell r="AJ1449">
            <v>466.1</v>
          </cell>
        </row>
        <row r="1450">
          <cell r="AJ1450">
            <v>466.1</v>
          </cell>
        </row>
        <row r="1451">
          <cell r="AJ1451">
            <v>466.1</v>
          </cell>
        </row>
        <row r="1452">
          <cell r="AJ1452">
            <v>466.1</v>
          </cell>
        </row>
        <row r="1453">
          <cell r="AJ1453">
            <v>466.1</v>
          </cell>
        </row>
        <row r="1454">
          <cell r="AJ1454">
            <v>466.1</v>
          </cell>
        </row>
        <row r="1455">
          <cell r="AJ1455">
            <v>466.1</v>
          </cell>
        </row>
        <row r="1456">
          <cell r="AJ1456">
            <v>466.1</v>
          </cell>
        </row>
        <row r="1457">
          <cell r="AJ1457">
            <v>466.1</v>
          </cell>
        </row>
        <row r="1458">
          <cell r="AJ1458">
            <v>466.1</v>
          </cell>
        </row>
        <row r="1459">
          <cell r="AJ1459">
            <v>466.1</v>
          </cell>
        </row>
        <row r="1460">
          <cell r="AJ1460">
            <v>466.1</v>
          </cell>
        </row>
        <row r="1461">
          <cell r="AJ1461">
            <v>466.1</v>
          </cell>
        </row>
        <row r="1462">
          <cell r="AJ1462">
            <v>466.1</v>
          </cell>
        </row>
        <row r="1463">
          <cell r="AJ1463">
            <v>466.1</v>
          </cell>
        </row>
        <row r="1464">
          <cell r="AJ1464">
            <v>466.1</v>
          </cell>
        </row>
        <row r="1465">
          <cell r="AJ1465">
            <v>466.1</v>
          </cell>
        </row>
        <row r="1466">
          <cell r="AJ1466">
            <v>466.1</v>
          </cell>
        </row>
        <row r="1467">
          <cell r="AJ1467">
            <v>466.1</v>
          </cell>
        </row>
        <row r="1468">
          <cell r="AJ1468">
            <v>466.1</v>
          </cell>
        </row>
        <row r="1469">
          <cell r="AJ1469">
            <v>466.1</v>
          </cell>
        </row>
        <row r="1470">
          <cell r="AJ1470">
            <v>466.1</v>
          </cell>
        </row>
        <row r="1471">
          <cell r="AJ1471">
            <v>466.1</v>
          </cell>
        </row>
        <row r="1472">
          <cell r="AJ1472">
            <v>466.1</v>
          </cell>
        </row>
        <row r="1473">
          <cell r="AJ1473">
            <v>466.1</v>
          </cell>
        </row>
        <row r="1474">
          <cell r="AJ1474">
            <v>466.1</v>
          </cell>
        </row>
        <row r="1475">
          <cell r="AJ1475">
            <v>466.1</v>
          </cell>
        </row>
        <row r="1476">
          <cell r="AJ1476">
            <v>466.1</v>
          </cell>
        </row>
        <row r="1477">
          <cell r="AJ1477">
            <v>466.1</v>
          </cell>
        </row>
        <row r="1478">
          <cell r="AJ1478">
            <v>466.1</v>
          </cell>
        </row>
        <row r="1479">
          <cell r="AJ1479">
            <v>466.1</v>
          </cell>
        </row>
        <row r="1480">
          <cell r="AJ1480">
            <v>466.1</v>
          </cell>
        </row>
        <row r="1481">
          <cell r="AJ1481">
            <v>466.1</v>
          </cell>
        </row>
        <row r="1482">
          <cell r="AJ1482">
            <v>466.1</v>
          </cell>
        </row>
        <row r="1483">
          <cell r="AJ1483">
            <v>466.1</v>
          </cell>
        </row>
        <row r="1484">
          <cell r="AJ1484">
            <v>466.1</v>
          </cell>
        </row>
        <row r="1485">
          <cell r="AJ1485">
            <v>466.1</v>
          </cell>
        </row>
        <row r="1486">
          <cell r="AJ1486">
            <v>466.1</v>
          </cell>
        </row>
        <row r="1487">
          <cell r="AJ1487">
            <v>466.1</v>
          </cell>
        </row>
        <row r="1488">
          <cell r="AJ1488">
            <v>466.1</v>
          </cell>
        </row>
        <row r="1489">
          <cell r="AJ1489">
            <v>466.1</v>
          </cell>
        </row>
        <row r="1490">
          <cell r="AJ1490">
            <v>466.1</v>
          </cell>
        </row>
        <row r="1491">
          <cell r="AJ1491">
            <v>466.1</v>
          </cell>
        </row>
        <row r="1492">
          <cell r="AJ1492">
            <v>466.1</v>
          </cell>
        </row>
        <row r="1493">
          <cell r="AJ1493">
            <v>466.1</v>
          </cell>
        </row>
        <row r="1494">
          <cell r="AJ1494">
            <v>466.1</v>
          </cell>
        </row>
        <row r="1495">
          <cell r="AJ1495">
            <v>466.1</v>
          </cell>
        </row>
        <row r="1496">
          <cell r="AJ1496">
            <v>466.1</v>
          </cell>
        </row>
        <row r="1497">
          <cell r="AJ1497">
            <v>466.1</v>
          </cell>
        </row>
        <row r="1498">
          <cell r="AJ1498">
            <v>466.1</v>
          </cell>
        </row>
        <row r="1499">
          <cell r="AJ1499">
            <v>466.1</v>
          </cell>
        </row>
        <row r="1500">
          <cell r="AJ1500">
            <v>466.1</v>
          </cell>
        </row>
        <row r="1501">
          <cell r="AJ1501">
            <v>466.1</v>
          </cell>
        </row>
        <row r="1502">
          <cell r="AJ1502">
            <v>466.1</v>
          </cell>
        </row>
        <row r="1503">
          <cell r="AJ1503">
            <v>466.1</v>
          </cell>
        </row>
        <row r="1504">
          <cell r="AJ1504">
            <v>466.1</v>
          </cell>
        </row>
        <row r="1505">
          <cell r="AJ1505">
            <v>466.1</v>
          </cell>
        </row>
        <row r="1506">
          <cell r="AJ1506">
            <v>466.1</v>
          </cell>
        </row>
        <row r="1507">
          <cell r="AJ1507">
            <v>466.1</v>
          </cell>
        </row>
        <row r="1508">
          <cell r="AJ1508">
            <v>466.1</v>
          </cell>
        </row>
        <row r="1509">
          <cell r="AJ1509">
            <v>466.1</v>
          </cell>
        </row>
        <row r="1510">
          <cell r="AJ1510">
            <v>466.1</v>
          </cell>
        </row>
        <row r="1511">
          <cell r="AJ1511">
            <v>466.1</v>
          </cell>
        </row>
        <row r="1512">
          <cell r="AJ1512">
            <v>466.1</v>
          </cell>
        </row>
        <row r="1513">
          <cell r="AJ1513">
            <v>466.1</v>
          </cell>
        </row>
        <row r="1514">
          <cell r="AJ1514">
            <v>466.1</v>
          </cell>
        </row>
        <row r="1515">
          <cell r="AJ1515">
            <v>466.1</v>
          </cell>
        </row>
        <row r="1516">
          <cell r="AJ1516">
            <v>466.1</v>
          </cell>
        </row>
        <row r="1517">
          <cell r="AJ1517">
            <v>466.1</v>
          </cell>
        </row>
        <row r="1518">
          <cell r="AJ1518">
            <v>466.1</v>
          </cell>
        </row>
        <row r="1519">
          <cell r="AJ1519">
            <v>466.1</v>
          </cell>
        </row>
        <row r="1520">
          <cell r="AJ1520">
            <v>466.1</v>
          </cell>
        </row>
        <row r="1521">
          <cell r="AJ1521">
            <v>466.1</v>
          </cell>
        </row>
        <row r="1522">
          <cell r="AJ1522">
            <v>466.1</v>
          </cell>
        </row>
        <row r="1523">
          <cell r="AJ1523">
            <v>466.1</v>
          </cell>
        </row>
        <row r="1524">
          <cell r="AJ1524">
            <v>466.1</v>
          </cell>
        </row>
        <row r="1525">
          <cell r="AJ1525">
            <v>466.1</v>
          </cell>
        </row>
        <row r="1526">
          <cell r="AJ1526">
            <v>466.1</v>
          </cell>
        </row>
        <row r="1527">
          <cell r="AJ1527">
            <v>466.1</v>
          </cell>
        </row>
        <row r="1528">
          <cell r="AJ1528">
            <v>466.1</v>
          </cell>
        </row>
        <row r="1529">
          <cell r="AJ1529">
            <v>466.1</v>
          </cell>
        </row>
        <row r="1530">
          <cell r="AJ1530">
            <v>466.1</v>
          </cell>
        </row>
        <row r="1531">
          <cell r="AJ1531">
            <v>466.1</v>
          </cell>
        </row>
        <row r="1532">
          <cell r="AJ1532">
            <v>466.1</v>
          </cell>
        </row>
        <row r="1533">
          <cell r="AJ1533">
            <v>466.1</v>
          </cell>
        </row>
        <row r="1534">
          <cell r="AJ1534">
            <v>466.1</v>
          </cell>
        </row>
        <row r="1535">
          <cell r="AJ1535">
            <v>466.1</v>
          </cell>
        </row>
        <row r="1536">
          <cell r="AJ1536">
            <v>466.1</v>
          </cell>
        </row>
        <row r="1537">
          <cell r="AJ1537">
            <v>466.1</v>
          </cell>
        </row>
        <row r="1538">
          <cell r="AJ1538">
            <v>466.1</v>
          </cell>
        </row>
        <row r="1539">
          <cell r="AJ1539">
            <v>466.1</v>
          </cell>
        </row>
        <row r="1540">
          <cell r="AJ1540">
            <v>466.1</v>
          </cell>
        </row>
        <row r="1541">
          <cell r="AJ1541">
            <v>466.1</v>
          </cell>
        </row>
        <row r="1542">
          <cell r="AJ1542">
            <v>466.1</v>
          </cell>
        </row>
        <row r="1543">
          <cell r="AJ1543">
            <v>466.1</v>
          </cell>
        </row>
        <row r="1544">
          <cell r="AJ1544">
            <v>466.1</v>
          </cell>
        </row>
        <row r="1545">
          <cell r="AJ1545">
            <v>466.1</v>
          </cell>
        </row>
        <row r="1546">
          <cell r="AJ1546">
            <v>466.1</v>
          </cell>
        </row>
        <row r="1547">
          <cell r="AJ1547">
            <v>466.1</v>
          </cell>
        </row>
        <row r="1548">
          <cell r="AJ1548">
            <v>466.1</v>
          </cell>
        </row>
        <row r="1549">
          <cell r="AJ1549">
            <v>466.1</v>
          </cell>
        </row>
        <row r="1550">
          <cell r="AJ1550">
            <v>466.1</v>
          </cell>
        </row>
        <row r="1551">
          <cell r="AJ1551">
            <v>466.1</v>
          </cell>
        </row>
        <row r="1552">
          <cell r="AJ1552">
            <v>466.1</v>
          </cell>
        </row>
        <row r="1553">
          <cell r="AJ1553">
            <v>466.1</v>
          </cell>
        </row>
        <row r="1554">
          <cell r="AJ1554">
            <v>466.1</v>
          </cell>
        </row>
        <row r="1555">
          <cell r="AJ1555">
            <v>466.1</v>
          </cell>
        </row>
        <row r="1556">
          <cell r="AJ1556">
            <v>466.1</v>
          </cell>
        </row>
        <row r="1557">
          <cell r="AJ1557">
            <v>466.1</v>
          </cell>
        </row>
        <row r="1558">
          <cell r="AJ1558">
            <v>466.1</v>
          </cell>
        </row>
        <row r="1559">
          <cell r="AJ1559">
            <v>466.1</v>
          </cell>
        </row>
        <row r="1560">
          <cell r="AJ1560">
            <v>466.1</v>
          </cell>
        </row>
        <row r="1561">
          <cell r="AJ1561">
            <v>466.1</v>
          </cell>
        </row>
        <row r="1562">
          <cell r="AJ1562">
            <v>466.1</v>
          </cell>
        </row>
        <row r="1563">
          <cell r="AJ1563">
            <v>466.1</v>
          </cell>
        </row>
        <row r="1564">
          <cell r="AJ1564">
            <v>466.1</v>
          </cell>
        </row>
        <row r="1565">
          <cell r="AJ1565">
            <v>466.1</v>
          </cell>
        </row>
        <row r="1566">
          <cell r="AJ1566">
            <v>466.1</v>
          </cell>
        </row>
        <row r="1567">
          <cell r="AJ1567">
            <v>466.1</v>
          </cell>
        </row>
        <row r="1568">
          <cell r="AJ1568">
            <v>466.1</v>
          </cell>
        </row>
        <row r="1569">
          <cell r="AJ1569">
            <v>466.1</v>
          </cell>
        </row>
        <row r="1570">
          <cell r="AJ1570">
            <v>466.1</v>
          </cell>
        </row>
        <row r="1571">
          <cell r="AJ1571">
            <v>466.1</v>
          </cell>
        </row>
        <row r="1572">
          <cell r="AJ1572">
            <v>466.1</v>
          </cell>
        </row>
        <row r="1573">
          <cell r="AJ1573">
            <v>466.1</v>
          </cell>
        </row>
        <row r="1574">
          <cell r="AJ1574">
            <v>466.1</v>
          </cell>
        </row>
        <row r="1575">
          <cell r="AJ1575">
            <v>466.1</v>
          </cell>
        </row>
        <row r="1576">
          <cell r="AJ1576">
            <v>466.1</v>
          </cell>
        </row>
        <row r="1577">
          <cell r="AJ1577">
            <v>466.1</v>
          </cell>
        </row>
        <row r="1578">
          <cell r="AJ1578">
            <v>466.1</v>
          </cell>
        </row>
        <row r="1579">
          <cell r="AJ1579">
            <v>466.1</v>
          </cell>
        </row>
        <row r="1580">
          <cell r="AJ1580">
            <v>466.1</v>
          </cell>
        </row>
        <row r="1581">
          <cell r="AJ1581">
            <v>466.1</v>
          </cell>
        </row>
        <row r="1582">
          <cell r="AJ1582">
            <v>466.1</v>
          </cell>
        </row>
        <row r="1583">
          <cell r="AJ1583">
            <v>466.1</v>
          </cell>
        </row>
        <row r="1584">
          <cell r="AJ1584">
            <v>466.1</v>
          </cell>
        </row>
        <row r="1585">
          <cell r="AJ1585">
            <v>466.1</v>
          </cell>
        </row>
        <row r="1586">
          <cell r="AJ1586">
            <v>466.1</v>
          </cell>
        </row>
        <row r="1587">
          <cell r="AJ1587">
            <v>466.1</v>
          </cell>
        </row>
        <row r="1588">
          <cell r="AJ1588">
            <v>466.1</v>
          </cell>
        </row>
        <row r="1589">
          <cell r="AJ1589">
            <v>466.1</v>
          </cell>
        </row>
        <row r="1590">
          <cell r="AJ1590">
            <v>466.1</v>
          </cell>
        </row>
        <row r="1591">
          <cell r="AJ1591">
            <v>466.1</v>
          </cell>
        </row>
        <row r="1592">
          <cell r="AJ1592">
            <v>466.1</v>
          </cell>
        </row>
        <row r="1593">
          <cell r="AJ1593">
            <v>466.1</v>
          </cell>
        </row>
        <row r="1594">
          <cell r="AJ1594">
            <v>466.1</v>
          </cell>
        </row>
        <row r="1595">
          <cell r="AJ1595">
            <v>466.1</v>
          </cell>
        </row>
        <row r="1596">
          <cell r="AJ1596">
            <v>466.1</v>
          </cell>
        </row>
        <row r="1597">
          <cell r="AJ1597">
            <v>466.1</v>
          </cell>
        </row>
        <row r="1598">
          <cell r="AJ1598">
            <v>466.1</v>
          </cell>
        </row>
        <row r="1599">
          <cell r="AJ1599">
            <v>466.1</v>
          </cell>
        </row>
        <row r="1600">
          <cell r="AJ1600">
            <v>466.1</v>
          </cell>
        </row>
        <row r="1601">
          <cell r="AJ1601">
            <v>466.1</v>
          </cell>
        </row>
        <row r="1602">
          <cell r="AJ1602">
            <v>466.1</v>
          </cell>
        </row>
        <row r="1603">
          <cell r="AJ1603">
            <v>466.1</v>
          </cell>
        </row>
        <row r="1604">
          <cell r="AJ1604">
            <v>466.1</v>
          </cell>
        </row>
        <row r="1605">
          <cell r="AJ1605">
            <v>466.1</v>
          </cell>
        </row>
        <row r="1606">
          <cell r="AJ1606">
            <v>466.1</v>
          </cell>
        </row>
        <row r="1607">
          <cell r="AJ1607">
            <v>466.1</v>
          </cell>
        </row>
        <row r="1608">
          <cell r="AJ1608">
            <v>466.1</v>
          </cell>
        </row>
        <row r="1609">
          <cell r="AJ1609">
            <v>466.1</v>
          </cell>
        </row>
        <row r="1610">
          <cell r="AJ1610">
            <v>466.1</v>
          </cell>
        </row>
        <row r="1611">
          <cell r="AJ1611">
            <v>466.1</v>
          </cell>
        </row>
        <row r="1612">
          <cell r="AJ1612">
            <v>466.1</v>
          </cell>
        </row>
        <row r="1613">
          <cell r="AJ1613">
            <v>466.1</v>
          </cell>
        </row>
        <row r="1614">
          <cell r="AJ1614">
            <v>466.1</v>
          </cell>
        </row>
        <row r="1615">
          <cell r="AJ1615">
            <v>466.1</v>
          </cell>
        </row>
        <row r="1616">
          <cell r="AJ1616">
            <v>466.1</v>
          </cell>
        </row>
        <row r="1617">
          <cell r="AJ1617">
            <v>466.1</v>
          </cell>
        </row>
        <row r="1618">
          <cell r="AJ1618">
            <v>466.1</v>
          </cell>
        </row>
        <row r="1619">
          <cell r="AJ1619">
            <v>466.1</v>
          </cell>
        </row>
        <row r="1620">
          <cell r="AJ1620">
            <v>466.1</v>
          </cell>
        </row>
        <row r="1621">
          <cell r="AJ1621">
            <v>466.1</v>
          </cell>
        </row>
        <row r="1622">
          <cell r="AJ1622">
            <v>466.1</v>
          </cell>
        </row>
        <row r="1623">
          <cell r="AJ1623">
            <v>466.1</v>
          </cell>
        </row>
        <row r="1624">
          <cell r="AJ1624">
            <v>466.1</v>
          </cell>
        </row>
        <row r="1625">
          <cell r="AJ1625">
            <v>466.1</v>
          </cell>
        </row>
        <row r="1626">
          <cell r="AJ1626">
            <v>466.1</v>
          </cell>
        </row>
        <row r="1627">
          <cell r="AJ1627">
            <v>466.1</v>
          </cell>
        </row>
        <row r="1628">
          <cell r="AJ1628">
            <v>466.1</v>
          </cell>
        </row>
        <row r="1629">
          <cell r="AJ1629">
            <v>466.1</v>
          </cell>
        </row>
        <row r="1630">
          <cell r="AJ1630">
            <v>466.1</v>
          </cell>
        </row>
        <row r="1631">
          <cell r="AJ1631">
            <v>466.1</v>
          </cell>
        </row>
        <row r="1632">
          <cell r="AJ1632">
            <v>466.1</v>
          </cell>
        </row>
        <row r="1633">
          <cell r="AJ1633">
            <v>466.1</v>
          </cell>
        </row>
        <row r="1634">
          <cell r="AJ1634">
            <v>466.1</v>
          </cell>
        </row>
        <row r="1635">
          <cell r="AJ1635">
            <v>466.1</v>
          </cell>
        </row>
        <row r="1636">
          <cell r="AJ1636">
            <v>466.1</v>
          </cell>
        </row>
        <row r="1637">
          <cell r="AJ1637">
            <v>466.1</v>
          </cell>
        </row>
        <row r="1638">
          <cell r="AJ1638">
            <v>466.1</v>
          </cell>
        </row>
        <row r="1639">
          <cell r="AJ1639">
            <v>466.1</v>
          </cell>
        </row>
        <row r="1640">
          <cell r="AJ1640">
            <v>466.1</v>
          </cell>
        </row>
        <row r="1641">
          <cell r="AJ1641">
            <v>466.1</v>
          </cell>
        </row>
        <row r="1642">
          <cell r="AJ1642">
            <v>466.1</v>
          </cell>
        </row>
        <row r="1643">
          <cell r="AJ1643">
            <v>466.1</v>
          </cell>
        </row>
        <row r="1644">
          <cell r="AJ1644">
            <v>466.1</v>
          </cell>
        </row>
        <row r="1645">
          <cell r="AJ1645">
            <v>466.1</v>
          </cell>
        </row>
        <row r="1646">
          <cell r="AJ1646">
            <v>466.1</v>
          </cell>
        </row>
        <row r="1647">
          <cell r="AJ1647">
            <v>466.1</v>
          </cell>
        </row>
        <row r="1648">
          <cell r="AJ1648">
            <v>466.1</v>
          </cell>
        </row>
        <row r="1649">
          <cell r="AJ1649">
            <v>466.1</v>
          </cell>
        </row>
        <row r="1650">
          <cell r="AJ1650">
            <v>466.1</v>
          </cell>
        </row>
        <row r="1651">
          <cell r="AJ1651">
            <v>466.1</v>
          </cell>
        </row>
        <row r="1652">
          <cell r="AJ1652">
            <v>466.1</v>
          </cell>
        </row>
        <row r="1653">
          <cell r="AJ1653">
            <v>466.1</v>
          </cell>
        </row>
        <row r="1654">
          <cell r="AJ1654">
            <v>466.1</v>
          </cell>
        </row>
        <row r="1655">
          <cell r="AJ1655">
            <v>466.1</v>
          </cell>
        </row>
        <row r="1656">
          <cell r="AJ1656">
            <v>466.1</v>
          </cell>
        </row>
        <row r="1657">
          <cell r="AJ1657">
            <v>466.1</v>
          </cell>
        </row>
        <row r="1658">
          <cell r="AJ1658">
            <v>466.1</v>
          </cell>
        </row>
        <row r="1659">
          <cell r="AJ1659">
            <v>466.1</v>
          </cell>
        </row>
        <row r="1660">
          <cell r="AJ1660">
            <v>466.1</v>
          </cell>
        </row>
        <row r="1661">
          <cell r="AJ1661">
            <v>466.1</v>
          </cell>
        </row>
        <row r="1662">
          <cell r="AJ1662">
            <v>466.1</v>
          </cell>
        </row>
        <row r="1663">
          <cell r="AJ1663">
            <v>466.1</v>
          </cell>
        </row>
        <row r="1664">
          <cell r="AJ1664">
            <v>466.1</v>
          </cell>
        </row>
        <row r="1665">
          <cell r="AJ1665">
            <v>466.1</v>
          </cell>
        </row>
        <row r="1666">
          <cell r="AJ1666">
            <v>466.1</v>
          </cell>
        </row>
        <row r="1667">
          <cell r="AJ1667">
            <v>466.1</v>
          </cell>
        </row>
        <row r="1668">
          <cell r="AJ1668">
            <v>466.1</v>
          </cell>
        </row>
        <row r="1669">
          <cell r="AJ1669">
            <v>466.1</v>
          </cell>
        </row>
        <row r="1670">
          <cell r="AJ1670">
            <v>466.1</v>
          </cell>
        </row>
        <row r="1671">
          <cell r="AJ1671">
            <v>466.1</v>
          </cell>
        </row>
        <row r="1672">
          <cell r="AJ1672">
            <v>466.1</v>
          </cell>
        </row>
        <row r="1673">
          <cell r="AJ1673">
            <v>466.1</v>
          </cell>
        </row>
        <row r="1674">
          <cell r="AJ1674">
            <v>466.1</v>
          </cell>
        </row>
        <row r="1675">
          <cell r="AJ1675">
            <v>466.1</v>
          </cell>
        </row>
        <row r="1676">
          <cell r="AJ1676">
            <v>466.1</v>
          </cell>
        </row>
        <row r="1677">
          <cell r="AJ1677">
            <v>466.1</v>
          </cell>
        </row>
        <row r="1678">
          <cell r="AJ1678">
            <v>466.1</v>
          </cell>
        </row>
        <row r="1679">
          <cell r="AJ1679">
            <v>466.1</v>
          </cell>
        </row>
        <row r="1680">
          <cell r="AJ1680">
            <v>466.1</v>
          </cell>
        </row>
        <row r="1681">
          <cell r="AJ1681">
            <v>466.1</v>
          </cell>
        </row>
        <row r="1682">
          <cell r="AJ1682">
            <v>466.1</v>
          </cell>
        </row>
        <row r="1683">
          <cell r="AJ1683">
            <v>466.1</v>
          </cell>
        </row>
        <row r="1684">
          <cell r="AJ1684">
            <v>466.1</v>
          </cell>
        </row>
        <row r="1685">
          <cell r="AJ1685">
            <v>466.1</v>
          </cell>
        </row>
        <row r="1686">
          <cell r="AJ1686">
            <v>466.1</v>
          </cell>
        </row>
        <row r="1687">
          <cell r="AJ1687">
            <v>466.1</v>
          </cell>
        </row>
        <row r="1688">
          <cell r="AJ1688">
            <v>466.1</v>
          </cell>
        </row>
        <row r="1689">
          <cell r="AJ1689">
            <v>466.1</v>
          </cell>
        </row>
        <row r="1690">
          <cell r="AJ1690">
            <v>466.1</v>
          </cell>
        </row>
        <row r="1691">
          <cell r="AJ1691">
            <v>466.1</v>
          </cell>
        </row>
        <row r="1692">
          <cell r="AJ1692">
            <v>466.1</v>
          </cell>
        </row>
        <row r="1693">
          <cell r="AJ1693">
            <v>466.1</v>
          </cell>
        </row>
        <row r="1694">
          <cell r="AJ1694">
            <v>466.1</v>
          </cell>
        </row>
        <row r="1695">
          <cell r="AJ1695">
            <v>466.1</v>
          </cell>
        </row>
        <row r="1696">
          <cell r="AJ1696">
            <v>466.1</v>
          </cell>
        </row>
        <row r="1697">
          <cell r="AJ1697">
            <v>466.1</v>
          </cell>
        </row>
        <row r="1698">
          <cell r="AJ1698">
            <v>466.1</v>
          </cell>
        </row>
        <row r="1699">
          <cell r="AJ1699">
            <v>466.1</v>
          </cell>
        </row>
        <row r="1700">
          <cell r="AJ1700">
            <v>466.1</v>
          </cell>
        </row>
        <row r="1701">
          <cell r="AJ1701">
            <v>466.1</v>
          </cell>
        </row>
        <row r="1702">
          <cell r="AJ1702">
            <v>466.1</v>
          </cell>
        </row>
        <row r="1703">
          <cell r="AJ1703">
            <v>466.1</v>
          </cell>
        </row>
        <row r="1704">
          <cell r="AJ1704">
            <v>466.1</v>
          </cell>
        </row>
        <row r="1705">
          <cell r="AJ1705">
            <v>466.1</v>
          </cell>
        </row>
        <row r="1706">
          <cell r="AJ1706">
            <v>466.1</v>
          </cell>
        </row>
        <row r="1707">
          <cell r="AJ1707">
            <v>466.1</v>
          </cell>
        </row>
        <row r="1708">
          <cell r="AJ1708">
            <v>466.1</v>
          </cell>
        </row>
        <row r="1709">
          <cell r="AJ1709">
            <v>466.1</v>
          </cell>
        </row>
        <row r="1710">
          <cell r="AJ1710">
            <v>466.1</v>
          </cell>
        </row>
        <row r="1711">
          <cell r="AJ1711">
            <v>466.1</v>
          </cell>
        </row>
        <row r="1712">
          <cell r="AJ1712">
            <v>466.1</v>
          </cell>
        </row>
        <row r="1713">
          <cell r="AJ1713">
            <v>466.1</v>
          </cell>
        </row>
        <row r="1714">
          <cell r="AJ1714">
            <v>466.1</v>
          </cell>
        </row>
        <row r="1715">
          <cell r="AJ1715">
            <v>466.1</v>
          </cell>
        </row>
        <row r="1716">
          <cell r="AJ1716">
            <v>466.1</v>
          </cell>
        </row>
        <row r="1717">
          <cell r="AJ1717">
            <v>466.1</v>
          </cell>
        </row>
        <row r="1718">
          <cell r="AJ1718">
            <v>466.1</v>
          </cell>
        </row>
        <row r="1719">
          <cell r="AJ1719">
            <v>466.1</v>
          </cell>
        </row>
        <row r="1720">
          <cell r="AJ1720">
            <v>466.1</v>
          </cell>
        </row>
        <row r="1721">
          <cell r="AJ1721">
            <v>466.1</v>
          </cell>
        </row>
        <row r="1722">
          <cell r="AJ1722">
            <v>466.1</v>
          </cell>
        </row>
        <row r="1723">
          <cell r="AJ1723">
            <v>466.1</v>
          </cell>
        </row>
        <row r="1724">
          <cell r="AJ1724">
            <v>466.1</v>
          </cell>
        </row>
        <row r="1725">
          <cell r="AJ1725">
            <v>466.1</v>
          </cell>
        </row>
        <row r="1726">
          <cell r="AJ1726">
            <v>466.1</v>
          </cell>
        </row>
        <row r="1727">
          <cell r="AJ1727">
            <v>466.1</v>
          </cell>
        </row>
        <row r="1728">
          <cell r="AJ1728">
            <v>466.1</v>
          </cell>
        </row>
        <row r="1729">
          <cell r="AJ1729">
            <v>466.1</v>
          </cell>
        </row>
        <row r="1730">
          <cell r="AJ1730">
            <v>466.1</v>
          </cell>
        </row>
        <row r="1731">
          <cell r="AJ1731">
            <v>466.1</v>
          </cell>
        </row>
        <row r="1732">
          <cell r="AJ1732">
            <v>466.1</v>
          </cell>
        </row>
        <row r="1733">
          <cell r="AJ1733">
            <v>466.1</v>
          </cell>
        </row>
        <row r="1734">
          <cell r="AJ1734">
            <v>466.1</v>
          </cell>
        </row>
        <row r="1735">
          <cell r="AJ1735">
            <v>466.1</v>
          </cell>
        </row>
        <row r="1736">
          <cell r="AJ1736">
            <v>466.1</v>
          </cell>
        </row>
        <row r="1737">
          <cell r="AJ1737">
            <v>466.1</v>
          </cell>
        </row>
        <row r="1738">
          <cell r="AJ1738">
            <v>466.1</v>
          </cell>
        </row>
        <row r="1739">
          <cell r="AJ1739">
            <v>466.1</v>
          </cell>
        </row>
        <row r="1740">
          <cell r="AJ1740">
            <v>466.1</v>
          </cell>
        </row>
        <row r="1741">
          <cell r="AJ1741">
            <v>466.1</v>
          </cell>
        </row>
        <row r="1742">
          <cell r="AJ1742">
            <v>466.1</v>
          </cell>
        </row>
        <row r="1743">
          <cell r="AJ1743">
            <v>466.1</v>
          </cell>
        </row>
        <row r="1744">
          <cell r="AJ1744">
            <v>466.1</v>
          </cell>
        </row>
        <row r="1745">
          <cell r="AJ1745">
            <v>466.1</v>
          </cell>
        </row>
        <row r="1746">
          <cell r="AJ1746">
            <v>466.1</v>
          </cell>
        </row>
        <row r="1747">
          <cell r="AJ1747">
            <v>466.1</v>
          </cell>
        </row>
        <row r="1748">
          <cell r="AJ1748">
            <v>466.1</v>
          </cell>
        </row>
        <row r="1749">
          <cell r="AJ1749">
            <v>466.1</v>
          </cell>
        </row>
        <row r="1750">
          <cell r="AJ1750">
            <v>466.1</v>
          </cell>
        </row>
        <row r="1751">
          <cell r="AJ1751">
            <v>466.1</v>
          </cell>
        </row>
        <row r="1752">
          <cell r="AJ1752">
            <v>466.1</v>
          </cell>
        </row>
        <row r="1753">
          <cell r="AJ1753">
            <v>466.1</v>
          </cell>
        </row>
        <row r="1754">
          <cell r="AJ1754">
            <v>466.1</v>
          </cell>
        </row>
        <row r="1755">
          <cell r="AJ1755">
            <v>466.1</v>
          </cell>
        </row>
        <row r="1756">
          <cell r="AJ1756">
            <v>466.1</v>
          </cell>
        </row>
        <row r="1757">
          <cell r="AJ1757">
            <v>466.1</v>
          </cell>
        </row>
        <row r="1758">
          <cell r="AJ1758">
            <v>466.1</v>
          </cell>
        </row>
        <row r="1759">
          <cell r="AJ1759">
            <v>466.1</v>
          </cell>
        </row>
        <row r="1760">
          <cell r="AJ1760">
            <v>466.1</v>
          </cell>
        </row>
        <row r="1761">
          <cell r="AJ1761">
            <v>466.1</v>
          </cell>
        </row>
        <row r="1762">
          <cell r="AJ1762">
            <v>466.1</v>
          </cell>
        </row>
        <row r="1763">
          <cell r="AJ1763">
            <v>466.1</v>
          </cell>
        </row>
        <row r="1764">
          <cell r="AJ1764">
            <v>466.1</v>
          </cell>
        </row>
        <row r="1765">
          <cell r="AJ1765">
            <v>466.1</v>
          </cell>
        </row>
        <row r="1766">
          <cell r="AJ1766">
            <v>466.1</v>
          </cell>
        </row>
        <row r="1767">
          <cell r="AJ1767">
            <v>466.1</v>
          </cell>
        </row>
        <row r="1768">
          <cell r="AJ1768">
            <v>466.1</v>
          </cell>
        </row>
        <row r="1769">
          <cell r="AJ1769">
            <v>466.1</v>
          </cell>
        </row>
        <row r="1770">
          <cell r="AJ1770">
            <v>466.1</v>
          </cell>
        </row>
        <row r="1771">
          <cell r="AJ1771">
            <v>466.1</v>
          </cell>
        </row>
        <row r="1772">
          <cell r="AJ1772">
            <v>466.1</v>
          </cell>
        </row>
        <row r="1773">
          <cell r="AJ1773">
            <v>466.1</v>
          </cell>
        </row>
        <row r="1774">
          <cell r="AJ1774">
            <v>466.1</v>
          </cell>
        </row>
        <row r="1775">
          <cell r="AJ1775">
            <v>466.1</v>
          </cell>
        </row>
        <row r="1776">
          <cell r="AJ1776">
            <v>466.1</v>
          </cell>
        </row>
        <row r="1777">
          <cell r="AJ1777">
            <v>466.1</v>
          </cell>
        </row>
        <row r="1778">
          <cell r="AJ1778">
            <v>466.1</v>
          </cell>
        </row>
        <row r="1779">
          <cell r="AJ1779">
            <v>466.1</v>
          </cell>
        </row>
        <row r="1780">
          <cell r="AJ1780">
            <v>466.1</v>
          </cell>
        </row>
        <row r="1781">
          <cell r="AJ1781">
            <v>466.1</v>
          </cell>
        </row>
        <row r="1782">
          <cell r="AJ1782">
            <v>466.1</v>
          </cell>
        </row>
        <row r="1783">
          <cell r="AJ1783">
            <v>466.1</v>
          </cell>
        </row>
        <row r="1784">
          <cell r="AJ1784">
            <v>466.1</v>
          </cell>
        </row>
        <row r="1785">
          <cell r="AJ1785">
            <v>466.1</v>
          </cell>
        </row>
        <row r="1786">
          <cell r="AJ1786">
            <v>466.1</v>
          </cell>
        </row>
        <row r="1787">
          <cell r="AJ1787">
            <v>466.1</v>
          </cell>
        </row>
        <row r="1788">
          <cell r="AJ1788">
            <v>466.1</v>
          </cell>
        </row>
        <row r="1789">
          <cell r="AJ1789">
            <v>466.1</v>
          </cell>
        </row>
        <row r="1790">
          <cell r="AJ1790">
            <v>466.1</v>
          </cell>
        </row>
        <row r="1791">
          <cell r="AJ1791">
            <v>466.1</v>
          </cell>
        </row>
        <row r="1792">
          <cell r="AJ1792">
            <v>466.1</v>
          </cell>
        </row>
        <row r="1793">
          <cell r="AJ1793">
            <v>466.1</v>
          </cell>
        </row>
        <row r="1794">
          <cell r="AJ1794">
            <v>466.1</v>
          </cell>
        </row>
        <row r="1795">
          <cell r="AJ1795">
            <v>466.1</v>
          </cell>
        </row>
        <row r="1796">
          <cell r="AJ1796">
            <v>466.1</v>
          </cell>
        </row>
        <row r="1797">
          <cell r="AJ1797">
            <v>466.1</v>
          </cell>
        </row>
        <row r="1798">
          <cell r="AJ1798">
            <v>466.1</v>
          </cell>
        </row>
        <row r="1799">
          <cell r="AJ1799">
            <v>466.1</v>
          </cell>
        </row>
        <row r="1800">
          <cell r="AJ1800">
            <v>466.1</v>
          </cell>
        </row>
        <row r="1801">
          <cell r="AJ1801">
            <v>466.1</v>
          </cell>
        </row>
        <row r="1802">
          <cell r="AJ1802">
            <v>466.1</v>
          </cell>
        </row>
        <row r="1803">
          <cell r="AJ1803">
            <v>466.1</v>
          </cell>
        </row>
        <row r="1804">
          <cell r="AJ1804">
            <v>466.1</v>
          </cell>
        </row>
        <row r="1805">
          <cell r="AJ1805">
            <v>466.1</v>
          </cell>
        </row>
        <row r="1806">
          <cell r="AJ1806">
            <v>466.1</v>
          </cell>
        </row>
        <row r="1807">
          <cell r="AJ1807">
            <v>466.1</v>
          </cell>
        </row>
        <row r="1808">
          <cell r="AJ1808">
            <v>466.1</v>
          </cell>
        </row>
        <row r="1809">
          <cell r="AJ1809">
            <v>466.1</v>
          </cell>
        </row>
        <row r="1810">
          <cell r="AJ1810">
            <v>466.1</v>
          </cell>
        </row>
        <row r="1811">
          <cell r="AJ1811">
            <v>466.1</v>
          </cell>
        </row>
        <row r="1812">
          <cell r="AJ1812">
            <v>466.1</v>
          </cell>
        </row>
        <row r="1813">
          <cell r="AJ1813">
            <v>466.1</v>
          </cell>
        </row>
        <row r="1814">
          <cell r="AJ1814">
            <v>466.1</v>
          </cell>
        </row>
        <row r="1815">
          <cell r="AJ1815">
            <v>466.1</v>
          </cell>
        </row>
        <row r="1816">
          <cell r="AJ1816">
            <v>466.1</v>
          </cell>
        </row>
        <row r="1817">
          <cell r="AJ1817">
            <v>466.1</v>
          </cell>
        </row>
        <row r="1818">
          <cell r="AJ1818">
            <v>466.1</v>
          </cell>
        </row>
        <row r="1819">
          <cell r="AJ1819">
            <v>466.1</v>
          </cell>
        </row>
        <row r="1820">
          <cell r="AJ1820">
            <v>466.1</v>
          </cell>
        </row>
        <row r="1821">
          <cell r="AJ1821">
            <v>466.1</v>
          </cell>
        </row>
        <row r="1822">
          <cell r="AJ1822">
            <v>466.1</v>
          </cell>
        </row>
        <row r="1823">
          <cell r="AJ1823">
            <v>466.1</v>
          </cell>
        </row>
        <row r="1824">
          <cell r="AJ1824">
            <v>466.1</v>
          </cell>
        </row>
        <row r="1825">
          <cell r="AJ1825">
            <v>466.1</v>
          </cell>
        </row>
        <row r="1826">
          <cell r="AJ1826">
            <v>466.1</v>
          </cell>
        </row>
        <row r="1827">
          <cell r="AJ1827">
            <v>466.1</v>
          </cell>
        </row>
        <row r="1828">
          <cell r="AJ1828">
            <v>466.1</v>
          </cell>
        </row>
        <row r="1829">
          <cell r="AJ1829">
            <v>466.1</v>
          </cell>
        </row>
        <row r="1830">
          <cell r="AJ1830">
            <v>466.1</v>
          </cell>
        </row>
        <row r="1831">
          <cell r="AJ1831">
            <v>466.1</v>
          </cell>
        </row>
        <row r="1832">
          <cell r="AJ1832">
            <v>466.1</v>
          </cell>
        </row>
        <row r="1833">
          <cell r="AJ1833">
            <v>466.1</v>
          </cell>
        </row>
        <row r="1834">
          <cell r="AJ1834">
            <v>466.1</v>
          </cell>
        </row>
        <row r="1835">
          <cell r="AJ1835">
            <v>466.1</v>
          </cell>
        </row>
        <row r="1836">
          <cell r="AJ1836">
            <v>466.1</v>
          </cell>
        </row>
        <row r="1837">
          <cell r="AJ1837">
            <v>466.1</v>
          </cell>
        </row>
        <row r="1838">
          <cell r="AJ1838">
            <v>466.1</v>
          </cell>
        </row>
        <row r="1839">
          <cell r="AJ1839">
            <v>466.1</v>
          </cell>
        </row>
        <row r="1840">
          <cell r="AJ1840">
            <v>466.1</v>
          </cell>
        </row>
        <row r="1841">
          <cell r="AJ1841">
            <v>466.1</v>
          </cell>
        </row>
        <row r="1842">
          <cell r="AJ1842">
            <v>466.1</v>
          </cell>
        </row>
        <row r="1843">
          <cell r="AJ1843">
            <v>466.1</v>
          </cell>
        </row>
        <row r="1844">
          <cell r="AJ1844">
            <v>466.1</v>
          </cell>
        </row>
        <row r="1845">
          <cell r="AJ1845">
            <v>466.1</v>
          </cell>
        </row>
        <row r="1846">
          <cell r="AJ1846">
            <v>466.1</v>
          </cell>
        </row>
        <row r="1847">
          <cell r="AJ1847">
            <v>466.1</v>
          </cell>
        </row>
        <row r="1848">
          <cell r="AJ1848">
            <v>466.1</v>
          </cell>
        </row>
        <row r="1849">
          <cell r="AJ1849">
            <v>466.1</v>
          </cell>
        </row>
        <row r="1850">
          <cell r="AJ1850">
            <v>466.1</v>
          </cell>
        </row>
        <row r="1851">
          <cell r="AJ1851">
            <v>466.1</v>
          </cell>
        </row>
        <row r="1852">
          <cell r="AJ1852">
            <v>466.1</v>
          </cell>
        </row>
        <row r="1853">
          <cell r="AJ1853">
            <v>466.1</v>
          </cell>
        </row>
        <row r="1854">
          <cell r="AJ1854">
            <v>466.1</v>
          </cell>
        </row>
        <row r="1855">
          <cell r="AJ1855">
            <v>466.1</v>
          </cell>
        </row>
        <row r="1856">
          <cell r="AJ1856">
            <v>466.1</v>
          </cell>
        </row>
        <row r="1857">
          <cell r="AJ1857">
            <v>466.1</v>
          </cell>
        </row>
        <row r="1858">
          <cell r="AJ1858">
            <v>466.1</v>
          </cell>
        </row>
        <row r="1859">
          <cell r="AJ1859">
            <v>466.1</v>
          </cell>
        </row>
        <row r="1860">
          <cell r="AJ1860">
            <v>466.1</v>
          </cell>
        </row>
        <row r="1861">
          <cell r="AJ1861">
            <v>466.1</v>
          </cell>
        </row>
        <row r="1862">
          <cell r="AJ1862">
            <v>466.1</v>
          </cell>
        </row>
        <row r="1863">
          <cell r="AJ1863">
            <v>466.1</v>
          </cell>
        </row>
        <row r="1864">
          <cell r="AJ1864">
            <v>466.1</v>
          </cell>
        </row>
        <row r="1865">
          <cell r="AJ1865">
            <v>466.1</v>
          </cell>
        </row>
        <row r="1866">
          <cell r="AJ1866">
            <v>466.1</v>
          </cell>
        </row>
        <row r="1867">
          <cell r="AJ1867">
            <v>466.1</v>
          </cell>
        </row>
        <row r="1868">
          <cell r="AJ1868">
            <v>466.1</v>
          </cell>
        </row>
        <row r="1869">
          <cell r="AJ1869">
            <v>466.1</v>
          </cell>
        </row>
        <row r="1870">
          <cell r="AJ1870">
            <v>466.1</v>
          </cell>
        </row>
        <row r="1871">
          <cell r="AJ1871">
            <v>466.1</v>
          </cell>
        </row>
        <row r="1872">
          <cell r="AJ1872">
            <v>466.1</v>
          </cell>
        </row>
        <row r="1873">
          <cell r="AJ1873">
            <v>466.1</v>
          </cell>
        </row>
        <row r="1874">
          <cell r="AJ1874">
            <v>466.1</v>
          </cell>
        </row>
        <row r="1875">
          <cell r="AJ1875">
            <v>466.1</v>
          </cell>
        </row>
        <row r="1876">
          <cell r="AJ1876">
            <v>466.1</v>
          </cell>
        </row>
        <row r="1877">
          <cell r="AJ1877">
            <v>466.1</v>
          </cell>
        </row>
        <row r="1878">
          <cell r="AJ1878">
            <v>466.1</v>
          </cell>
        </row>
        <row r="1879">
          <cell r="AJ1879">
            <v>466.1</v>
          </cell>
        </row>
        <row r="1880">
          <cell r="AJ1880">
            <v>466.1</v>
          </cell>
        </row>
        <row r="1881">
          <cell r="AJ1881">
            <v>466.1</v>
          </cell>
        </row>
        <row r="1882">
          <cell r="AJ1882">
            <v>466.1</v>
          </cell>
        </row>
        <row r="1883">
          <cell r="AJ1883">
            <v>466.1</v>
          </cell>
        </row>
        <row r="1884">
          <cell r="AJ1884">
            <v>466.1</v>
          </cell>
        </row>
        <row r="1885">
          <cell r="AJ1885">
            <v>466.1</v>
          </cell>
        </row>
        <row r="1886">
          <cell r="AJ1886">
            <v>466.1</v>
          </cell>
        </row>
        <row r="1887">
          <cell r="AJ1887">
            <v>466.1</v>
          </cell>
        </row>
        <row r="1888">
          <cell r="AJ1888">
            <v>466.1</v>
          </cell>
        </row>
        <row r="1889">
          <cell r="AJ1889">
            <v>466.1</v>
          </cell>
        </row>
        <row r="1890">
          <cell r="AJ1890">
            <v>466.1</v>
          </cell>
        </row>
        <row r="1891">
          <cell r="AJ1891">
            <v>466.1</v>
          </cell>
        </row>
        <row r="1892">
          <cell r="AJ1892">
            <v>466.1</v>
          </cell>
        </row>
        <row r="1893">
          <cell r="AJ1893">
            <v>466.1</v>
          </cell>
        </row>
        <row r="1894">
          <cell r="AJ1894">
            <v>466.1</v>
          </cell>
        </row>
        <row r="1895">
          <cell r="AJ1895">
            <v>466.1</v>
          </cell>
        </row>
        <row r="1896">
          <cell r="AJ1896">
            <v>466.1</v>
          </cell>
        </row>
        <row r="1897">
          <cell r="AJ1897">
            <v>466.1</v>
          </cell>
        </row>
        <row r="1898">
          <cell r="AJ1898">
            <v>466.1</v>
          </cell>
        </row>
        <row r="1899">
          <cell r="AJ1899">
            <v>466.1</v>
          </cell>
        </row>
        <row r="1900">
          <cell r="AJ1900">
            <v>466.1</v>
          </cell>
        </row>
        <row r="1901">
          <cell r="AJ1901">
            <v>466.1</v>
          </cell>
        </row>
        <row r="1902">
          <cell r="AJ1902">
            <v>466.1</v>
          </cell>
        </row>
        <row r="1903">
          <cell r="AJ1903">
            <v>466.1</v>
          </cell>
        </row>
        <row r="1904">
          <cell r="AJ1904">
            <v>466.1</v>
          </cell>
        </row>
        <row r="1905">
          <cell r="AJ1905">
            <v>466.1</v>
          </cell>
        </row>
        <row r="1906">
          <cell r="AJ1906">
            <v>466.1</v>
          </cell>
        </row>
        <row r="1907">
          <cell r="AJ1907">
            <v>466.1</v>
          </cell>
        </row>
        <row r="1908">
          <cell r="AJ1908">
            <v>466.1</v>
          </cell>
        </row>
        <row r="1909">
          <cell r="AJ1909">
            <v>466.1</v>
          </cell>
        </row>
        <row r="1910">
          <cell r="AJ1910">
            <v>466.1</v>
          </cell>
        </row>
        <row r="1911">
          <cell r="AJ1911">
            <v>466.1</v>
          </cell>
        </row>
        <row r="1912">
          <cell r="AJ1912">
            <v>466.1</v>
          </cell>
        </row>
        <row r="1913">
          <cell r="AJ1913">
            <v>466.1</v>
          </cell>
        </row>
        <row r="1914">
          <cell r="AJ1914">
            <v>466.1</v>
          </cell>
        </row>
        <row r="1915">
          <cell r="AJ1915">
            <v>466.1</v>
          </cell>
        </row>
        <row r="1916">
          <cell r="AJ1916">
            <v>466.1</v>
          </cell>
        </row>
        <row r="1917">
          <cell r="AJ1917">
            <v>466.1</v>
          </cell>
        </row>
        <row r="1918">
          <cell r="AJ1918">
            <v>466.1</v>
          </cell>
        </row>
        <row r="1919">
          <cell r="AJ1919">
            <v>466.1</v>
          </cell>
        </row>
        <row r="1920">
          <cell r="AJ1920">
            <v>466.1</v>
          </cell>
        </row>
        <row r="1921">
          <cell r="AJ1921">
            <v>466.1</v>
          </cell>
        </row>
        <row r="1922">
          <cell r="AJ1922">
            <v>466.1</v>
          </cell>
        </row>
        <row r="1923">
          <cell r="AJ1923">
            <v>466.1</v>
          </cell>
        </row>
        <row r="1924">
          <cell r="AJ1924">
            <v>466.1</v>
          </cell>
        </row>
        <row r="1925">
          <cell r="AJ1925">
            <v>466.1</v>
          </cell>
        </row>
        <row r="1926">
          <cell r="AJ1926">
            <v>466.1</v>
          </cell>
        </row>
        <row r="1927">
          <cell r="AJ1927">
            <v>466.1</v>
          </cell>
        </row>
        <row r="1928">
          <cell r="AJ1928">
            <v>466.1</v>
          </cell>
        </row>
        <row r="1929">
          <cell r="AJ1929">
            <v>466.1</v>
          </cell>
        </row>
        <row r="1930">
          <cell r="AJ1930">
            <v>466.1</v>
          </cell>
        </row>
        <row r="1931">
          <cell r="AJ1931">
            <v>466.1</v>
          </cell>
        </row>
        <row r="1932">
          <cell r="AJ1932">
            <v>466.1</v>
          </cell>
        </row>
        <row r="1933">
          <cell r="AJ1933">
            <v>466.1</v>
          </cell>
        </row>
        <row r="1934">
          <cell r="AJ1934">
            <v>466.1</v>
          </cell>
        </row>
        <row r="1935">
          <cell r="AJ1935">
            <v>466.1</v>
          </cell>
        </row>
        <row r="1936">
          <cell r="AJ1936">
            <v>466.1</v>
          </cell>
        </row>
        <row r="1937">
          <cell r="AJ1937">
            <v>466.1</v>
          </cell>
        </row>
        <row r="1938">
          <cell r="AJ1938">
            <v>466.1</v>
          </cell>
        </row>
        <row r="1939">
          <cell r="AJ1939">
            <v>466.1</v>
          </cell>
        </row>
        <row r="1940">
          <cell r="AJ1940">
            <v>466.1</v>
          </cell>
        </row>
        <row r="1941">
          <cell r="AJ1941">
            <v>466.1</v>
          </cell>
        </row>
        <row r="1942">
          <cell r="AJ1942">
            <v>466.1</v>
          </cell>
        </row>
        <row r="1943">
          <cell r="AJ1943">
            <v>466.1</v>
          </cell>
        </row>
        <row r="1944">
          <cell r="AJ1944">
            <v>466.1</v>
          </cell>
        </row>
        <row r="1945">
          <cell r="AJ1945">
            <v>466.1</v>
          </cell>
        </row>
        <row r="1946">
          <cell r="AJ1946">
            <v>466.1</v>
          </cell>
        </row>
        <row r="1947">
          <cell r="AJ1947">
            <v>466.1</v>
          </cell>
        </row>
        <row r="1948">
          <cell r="AJ1948">
            <v>466.1</v>
          </cell>
        </row>
        <row r="1949">
          <cell r="AJ1949">
            <v>466.1</v>
          </cell>
        </row>
        <row r="1950">
          <cell r="AJ1950">
            <v>466.1</v>
          </cell>
        </row>
        <row r="1951">
          <cell r="AJ1951">
            <v>466.1</v>
          </cell>
        </row>
        <row r="1952">
          <cell r="AJ1952">
            <v>466.1</v>
          </cell>
        </row>
        <row r="1953">
          <cell r="AJ1953">
            <v>466.1</v>
          </cell>
        </row>
        <row r="1954">
          <cell r="AJ1954">
            <v>466.1</v>
          </cell>
        </row>
        <row r="1955">
          <cell r="AJ1955">
            <v>466.1</v>
          </cell>
        </row>
        <row r="1956">
          <cell r="AJ1956">
            <v>466.1</v>
          </cell>
        </row>
        <row r="1957">
          <cell r="AJ1957">
            <v>466.1</v>
          </cell>
        </row>
        <row r="1958">
          <cell r="AJ1958">
            <v>466.1</v>
          </cell>
        </row>
        <row r="1959">
          <cell r="AJ1959">
            <v>466.1</v>
          </cell>
        </row>
        <row r="1960">
          <cell r="AJ1960">
            <v>466.1</v>
          </cell>
        </row>
        <row r="1961">
          <cell r="AJ1961">
            <v>466.1</v>
          </cell>
        </row>
        <row r="1962">
          <cell r="AJ1962">
            <v>466.1</v>
          </cell>
        </row>
        <row r="1963">
          <cell r="AJ1963">
            <v>466.1</v>
          </cell>
        </row>
        <row r="1964">
          <cell r="AJ1964">
            <v>466.1</v>
          </cell>
        </row>
        <row r="1965">
          <cell r="AJ1965">
            <v>466.1</v>
          </cell>
        </row>
        <row r="1966">
          <cell r="AJ1966">
            <v>466.1</v>
          </cell>
        </row>
        <row r="1967">
          <cell r="AJ1967">
            <v>466.1</v>
          </cell>
        </row>
        <row r="1968">
          <cell r="AJ1968">
            <v>466.1</v>
          </cell>
        </row>
        <row r="1969">
          <cell r="AJ1969">
            <v>466.1</v>
          </cell>
        </row>
        <row r="1970">
          <cell r="AJ1970">
            <v>466.1</v>
          </cell>
        </row>
        <row r="1971">
          <cell r="AJ1971">
            <v>466.1</v>
          </cell>
        </row>
        <row r="1972">
          <cell r="AJ1972">
            <v>466.1</v>
          </cell>
        </row>
        <row r="1973">
          <cell r="AJ1973">
            <v>466.1</v>
          </cell>
        </row>
        <row r="1974">
          <cell r="AJ1974">
            <v>466.1</v>
          </cell>
        </row>
        <row r="1975">
          <cell r="AJ1975">
            <v>466.1</v>
          </cell>
        </row>
        <row r="1976">
          <cell r="AJ1976">
            <v>466.1</v>
          </cell>
        </row>
        <row r="1977">
          <cell r="AJ1977">
            <v>466.1</v>
          </cell>
        </row>
        <row r="1978">
          <cell r="AJ1978">
            <v>466.1</v>
          </cell>
        </row>
        <row r="1979">
          <cell r="AJ1979">
            <v>466.1</v>
          </cell>
        </row>
        <row r="1980">
          <cell r="AJ1980">
            <v>466.1</v>
          </cell>
        </row>
        <row r="1981">
          <cell r="AJ1981">
            <v>466.1</v>
          </cell>
        </row>
        <row r="1982">
          <cell r="AJ1982">
            <v>466.1</v>
          </cell>
        </row>
        <row r="1983">
          <cell r="AJ1983">
            <v>466.1</v>
          </cell>
        </row>
        <row r="1984">
          <cell r="AJ1984">
            <v>466.1</v>
          </cell>
        </row>
        <row r="1985">
          <cell r="AJ1985">
            <v>466.1</v>
          </cell>
        </row>
        <row r="1986">
          <cell r="AJ1986">
            <v>466.1</v>
          </cell>
        </row>
        <row r="1987">
          <cell r="AJ1987">
            <v>466.1</v>
          </cell>
        </row>
        <row r="1988">
          <cell r="AJ1988">
            <v>466.1</v>
          </cell>
        </row>
        <row r="1989">
          <cell r="AJ1989">
            <v>466.1</v>
          </cell>
        </row>
        <row r="1990">
          <cell r="AJ1990">
            <v>466.1</v>
          </cell>
        </row>
        <row r="1991">
          <cell r="AJ1991">
            <v>466.1</v>
          </cell>
        </row>
        <row r="1992">
          <cell r="AJ1992">
            <v>466.1</v>
          </cell>
        </row>
        <row r="1993">
          <cell r="AJ1993">
            <v>466.1</v>
          </cell>
        </row>
        <row r="1994">
          <cell r="AJ1994">
            <v>466.1</v>
          </cell>
        </row>
        <row r="1995">
          <cell r="AJ1995">
            <v>466.1</v>
          </cell>
        </row>
        <row r="1996">
          <cell r="AJ1996">
            <v>466.1</v>
          </cell>
        </row>
        <row r="1997">
          <cell r="AJ1997">
            <v>466.1</v>
          </cell>
        </row>
        <row r="1998">
          <cell r="AJ1998">
            <v>466.1</v>
          </cell>
        </row>
        <row r="1999">
          <cell r="AJ1999">
            <v>466.1</v>
          </cell>
        </row>
        <row r="2000">
          <cell r="AJ2000">
            <v>466.1</v>
          </cell>
        </row>
        <row r="2001">
          <cell r="AJ2001">
            <v>466.1</v>
          </cell>
        </row>
        <row r="2002">
          <cell r="AJ2002">
            <v>466.1</v>
          </cell>
        </row>
        <row r="2003">
          <cell r="AJ2003">
            <v>466.1</v>
          </cell>
        </row>
        <row r="2004">
          <cell r="AJ2004">
            <v>466.1</v>
          </cell>
        </row>
        <row r="2005">
          <cell r="AJ2005">
            <v>466.1</v>
          </cell>
        </row>
        <row r="2006">
          <cell r="AJ2006">
            <v>466.1</v>
          </cell>
        </row>
        <row r="2007">
          <cell r="AJ2007">
            <v>466.1</v>
          </cell>
        </row>
        <row r="2008">
          <cell r="AJ2008">
            <v>466.1</v>
          </cell>
        </row>
        <row r="2009">
          <cell r="AJ2009">
            <v>466.1</v>
          </cell>
        </row>
        <row r="2010">
          <cell r="AJ2010">
            <v>466.1</v>
          </cell>
        </row>
        <row r="2011">
          <cell r="AJ2011">
            <v>466.1</v>
          </cell>
        </row>
        <row r="2012">
          <cell r="AJ2012">
            <v>466.1</v>
          </cell>
        </row>
        <row r="2013">
          <cell r="AJ2013">
            <v>466.1</v>
          </cell>
        </row>
        <row r="2014">
          <cell r="AJ2014">
            <v>466.1</v>
          </cell>
        </row>
        <row r="2015">
          <cell r="AJ2015">
            <v>466.1</v>
          </cell>
        </row>
        <row r="2016">
          <cell r="AJ2016">
            <v>466.1</v>
          </cell>
        </row>
        <row r="2017">
          <cell r="AJ2017">
            <v>466.1</v>
          </cell>
        </row>
        <row r="2018">
          <cell r="AJ2018">
            <v>466.1</v>
          </cell>
        </row>
        <row r="2019">
          <cell r="AJ2019">
            <v>466.1</v>
          </cell>
        </row>
        <row r="2020">
          <cell r="AJ2020">
            <v>466.1</v>
          </cell>
        </row>
        <row r="2021">
          <cell r="AJ2021">
            <v>466.1</v>
          </cell>
        </row>
        <row r="2022">
          <cell r="AJ2022">
            <v>466.1</v>
          </cell>
        </row>
        <row r="2023">
          <cell r="AJ2023">
            <v>466.1</v>
          </cell>
        </row>
        <row r="2024">
          <cell r="AJ2024">
            <v>466.1</v>
          </cell>
        </row>
        <row r="2025">
          <cell r="AJ2025">
            <v>466.1</v>
          </cell>
        </row>
        <row r="2026">
          <cell r="AJ2026">
            <v>466.1</v>
          </cell>
        </row>
        <row r="2027">
          <cell r="AJ2027">
            <v>466.1</v>
          </cell>
        </row>
        <row r="2028">
          <cell r="AJ2028">
            <v>466.1</v>
          </cell>
        </row>
        <row r="2029">
          <cell r="AJ2029">
            <v>466.1</v>
          </cell>
        </row>
        <row r="2030">
          <cell r="AJ2030">
            <v>466.1</v>
          </cell>
        </row>
        <row r="2031">
          <cell r="AJ2031">
            <v>466.1</v>
          </cell>
        </row>
        <row r="2032">
          <cell r="AJ2032">
            <v>466.1</v>
          </cell>
        </row>
        <row r="2033">
          <cell r="AJ2033">
            <v>466.1</v>
          </cell>
        </row>
        <row r="2034">
          <cell r="AJ2034">
            <v>466.1</v>
          </cell>
        </row>
        <row r="2035">
          <cell r="AJ2035">
            <v>466.1</v>
          </cell>
        </row>
        <row r="2036">
          <cell r="AJ2036">
            <v>466.1</v>
          </cell>
        </row>
        <row r="2037">
          <cell r="AJ2037">
            <v>466.1</v>
          </cell>
        </row>
        <row r="2038">
          <cell r="AJ2038">
            <v>466.1</v>
          </cell>
        </row>
        <row r="2039">
          <cell r="AJ2039">
            <v>466.1</v>
          </cell>
        </row>
        <row r="2040">
          <cell r="AJ2040">
            <v>466.1</v>
          </cell>
        </row>
        <row r="2041">
          <cell r="AJ2041">
            <v>466.1</v>
          </cell>
        </row>
        <row r="2042">
          <cell r="AJ2042">
            <v>466.1</v>
          </cell>
        </row>
        <row r="2043">
          <cell r="AJ2043">
            <v>466.1</v>
          </cell>
        </row>
        <row r="2044">
          <cell r="AJ2044">
            <v>466.1</v>
          </cell>
        </row>
        <row r="2045">
          <cell r="AJ2045">
            <v>466.1</v>
          </cell>
        </row>
        <row r="2046">
          <cell r="AJ2046">
            <v>466.1</v>
          </cell>
        </row>
        <row r="2047">
          <cell r="AJ2047">
            <v>466.1</v>
          </cell>
        </row>
        <row r="2048">
          <cell r="AJ2048">
            <v>466.1</v>
          </cell>
        </row>
        <row r="2049">
          <cell r="AJ2049">
            <v>466.1</v>
          </cell>
        </row>
        <row r="2050">
          <cell r="AJ2050">
            <v>466.1</v>
          </cell>
        </row>
        <row r="2051">
          <cell r="AJ2051">
            <v>466.1</v>
          </cell>
        </row>
        <row r="2052">
          <cell r="AJ2052">
            <v>466.1</v>
          </cell>
        </row>
        <row r="2053">
          <cell r="AJ2053">
            <v>466.1</v>
          </cell>
        </row>
        <row r="2054">
          <cell r="AJ2054">
            <v>466.1</v>
          </cell>
        </row>
        <row r="2055">
          <cell r="AJ2055">
            <v>466.1</v>
          </cell>
        </row>
        <row r="2056">
          <cell r="AJ2056">
            <v>466.1</v>
          </cell>
        </row>
        <row r="2057">
          <cell r="AJ2057">
            <v>466.1</v>
          </cell>
        </row>
        <row r="2058">
          <cell r="AJ2058">
            <v>466.1</v>
          </cell>
        </row>
        <row r="2059">
          <cell r="AJ2059">
            <v>466.1</v>
          </cell>
        </row>
        <row r="2060">
          <cell r="AJ2060">
            <v>466.1</v>
          </cell>
        </row>
        <row r="2061">
          <cell r="AJ2061">
            <v>466.1</v>
          </cell>
        </row>
        <row r="2062">
          <cell r="AJ2062">
            <v>466.1</v>
          </cell>
        </row>
        <row r="2063">
          <cell r="AJ2063">
            <v>466.1</v>
          </cell>
        </row>
        <row r="2064">
          <cell r="AJ2064">
            <v>466.1</v>
          </cell>
        </row>
        <row r="2065">
          <cell r="AJ2065">
            <v>466.1</v>
          </cell>
        </row>
        <row r="2066">
          <cell r="AJ2066">
            <v>466.1</v>
          </cell>
        </row>
        <row r="2067">
          <cell r="AJ2067">
            <v>466.1</v>
          </cell>
        </row>
        <row r="2068">
          <cell r="AJ2068">
            <v>466.1</v>
          </cell>
        </row>
        <row r="2069">
          <cell r="AJ2069">
            <v>466.1</v>
          </cell>
        </row>
        <row r="2070">
          <cell r="AJ2070">
            <v>466.1</v>
          </cell>
        </row>
        <row r="2071">
          <cell r="AJ2071">
            <v>466.1</v>
          </cell>
        </row>
        <row r="2072">
          <cell r="AJ2072">
            <v>466.1</v>
          </cell>
        </row>
        <row r="2073">
          <cell r="AJ2073">
            <v>466.1</v>
          </cell>
        </row>
        <row r="2074">
          <cell r="AJ2074">
            <v>466.1</v>
          </cell>
        </row>
        <row r="2075">
          <cell r="AJ2075">
            <v>466.1</v>
          </cell>
        </row>
        <row r="2076">
          <cell r="AJ2076">
            <v>466.1</v>
          </cell>
        </row>
        <row r="2077">
          <cell r="AJ2077">
            <v>466.1</v>
          </cell>
        </row>
        <row r="2078">
          <cell r="AJ2078">
            <v>466.1</v>
          </cell>
        </row>
        <row r="2079">
          <cell r="AJ2079">
            <v>466.1</v>
          </cell>
        </row>
        <row r="2080">
          <cell r="AJ2080">
            <v>466.1</v>
          </cell>
        </row>
        <row r="2081">
          <cell r="AJ2081">
            <v>466.1</v>
          </cell>
        </row>
        <row r="2082">
          <cell r="AJ2082">
            <v>466.1</v>
          </cell>
        </row>
        <row r="2083">
          <cell r="AJ2083">
            <v>466.1</v>
          </cell>
        </row>
        <row r="2084">
          <cell r="AJ2084">
            <v>466.1</v>
          </cell>
        </row>
        <row r="2085">
          <cell r="AJ2085">
            <v>466.1</v>
          </cell>
        </row>
        <row r="2086">
          <cell r="AJ2086">
            <v>466.1</v>
          </cell>
        </row>
        <row r="2087">
          <cell r="AJ2087">
            <v>466.1</v>
          </cell>
        </row>
        <row r="2088">
          <cell r="AJ2088">
            <v>466.1</v>
          </cell>
        </row>
        <row r="2089">
          <cell r="AJ2089">
            <v>466.1</v>
          </cell>
        </row>
        <row r="2090">
          <cell r="AJ2090">
            <v>466.1</v>
          </cell>
        </row>
        <row r="2091">
          <cell r="AJ2091">
            <v>466.1</v>
          </cell>
        </row>
        <row r="2092">
          <cell r="AJ2092">
            <v>466.1</v>
          </cell>
        </row>
        <row r="2093">
          <cell r="AJ2093">
            <v>466.1</v>
          </cell>
        </row>
        <row r="2094">
          <cell r="AJ2094">
            <v>466.1</v>
          </cell>
        </row>
        <row r="2095">
          <cell r="AJ2095">
            <v>466.1</v>
          </cell>
        </row>
        <row r="2096">
          <cell r="AJ2096">
            <v>466.1</v>
          </cell>
        </row>
        <row r="2097">
          <cell r="AJ2097">
            <v>466.1</v>
          </cell>
        </row>
        <row r="2098">
          <cell r="AJ2098">
            <v>466.1</v>
          </cell>
        </row>
        <row r="2099">
          <cell r="AJ2099">
            <v>466.1</v>
          </cell>
        </row>
        <row r="2100">
          <cell r="AJ2100">
            <v>466.1</v>
          </cell>
        </row>
        <row r="2101">
          <cell r="AJ2101">
            <v>466.1</v>
          </cell>
        </row>
        <row r="2102">
          <cell r="AJ2102">
            <v>466.1</v>
          </cell>
        </row>
        <row r="2103">
          <cell r="AJ2103">
            <v>466.1</v>
          </cell>
        </row>
        <row r="2104">
          <cell r="AJ2104">
            <v>466.1</v>
          </cell>
        </row>
        <row r="2105">
          <cell r="AJ2105">
            <v>466.1</v>
          </cell>
        </row>
        <row r="2106">
          <cell r="AJ2106">
            <v>466.1</v>
          </cell>
        </row>
        <row r="2107">
          <cell r="AJ2107">
            <v>466.1</v>
          </cell>
        </row>
        <row r="2108">
          <cell r="AJ2108">
            <v>466.1</v>
          </cell>
        </row>
        <row r="2109">
          <cell r="AJ2109">
            <v>466.1</v>
          </cell>
        </row>
        <row r="2110">
          <cell r="AJ2110">
            <v>466.1</v>
          </cell>
        </row>
        <row r="2111">
          <cell r="AJ2111">
            <v>466.1</v>
          </cell>
        </row>
        <row r="2112">
          <cell r="AJ2112">
            <v>466.1</v>
          </cell>
        </row>
        <row r="2113">
          <cell r="AJ2113">
            <v>466.1</v>
          </cell>
        </row>
        <row r="2114">
          <cell r="AJ2114">
            <v>466.1</v>
          </cell>
        </row>
        <row r="2115">
          <cell r="AJ2115">
            <v>466.1</v>
          </cell>
        </row>
        <row r="2116">
          <cell r="AJ2116">
            <v>466.1</v>
          </cell>
        </row>
        <row r="2117">
          <cell r="AJ2117">
            <v>466.1</v>
          </cell>
        </row>
        <row r="2118">
          <cell r="AJ2118">
            <v>466.1</v>
          </cell>
        </row>
        <row r="2119">
          <cell r="AJ2119">
            <v>466.1</v>
          </cell>
        </row>
        <row r="2120">
          <cell r="AJ2120">
            <v>466.1</v>
          </cell>
        </row>
        <row r="2121">
          <cell r="AJ2121">
            <v>466.1</v>
          </cell>
        </row>
        <row r="2122">
          <cell r="AJ2122">
            <v>466.1</v>
          </cell>
        </row>
        <row r="2123">
          <cell r="AJ2123">
            <v>466.1</v>
          </cell>
        </row>
        <row r="2124">
          <cell r="AJ2124">
            <v>466.1</v>
          </cell>
        </row>
        <row r="2125">
          <cell r="AJ2125">
            <v>466.1</v>
          </cell>
        </row>
        <row r="2126">
          <cell r="AJ2126">
            <v>466.1</v>
          </cell>
        </row>
        <row r="2127">
          <cell r="AJ2127">
            <v>466.1</v>
          </cell>
        </row>
        <row r="2128">
          <cell r="AJ2128">
            <v>466.1</v>
          </cell>
        </row>
        <row r="2129">
          <cell r="AJ2129">
            <v>466.1</v>
          </cell>
        </row>
        <row r="2130">
          <cell r="AJ2130">
            <v>466.1</v>
          </cell>
        </row>
        <row r="2131">
          <cell r="AJ2131">
            <v>466.1</v>
          </cell>
        </row>
        <row r="2132">
          <cell r="AJ2132">
            <v>466.1</v>
          </cell>
        </row>
        <row r="2133">
          <cell r="AJ2133">
            <v>466.1</v>
          </cell>
        </row>
        <row r="2134">
          <cell r="AJ2134">
            <v>466.1</v>
          </cell>
        </row>
        <row r="2135">
          <cell r="AJ2135">
            <v>466.1</v>
          </cell>
        </row>
        <row r="2136">
          <cell r="AJ2136">
            <v>466.1</v>
          </cell>
        </row>
        <row r="2137">
          <cell r="AJ2137">
            <v>466.1</v>
          </cell>
        </row>
        <row r="2138">
          <cell r="AJ2138">
            <v>466.1</v>
          </cell>
        </row>
        <row r="2139">
          <cell r="AJ2139">
            <v>466.1</v>
          </cell>
        </row>
        <row r="2140">
          <cell r="AJ2140">
            <v>466.1</v>
          </cell>
        </row>
        <row r="2141">
          <cell r="AJ2141">
            <v>466.1</v>
          </cell>
        </row>
        <row r="2142">
          <cell r="AJ2142">
            <v>466.1</v>
          </cell>
        </row>
        <row r="2143">
          <cell r="AJ2143">
            <v>466.1</v>
          </cell>
        </row>
        <row r="2144">
          <cell r="AJ2144">
            <v>466.1</v>
          </cell>
        </row>
        <row r="2145">
          <cell r="AJ2145">
            <v>466.1</v>
          </cell>
        </row>
        <row r="2146">
          <cell r="AJ2146">
            <v>466.1</v>
          </cell>
        </row>
        <row r="2147">
          <cell r="AJ2147">
            <v>466.1</v>
          </cell>
        </row>
        <row r="2148">
          <cell r="AJ2148">
            <v>466.1</v>
          </cell>
        </row>
        <row r="2149">
          <cell r="AJ2149">
            <v>466.1</v>
          </cell>
        </row>
        <row r="2150">
          <cell r="AJ2150">
            <v>466.1</v>
          </cell>
        </row>
        <row r="2151">
          <cell r="AJ2151">
            <v>466.1</v>
          </cell>
        </row>
        <row r="2152">
          <cell r="AJ2152">
            <v>466.1</v>
          </cell>
        </row>
        <row r="2153">
          <cell r="AJ2153">
            <v>466.1</v>
          </cell>
        </row>
        <row r="2154">
          <cell r="AJ2154">
            <v>466.1</v>
          </cell>
        </row>
        <row r="2155">
          <cell r="AJ2155">
            <v>466.1</v>
          </cell>
        </row>
        <row r="2156">
          <cell r="AJ2156">
            <v>466.1</v>
          </cell>
        </row>
        <row r="2157">
          <cell r="AJ2157">
            <v>466.1</v>
          </cell>
        </row>
        <row r="2158">
          <cell r="AJ2158">
            <v>466.1</v>
          </cell>
        </row>
        <row r="2159">
          <cell r="AJ2159">
            <v>466.1</v>
          </cell>
        </row>
        <row r="2160">
          <cell r="AJ2160">
            <v>466.1</v>
          </cell>
        </row>
        <row r="2161">
          <cell r="AJ2161">
            <v>466.1</v>
          </cell>
        </row>
        <row r="2162">
          <cell r="AJ2162">
            <v>466.1</v>
          </cell>
        </row>
        <row r="2163">
          <cell r="AJ2163">
            <v>466.1</v>
          </cell>
        </row>
        <row r="2164">
          <cell r="AJ2164">
            <v>466.1</v>
          </cell>
        </row>
        <row r="2165">
          <cell r="AJ2165">
            <v>466.1</v>
          </cell>
        </row>
        <row r="2166">
          <cell r="AJ2166">
            <v>466.1</v>
          </cell>
        </row>
        <row r="2167">
          <cell r="AJ2167">
            <v>466.1</v>
          </cell>
        </row>
        <row r="2168">
          <cell r="AJ2168">
            <v>466.1</v>
          </cell>
        </row>
        <row r="2169">
          <cell r="AJ2169">
            <v>466.1</v>
          </cell>
        </row>
        <row r="2170">
          <cell r="AJ2170">
            <v>466.1</v>
          </cell>
        </row>
        <row r="2171">
          <cell r="AJ2171">
            <v>466.1</v>
          </cell>
        </row>
        <row r="2172">
          <cell r="AJ2172">
            <v>466.1</v>
          </cell>
        </row>
        <row r="2173">
          <cell r="AJ2173">
            <v>466.1</v>
          </cell>
        </row>
        <row r="2174">
          <cell r="AJ2174">
            <v>466.1</v>
          </cell>
        </row>
        <row r="2175">
          <cell r="AJ2175">
            <v>466.1</v>
          </cell>
        </row>
        <row r="2176">
          <cell r="AJ2176">
            <v>466.1</v>
          </cell>
        </row>
        <row r="2177">
          <cell r="AJ2177">
            <v>466.1</v>
          </cell>
        </row>
        <row r="2178">
          <cell r="AJ2178">
            <v>466.1</v>
          </cell>
        </row>
        <row r="2179">
          <cell r="AJ2179">
            <v>466.1</v>
          </cell>
        </row>
        <row r="2180">
          <cell r="AJ2180">
            <v>466.1</v>
          </cell>
        </row>
        <row r="2181">
          <cell r="AJ2181">
            <v>466.1</v>
          </cell>
        </row>
        <row r="2182">
          <cell r="AJ2182">
            <v>466.1</v>
          </cell>
        </row>
        <row r="2183">
          <cell r="AJ2183">
            <v>466.1</v>
          </cell>
        </row>
        <row r="2184">
          <cell r="AJ2184">
            <v>466.1</v>
          </cell>
        </row>
        <row r="2185">
          <cell r="AJ2185">
            <v>466.1</v>
          </cell>
        </row>
        <row r="2186">
          <cell r="AJ2186">
            <v>466.1</v>
          </cell>
        </row>
        <row r="2187">
          <cell r="AJ2187">
            <v>466.1</v>
          </cell>
        </row>
        <row r="2188">
          <cell r="AJ2188">
            <v>466.1</v>
          </cell>
        </row>
        <row r="2189">
          <cell r="AJ2189">
            <v>466.1</v>
          </cell>
        </row>
        <row r="2190">
          <cell r="AJ2190">
            <v>466.1</v>
          </cell>
        </row>
        <row r="2191">
          <cell r="AJ2191">
            <v>466.1</v>
          </cell>
        </row>
        <row r="2192">
          <cell r="AJ2192">
            <v>466.1</v>
          </cell>
        </row>
        <row r="2193">
          <cell r="AJ2193">
            <v>466.1</v>
          </cell>
        </row>
        <row r="2194">
          <cell r="AJ2194">
            <v>466.1</v>
          </cell>
        </row>
        <row r="2195">
          <cell r="AJ2195">
            <v>466.1</v>
          </cell>
        </row>
        <row r="2196">
          <cell r="AJ2196">
            <v>466.1</v>
          </cell>
        </row>
        <row r="2197">
          <cell r="AJ2197">
            <v>466.1</v>
          </cell>
        </row>
        <row r="2198">
          <cell r="AJ2198">
            <v>466.1</v>
          </cell>
        </row>
        <row r="2199">
          <cell r="AJ2199">
            <v>550</v>
          </cell>
        </row>
        <row r="2200">
          <cell r="AJ2200">
            <v>550</v>
          </cell>
        </row>
        <row r="2201">
          <cell r="AJ2201">
            <v>550</v>
          </cell>
        </row>
        <row r="2202">
          <cell r="AJ2202">
            <v>550</v>
          </cell>
        </row>
        <row r="2203">
          <cell r="AJ2203">
            <v>550</v>
          </cell>
        </row>
        <row r="2204">
          <cell r="AJ2204">
            <v>550</v>
          </cell>
        </row>
        <row r="2205">
          <cell r="AJ2205">
            <v>550</v>
          </cell>
        </row>
        <row r="2206">
          <cell r="AJ2206">
            <v>550</v>
          </cell>
        </row>
        <row r="2207">
          <cell r="AJ2207">
            <v>550</v>
          </cell>
        </row>
        <row r="2208">
          <cell r="AJ2208">
            <v>550</v>
          </cell>
        </row>
        <row r="2209">
          <cell r="AJ2209">
            <v>550</v>
          </cell>
        </row>
        <row r="2210">
          <cell r="AJ2210">
            <v>550</v>
          </cell>
        </row>
        <row r="2211">
          <cell r="AJ2211">
            <v>550</v>
          </cell>
        </row>
        <row r="2212">
          <cell r="AJ2212">
            <v>550</v>
          </cell>
        </row>
        <row r="2213">
          <cell r="AJ2213">
            <v>550</v>
          </cell>
        </row>
        <row r="2214">
          <cell r="AJ2214">
            <v>550</v>
          </cell>
        </row>
        <row r="2215">
          <cell r="AJ2215">
            <v>550</v>
          </cell>
        </row>
        <row r="2216">
          <cell r="AJ2216">
            <v>550</v>
          </cell>
        </row>
        <row r="2217">
          <cell r="AJ2217">
            <v>550</v>
          </cell>
        </row>
        <row r="2218">
          <cell r="AJ2218">
            <v>550</v>
          </cell>
        </row>
        <row r="2219">
          <cell r="AJ2219">
            <v>550</v>
          </cell>
        </row>
        <row r="2220">
          <cell r="AJ2220">
            <v>10791.2</v>
          </cell>
        </row>
        <row r="2221">
          <cell r="AJ2221">
            <v>11186.44</v>
          </cell>
        </row>
        <row r="2222">
          <cell r="AJ2222">
            <v>12118.64</v>
          </cell>
        </row>
        <row r="2223">
          <cell r="AJ2223">
            <v>13638.8</v>
          </cell>
        </row>
        <row r="2224">
          <cell r="AJ2224">
            <v>13638.8</v>
          </cell>
        </row>
        <row r="2225">
          <cell r="AJ2225">
            <v>13983.05</v>
          </cell>
        </row>
        <row r="2226">
          <cell r="AJ2226">
            <v>14184.35</v>
          </cell>
        </row>
        <row r="2227">
          <cell r="AJ2227">
            <v>14915.25</v>
          </cell>
        </row>
        <row r="2228">
          <cell r="AJ2228">
            <v>17265.919999999998</v>
          </cell>
        </row>
        <row r="2229">
          <cell r="AJ2229">
            <v>17711.86</v>
          </cell>
        </row>
        <row r="2230">
          <cell r="AJ2230">
            <v>17800.95</v>
          </cell>
        </row>
        <row r="2231">
          <cell r="AJ2231">
            <v>18644.07</v>
          </cell>
        </row>
        <row r="2232">
          <cell r="AJ2232">
            <v>19124.150000000001</v>
          </cell>
        </row>
        <row r="2233">
          <cell r="AJ2233">
            <v>19576.27</v>
          </cell>
        </row>
        <row r="2234">
          <cell r="AJ2234">
            <v>20974.58</v>
          </cell>
        </row>
        <row r="2235">
          <cell r="AJ2235">
            <v>21440.68</v>
          </cell>
        </row>
        <row r="2236">
          <cell r="AJ2236">
            <v>21582.400000000001</v>
          </cell>
        </row>
        <row r="2237">
          <cell r="AJ2237">
            <v>23305.08</v>
          </cell>
        </row>
        <row r="2238">
          <cell r="AJ2238">
            <v>23734.6</v>
          </cell>
        </row>
        <row r="2239">
          <cell r="AJ2239">
            <v>23741.64</v>
          </cell>
        </row>
        <row r="2240">
          <cell r="AJ2240">
            <v>24959</v>
          </cell>
        </row>
        <row r="2241">
          <cell r="AJ2241">
            <v>25898.880000000001</v>
          </cell>
        </row>
        <row r="2242">
          <cell r="AJ2242">
            <v>27500</v>
          </cell>
        </row>
        <row r="2243">
          <cell r="AJ2243">
            <v>29364.41</v>
          </cell>
        </row>
        <row r="2244">
          <cell r="AJ2244">
            <v>30215.360000000001</v>
          </cell>
        </row>
        <row r="2245">
          <cell r="AJ2245">
            <v>30296.61</v>
          </cell>
        </row>
        <row r="2246">
          <cell r="AJ2246">
            <v>31694.92</v>
          </cell>
        </row>
        <row r="2247">
          <cell r="AJ2247">
            <v>32373.599999999999</v>
          </cell>
        </row>
        <row r="2248">
          <cell r="AJ2248">
            <v>32373.599999999999</v>
          </cell>
        </row>
        <row r="2249">
          <cell r="AJ2249">
            <v>33347.11</v>
          </cell>
        </row>
        <row r="2250">
          <cell r="AJ2250">
            <v>34097</v>
          </cell>
        </row>
        <row r="2251">
          <cell r="AJ2251">
            <v>34097</v>
          </cell>
        </row>
        <row r="2252">
          <cell r="AJ2252">
            <v>37382</v>
          </cell>
        </row>
        <row r="2253">
          <cell r="AJ2253">
            <v>37986.639999999999</v>
          </cell>
        </row>
        <row r="2254">
          <cell r="AJ2254">
            <v>38188.639999999999</v>
          </cell>
        </row>
        <row r="2255">
          <cell r="AJ2255">
            <v>39569.42</v>
          </cell>
        </row>
        <row r="2256">
          <cell r="AJ2256">
            <v>39569.42</v>
          </cell>
        </row>
        <row r="2257">
          <cell r="AJ2257">
            <v>39569.42</v>
          </cell>
        </row>
        <row r="2258">
          <cell r="AJ2258">
            <v>40916.400000000001</v>
          </cell>
        </row>
        <row r="2259">
          <cell r="AJ2259">
            <v>40916.400000000001</v>
          </cell>
        </row>
        <row r="2260">
          <cell r="AJ2260">
            <v>40916.400000000001</v>
          </cell>
        </row>
        <row r="2261">
          <cell r="AJ2261">
            <v>40916.400000000001</v>
          </cell>
        </row>
        <row r="2262">
          <cell r="AJ2262">
            <v>40916.400000000001</v>
          </cell>
        </row>
        <row r="2263">
          <cell r="AJ2263">
            <v>40916.400000000001</v>
          </cell>
        </row>
        <row r="2264">
          <cell r="AJ2264">
            <v>41535.550000000003</v>
          </cell>
        </row>
        <row r="2265">
          <cell r="AJ2265">
            <v>43164.800000000003</v>
          </cell>
        </row>
        <row r="2266">
          <cell r="AJ2266">
            <v>43164.800000000003</v>
          </cell>
        </row>
        <row r="2267">
          <cell r="AJ2267">
            <v>46371.92</v>
          </cell>
        </row>
        <row r="2268">
          <cell r="AJ2268">
            <v>46371.92</v>
          </cell>
        </row>
        <row r="2269">
          <cell r="AJ2269">
            <v>47076.27</v>
          </cell>
        </row>
        <row r="2270">
          <cell r="AJ2270">
            <v>48474.58</v>
          </cell>
        </row>
        <row r="2271">
          <cell r="AJ2271">
            <v>49406.78</v>
          </cell>
        </row>
        <row r="2272">
          <cell r="AJ2272">
            <v>53601.69</v>
          </cell>
        </row>
        <row r="2273">
          <cell r="AJ2273">
            <v>54555.199999999997</v>
          </cell>
        </row>
        <row r="2274">
          <cell r="AJ2274">
            <v>58728.81</v>
          </cell>
        </row>
        <row r="2275">
          <cell r="AJ2275">
            <v>60145.51</v>
          </cell>
        </row>
        <row r="2276">
          <cell r="AJ2276">
            <v>63311.06</v>
          </cell>
        </row>
        <row r="2277">
          <cell r="AJ2277">
            <v>63311.06</v>
          </cell>
        </row>
        <row r="2278">
          <cell r="AJ2278">
            <v>63311.06</v>
          </cell>
        </row>
        <row r="2279">
          <cell r="AJ2279">
            <v>63311.06</v>
          </cell>
        </row>
        <row r="2280">
          <cell r="AJ2280">
            <v>63311.06</v>
          </cell>
        </row>
        <row r="2281">
          <cell r="AJ2281">
            <v>63311.06</v>
          </cell>
        </row>
        <row r="2282">
          <cell r="AJ2282">
            <v>63311.06</v>
          </cell>
        </row>
        <row r="2283">
          <cell r="AJ2283">
            <v>63311.06</v>
          </cell>
        </row>
        <row r="2284">
          <cell r="AJ2284">
            <v>63452.26</v>
          </cell>
        </row>
        <row r="2285">
          <cell r="AJ2285">
            <v>65254.239999999998</v>
          </cell>
        </row>
        <row r="2286">
          <cell r="AJ2286">
            <v>65254.239999999998</v>
          </cell>
        </row>
        <row r="2287">
          <cell r="AJ2287">
            <v>66652.539999999994</v>
          </cell>
        </row>
        <row r="2288">
          <cell r="AJ2288">
            <v>67876.639999999999</v>
          </cell>
        </row>
        <row r="2289">
          <cell r="AJ2289">
            <v>68194</v>
          </cell>
        </row>
        <row r="2290">
          <cell r="AJ2290">
            <v>69557.88</v>
          </cell>
        </row>
        <row r="2291">
          <cell r="AJ2291">
            <v>69915.25</v>
          </cell>
        </row>
        <row r="2292">
          <cell r="AJ2292">
            <v>73035.77</v>
          </cell>
        </row>
        <row r="2293">
          <cell r="AJ2293">
            <v>73035.77</v>
          </cell>
        </row>
        <row r="2294">
          <cell r="AJ2294">
            <v>75508.47</v>
          </cell>
        </row>
        <row r="2295">
          <cell r="AJ2295">
            <v>83071.100000000006</v>
          </cell>
        </row>
        <row r="2296">
          <cell r="AJ2296">
            <v>86037.93</v>
          </cell>
        </row>
        <row r="2297">
          <cell r="AJ2297">
            <v>86631.29</v>
          </cell>
        </row>
        <row r="2298">
          <cell r="AJ2298">
            <v>88924.97</v>
          </cell>
        </row>
        <row r="2299">
          <cell r="AJ2299">
            <v>90106.52</v>
          </cell>
        </row>
        <row r="2300">
          <cell r="AJ2300">
            <v>96473.33</v>
          </cell>
        </row>
        <row r="2301">
          <cell r="AJ2301">
            <v>97881.35</v>
          </cell>
        </row>
        <row r="2302">
          <cell r="AJ2302">
            <v>99714.92</v>
          </cell>
        </row>
        <row r="2303">
          <cell r="AJ2303">
            <v>99714.92</v>
          </cell>
        </row>
        <row r="2304">
          <cell r="AJ2304">
            <v>99714.92</v>
          </cell>
        </row>
        <row r="2305">
          <cell r="AJ2305">
            <v>99714.92</v>
          </cell>
        </row>
        <row r="2306">
          <cell r="AJ2306">
            <v>100872.05</v>
          </cell>
        </row>
        <row r="2307">
          <cell r="AJ2307">
            <v>104674.64</v>
          </cell>
        </row>
        <row r="2308">
          <cell r="AJ2308">
            <v>107912</v>
          </cell>
        </row>
        <row r="2309">
          <cell r="AJ2309">
            <v>111602.59</v>
          </cell>
        </row>
        <row r="2310">
          <cell r="AJ2310">
            <v>115929.8</v>
          </cell>
        </row>
        <row r="2311">
          <cell r="AJ2311">
            <v>115929.8</v>
          </cell>
        </row>
        <row r="2312">
          <cell r="AJ2312">
            <v>116544.96000000001</v>
          </cell>
        </row>
        <row r="2313">
          <cell r="AJ2313">
            <v>118673</v>
          </cell>
        </row>
        <row r="2314">
          <cell r="AJ2314">
            <v>121186.44</v>
          </cell>
        </row>
        <row r="2315">
          <cell r="AJ2315">
            <v>130793.2</v>
          </cell>
        </row>
        <row r="2316">
          <cell r="AJ2316">
            <v>139115.76</v>
          </cell>
        </row>
        <row r="2317">
          <cell r="AJ2317">
            <v>143207.4</v>
          </cell>
        </row>
        <row r="2318">
          <cell r="AJ2318">
            <v>144571.28</v>
          </cell>
        </row>
        <row r="2319">
          <cell r="AJ2319">
            <v>150026.79999999999</v>
          </cell>
        </row>
        <row r="2320">
          <cell r="AJ2320">
            <v>151076.79999999999</v>
          </cell>
        </row>
        <row r="2321">
          <cell r="AJ2321">
            <v>153529.32</v>
          </cell>
        </row>
        <row r="2322">
          <cell r="AJ2322">
            <v>158277.65</v>
          </cell>
        </row>
        <row r="2323">
          <cell r="AJ2323">
            <v>158277.65</v>
          </cell>
        </row>
        <row r="2324">
          <cell r="AJ2324">
            <v>158277.65</v>
          </cell>
        </row>
        <row r="2325">
          <cell r="AJ2325">
            <v>158277.65</v>
          </cell>
        </row>
        <row r="2326">
          <cell r="AJ2326">
            <v>158277.65</v>
          </cell>
        </row>
        <row r="2327">
          <cell r="AJ2327">
            <v>158277.65</v>
          </cell>
        </row>
        <row r="2328">
          <cell r="AJ2328">
            <v>158277.65</v>
          </cell>
        </row>
        <row r="2329">
          <cell r="AJ2329">
            <v>164171.91</v>
          </cell>
        </row>
        <row r="2330">
          <cell r="AJ2330">
            <v>166142.20000000001</v>
          </cell>
        </row>
        <row r="2331">
          <cell r="AJ2331">
            <v>172075.85</v>
          </cell>
        </row>
        <row r="2332">
          <cell r="AJ2332">
            <v>177304.4</v>
          </cell>
        </row>
        <row r="2333">
          <cell r="AJ2333">
            <v>185042.37</v>
          </cell>
        </row>
        <row r="2334">
          <cell r="AJ2334">
            <v>185487.68</v>
          </cell>
        </row>
        <row r="2335">
          <cell r="AJ2335">
            <v>189933.18</v>
          </cell>
        </row>
        <row r="2336">
          <cell r="AJ2336">
            <v>200716.32</v>
          </cell>
        </row>
        <row r="2337">
          <cell r="AJ2337">
            <v>210428.4</v>
          </cell>
        </row>
        <row r="2338">
          <cell r="AJ2338">
            <v>234545.28</v>
          </cell>
        </row>
        <row r="2339">
          <cell r="AJ2339">
            <v>252317.8</v>
          </cell>
        </row>
        <row r="2340">
          <cell r="AJ2340">
            <v>253244.24</v>
          </cell>
        </row>
        <row r="2341">
          <cell r="AJ2341">
            <v>253244.24</v>
          </cell>
        </row>
        <row r="2342">
          <cell r="AJ2342">
            <v>253244.24</v>
          </cell>
        </row>
        <row r="2343">
          <cell r="AJ2343">
            <v>253244.24</v>
          </cell>
        </row>
        <row r="2344">
          <cell r="AJ2344">
            <v>253244.24</v>
          </cell>
        </row>
        <row r="2345">
          <cell r="AJ2345">
            <v>253244.24</v>
          </cell>
        </row>
        <row r="2346">
          <cell r="AJ2346">
            <v>262267.33</v>
          </cell>
        </row>
        <row r="2347">
          <cell r="AJ2347">
            <v>289824.5</v>
          </cell>
        </row>
        <row r="2348">
          <cell r="AJ2348">
            <v>289824.5</v>
          </cell>
        </row>
        <row r="2349">
          <cell r="AJ2349">
            <v>289824.5</v>
          </cell>
        </row>
        <row r="2350">
          <cell r="AJ2350">
            <v>411161.28</v>
          </cell>
        </row>
        <row r="2351">
          <cell r="AJ2351">
            <v>463719.2</v>
          </cell>
        </row>
        <row r="2352">
          <cell r="AJ2352">
            <v>486378.6</v>
          </cell>
        </row>
        <row r="2353">
          <cell r="AJ2353">
            <v>486378.6</v>
          </cell>
        </row>
        <row r="2354">
          <cell r="AJ2354">
            <v>486378.6</v>
          </cell>
        </row>
        <row r="2355">
          <cell r="AJ2355">
            <v>486378.6</v>
          </cell>
        </row>
        <row r="2356">
          <cell r="AJ2356">
            <v>486378.6</v>
          </cell>
        </row>
        <row r="2357">
          <cell r="AJ2357">
            <v>545552</v>
          </cell>
        </row>
        <row r="2358">
          <cell r="AJ2358">
            <v>570898.68999999994</v>
          </cell>
        </row>
        <row r="2359">
          <cell r="AJ2359">
            <v>633110.6</v>
          </cell>
        </row>
        <row r="2360">
          <cell r="AJ2360">
            <v>707594.2</v>
          </cell>
        </row>
        <row r="2361">
          <cell r="AJ2361">
            <v>730836</v>
          </cell>
        </row>
        <row r="2362">
          <cell r="AJ2362">
            <v>782626.83</v>
          </cell>
        </row>
        <row r="2363">
          <cell r="AJ2363">
            <v>997149.2</v>
          </cell>
        </row>
        <row r="2364">
          <cell r="AJ2364">
            <v>997149.2</v>
          </cell>
        </row>
        <row r="2365">
          <cell r="AJ2365">
            <v>1070399.3899999999</v>
          </cell>
        </row>
        <row r="2366">
          <cell r="AJ2366">
            <v>1582776.5</v>
          </cell>
        </row>
        <row r="2367">
          <cell r="AJ2367">
            <v>1582776.5</v>
          </cell>
        </row>
        <row r="2368">
          <cell r="AJ2368">
            <v>1788537.45</v>
          </cell>
        </row>
        <row r="2369">
          <cell r="AJ2369">
            <v>2378665.3199999998</v>
          </cell>
        </row>
        <row r="2370">
          <cell r="AJ2370">
            <v>3290977.15</v>
          </cell>
        </row>
        <row r="2371">
          <cell r="AJ2371">
            <v>3567997.98</v>
          </cell>
        </row>
        <row r="2372">
          <cell r="AJ2372">
            <v>4162664.31</v>
          </cell>
        </row>
        <row r="2373">
          <cell r="AJ2373">
            <v>8919994.9499999993</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УФ-53 1кв02 скорр"/>
      <sheetName val="УФ-53 1кв 2002 факт "/>
      <sheetName val="УФ-53 2кв02 скорр"/>
      <sheetName val="УФ-53 3кв02скорр"/>
      <sheetName val="УФ-53 4кв02 скорр"/>
      <sheetName val="УФ-53 2002 всего"/>
      <sheetName val="янв"/>
      <sheetName val="фев"/>
      <sheetName val="мар"/>
      <sheetName val="апр"/>
      <sheetName val="май"/>
      <sheetName val="июн"/>
      <sheetName val="1кв"/>
      <sheetName val="2кв"/>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 val="Статьи БДР"/>
      <sheetName val="Перечень компаний"/>
      <sheetName val="смет作Ê_xdd50_Ỽའ"/>
      <sheetName val="смет作Ê_xdd50_Ỽ"/>
      <sheetName val="MAIN GATE HOUSE"/>
      <sheetName val="FST5"/>
      <sheetName val="Смета2 проект. раб."/>
      <sheetName val="ФСК"/>
      <sheetName val="ТСО"/>
      <sheetName val="Пл-гр. выдачи сим на 2024г"/>
      <sheetName val="свод_до_вн_об_3"/>
      <sheetName val="расш_для_РАО3"/>
      <sheetName val="расш_для_РАО_стр_3103"/>
      <sheetName val="Сценарные_условия3"/>
      <sheetName val="Список_ДЗО3"/>
      <sheetName val="3_Программа_реализации3"/>
      <sheetName val="1_1_3"/>
      <sheetName val="1_2_3"/>
      <sheetName val="Графики_Гкал,тыс_руб_3"/>
      <sheetName val="2_1_3"/>
      <sheetName val="2_2_3"/>
      <sheetName val="2_3_3"/>
      <sheetName val="2_4_3"/>
      <sheetName val="3_1_3"/>
      <sheetName val="3_2_3"/>
      <sheetName val="3_3_3"/>
      <sheetName val="4_1_3"/>
      <sheetName val="4_2_3"/>
      <sheetName val="4_3_3"/>
      <sheetName val="4_4_3"/>
      <sheetName val="4_5_3"/>
      <sheetName val="4_6_3"/>
      <sheetName val="4_7_3"/>
      <sheetName val="5_1_3"/>
      <sheetName val="5_1_январь3"/>
      <sheetName val="5_1_февраль3"/>
      <sheetName val="5_1_март3"/>
      <sheetName val="6_1_3"/>
      <sheetName val="18_2-3"/>
      <sheetName val="Э1_14_ОАО3"/>
      <sheetName val="Э1_15ОАО3"/>
      <sheetName val="Э1_14_ЗЭС3"/>
      <sheetName val="Э1_14ЦЭС3"/>
      <sheetName val="Э1_14ВЭС3"/>
      <sheetName val="Э1_14ЮЭС3"/>
      <sheetName val="Э1_15ЗЭС3"/>
      <sheetName val="Э1_15ЦЭС3"/>
      <sheetName val="Э1_15ВЭС3"/>
      <sheetName val="Э1_15ЮЭС3"/>
      <sheetName val="1_кв_3"/>
      <sheetName val="2_кв_3"/>
      <sheetName val="3_кв_3"/>
      <sheetName val="4_кв_3"/>
      <sheetName val="_год3"/>
      <sheetName val="УП_33_свод_3"/>
      <sheetName val="пл__и_факт3"/>
      <sheetName val="П-16_3"/>
      <sheetName val="П-17_3"/>
      <sheetName val="П-18_3"/>
      <sheetName val="П-19_3"/>
      <sheetName val="УЗ-21_3"/>
      <sheetName val="УП-28_3"/>
      <sheetName val="УП-29_3"/>
      <sheetName val="УП-30_3"/>
      <sheetName val="УП-32_3"/>
      <sheetName val="УФ1_3"/>
      <sheetName val="УЗ1_3"/>
      <sheetName val="УЗ-26_(1)3"/>
      <sheetName val="УЗ-26_(2)3"/>
      <sheetName val="УЗ-26_(3)3"/>
      <sheetName val="УЗ-26_(4)3"/>
      <sheetName val="УЗ-27_(1)3"/>
      <sheetName val="УЗ-27_(2)3"/>
      <sheetName val="УЗ-27_(3)3"/>
      <sheetName val="УЗ-27_(4)3"/>
      <sheetName val="Лист1_(2)3"/>
      <sheetName val="УЗ-21_(1полуг_2002)3"/>
      <sheetName val="УЗ-21_(1полуг_2003_план)3"/>
      <sheetName val="УЗ-21_(1полуг_2003_факт)3"/>
      <sheetName val="УЗ-22_(1полуг_2002)факт3"/>
      <sheetName val="УЗ-22_(1полуг_2003)пл3"/>
      <sheetName val="УЗ-22_(1полуг_2003)факт3"/>
      <sheetName val="УЗ-23(1_полуг_2002)3"/>
      <sheetName val="УЗ-23(1_полуг_2003)пл3"/>
      <sheetName val="УЗ-23(1полуг_2003)_факт3"/>
      <sheetName val="УЗ-26_(1полуг_2002__факт)3"/>
      <sheetName val="УЗ-26_(1полуг_2003_план)3"/>
      <sheetName val="УЗ-26_(1полуг_2003_факт)3"/>
      <sheetName val="расходы_-_ТБР3"/>
      <sheetName val="модель_-_RAB_окончат_3"/>
      <sheetName val="НВВ_-_предложение_ок_3"/>
      <sheetName val="Расх__-_предложение_ок_3"/>
      <sheetName val="модель_-_ТБР_3"/>
      <sheetName val="Расчет_расходов_RAB_окончат__3"/>
      <sheetName val="Покупная_энергия_RAB3"/>
      <sheetName val="Расходы_-_индексация3"/>
      <sheetName val="Прил_13"/>
      <sheetName val="Прил__1_1_3"/>
      <sheetName val="пл-ф_01_06г_3"/>
      <sheetName val="Премия_(Бизнес-план)_3"/>
      <sheetName val="Премия_(БДР)_3"/>
      <sheetName val="Объемы_3"/>
      <sheetName val="СКС_3"/>
      <sheetName val="пл-ф_02_06г_3"/>
      <sheetName val="Дотация_за_февраль3"/>
      <sheetName val="Анализ_по_субконто3"/>
      <sheetName val="Объемы_март_3"/>
      <sheetName val="Доходы_март3"/>
      <sheetName val="котельные_23"/>
      <sheetName val="расшифровка_по_прочим3"/>
      <sheetName val="анализ_покупки_ТЭР3"/>
      <sheetName val="обьем_продаж3"/>
      <sheetName val="смета_ахр3"/>
      <sheetName val="приложение_2_3"/>
      <sheetName val="УФ-53_1кв02_скорр3"/>
      <sheetName val="УФ-53_1кв_2002_факт_3"/>
      <sheetName val="УФ-53_2кв02_скорр3"/>
      <sheetName val="УФ-53_3кв02скорр3"/>
      <sheetName val="УФ-53_4кв02_скорр3"/>
      <sheetName val="УФ-53_2002_всего3"/>
      <sheetName val="под_кредитное_плечо_25%3"/>
      <sheetName val="СОК_накладные_(ТК-Бишкек)3"/>
      <sheetName val="ТМЦ_ремонт3"/>
      <sheetName val="ОФ_вне_смет_строек3"/>
      <sheetName val="ОС_до_10_тр3"/>
      <sheetName val="охрана_окр_ср3"/>
      <sheetName val="типографские_бланки3"/>
      <sheetName val="ТМЦ_канц3"/>
      <sheetName val="Данные_для_расчета3"/>
      <sheetName val="Ком_потери3"/>
      <sheetName val="ñâîä_äî_âí_îá_3"/>
      <sheetName val="ðàñø_äëÿ_ÐÀÎ3"/>
      <sheetName val="ðàñø_äëÿ_ÐÀÎ_ñòð_3103"/>
      <sheetName val="Ãðàôèêè_Ãêàë,òûñ_ðóá_3"/>
      <sheetName val="5_1_ÿíâàðü3"/>
      <sheetName val="5_1_ôåâðàëü3"/>
      <sheetName val="5_1_ìàðò3"/>
      <sheetName val="Ý1_14_ÎÀÎ3"/>
      <sheetName val="Ý1_15ÎÀÎ3"/>
      <sheetName val="Ý1_14_ÇÝÑ3"/>
      <sheetName val="Ý1_14ÖÝÑ3"/>
      <sheetName val="Ý1_14ÂÝÑ3"/>
      <sheetName val="Ý1_14ÞÝÑ3"/>
      <sheetName val="Ý1_15ÇÝÑ3"/>
      <sheetName val="Ý1_15ÖÝÑ3"/>
      <sheetName val="Ý1_15ÂÝÑ3"/>
      <sheetName val="Ý1_15ÞÝÑ3"/>
      <sheetName val="1_êâ_3"/>
      <sheetName val="2_êâ_3"/>
      <sheetName val="3_êâ_3"/>
      <sheetName val="4_êâ_3"/>
      <sheetName val="_ãîä3"/>
      <sheetName val="ÓÏ_33_ñâîä_3"/>
      <sheetName val="ïë__è_ôàêò3"/>
      <sheetName val="ÓÔ1_3"/>
      <sheetName val="ÓÇ1_3"/>
      <sheetName val="ИТОГИ__по_Н,Р,Э,Q3"/>
      <sheetName val="КТ_13_1_13"/>
      <sheetName val="перечень_бизнес-систем2"/>
      <sheetName val="перечень_ОИК2"/>
      <sheetName val="перечень_СКО2"/>
      <sheetName val="Виды_проектов_для_СПП2"/>
      <sheetName val="Для_формул2"/>
      <sheetName val="Сравнение_сглаживания2"/>
      <sheetName val="Огл__Графиков2"/>
      <sheetName val="Текущие_цены2"/>
      <sheetName val="СВОД_форма_(всего)2"/>
      <sheetName val="3_квартал2"/>
      <sheetName val="12_Прогнозный_баланс2"/>
      <sheetName val="СВОД_форма2"/>
      <sheetName val="[_FES_X濔彗濥挧玟弱26_(3)2"/>
      <sheetName val="MTO_REV_02"/>
      <sheetName val="Доходы_от_эл__и_теплоэнергии2"/>
      <sheetName val="Dati_Caricati2"/>
      <sheetName val="Поставщики_и_субподрядчики2"/>
      <sheetName val="Производство_электроэнергии2"/>
      <sheetName val="Т19_12"/>
      <sheetName val="Прог_баланс2"/>
      <sheetName val="ДПН_ДЗ_и_КЗ2"/>
      <sheetName val="1_12"/>
      <sheetName val="1_22"/>
      <sheetName val="2_12"/>
      <sheetName val="2_22"/>
      <sheetName val="2_3_и_2_42"/>
      <sheetName val="2_52"/>
      <sheetName val="2_6_12"/>
      <sheetName val="2_6_22"/>
      <sheetName val="2_6_32"/>
      <sheetName val="2_6_42"/>
      <sheetName val="2_6_52"/>
      <sheetName val="2_6_62"/>
      <sheetName val="2_6_72"/>
      <sheetName val="2_6_82"/>
      <sheetName val="2_6_92"/>
      <sheetName val="2_72"/>
      <sheetName val="5_12"/>
      <sheetName val="5_22"/>
      <sheetName val="5_3_и_5_42"/>
      <sheetName val="5_52"/>
      <sheetName val="5_6_12"/>
      <sheetName val="5_6_22"/>
      <sheetName val="5_6_32"/>
      <sheetName val="5_6_42"/>
      <sheetName val="5_6_52"/>
      <sheetName val="5_6_62"/>
      <sheetName val="5_6_72"/>
      <sheetName val="5_6_82"/>
      <sheetName val="5_6_92"/>
      <sheetName val="5_72"/>
      <sheetName val="Расчет_накладных_расходов2"/>
      <sheetName val="Формат_ИПР1"/>
      <sheetName val="УТВ_ИПР1"/>
      <sheetName val="Ср_мощ_по_ТП_до_150_кВт_1"/>
      <sheetName val="Исх_для_рас1"/>
      <sheetName val="Исх_для_рас_OLD)1"/>
      <sheetName val="Исх_макро1"/>
      <sheetName val="ПЕРЕЧЕНЬ_РАБОТ1"/>
      <sheetName val="Перечень_ИП_с_утв_ИПР1"/>
      <sheetName val="КБК_БДДС1"/>
      <sheetName val="Список_компаний_Россети1"/>
      <sheetName val="9_с_увязкой_(АРМ)1"/>
      <sheetName val="на_1_тут2"/>
      <sheetName val="форма-прил_к_ф№11"/>
      <sheetName val="9__Смета_затрат1"/>
      <sheetName val="11_Прочие_расчет1"/>
      <sheetName val="10__БДР1"/>
      <sheetName val="услуги_непроизводств_1"/>
      <sheetName val="другие_затраты_с-ст1"/>
      <sheetName val="налоги_в_с-ст1"/>
      <sheetName val="%_за_кредит1"/>
      <sheetName val="поощрение_(ДВ)1"/>
      <sheetName val="другие_из_прибыли1"/>
      <sheetName val="Profit_&amp;_Loss_Total1"/>
      <sheetName val="постоянные_затраты1"/>
      <sheetName val="4_11"/>
      <sheetName val="Таб1_11"/>
      <sheetName val="календарный_план1"/>
      <sheetName val="Page_21"/>
      <sheetName val="Закупки_центр1"/>
      <sheetName val="ПС_рек1"/>
      <sheetName val="ЛЭП_нов1"/>
      <sheetName val="эл_ст1"/>
      <sheetName val="ис_смета1"/>
      <sheetName val="См-2_Шатурс_сети__проект_работ1"/>
      <sheetName val="Технический_лист1"/>
      <sheetName val="Олимпстрой_декабрь_20101"/>
      <sheetName val="Таблица_А131"/>
      <sheetName val="НВВ_утв_тарифы1"/>
      <sheetName val="план_20001"/>
      <sheetName val="СВОД_(с_новой_москвой)1"/>
      <sheetName val="Корр_ИП__2016_20171"/>
      <sheetName val="Расчет_НВВ_по_RAB_(2011-2017)1"/>
      <sheetName val="2_ГСМ1"/>
      <sheetName val="ТЭП_11"/>
      <sheetName val="Исх_1"/>
      <sheetName val="3_151"/>
      <sheetName val="ПФВ-0_61"/>
      <sheetName val="ПТ-1_2факт1"/>
      <sheetName val="2_Ê1"/>
      <sheetName val="ДПН_Приток_денежных_средств1"/>
      <sheetName val="ДПН_Отток_денежных_средств1"/>
      <sheetName val="ДПН__Баланс_наличности1"/>
      <sheetName val="ДПН_Инвестиции_и_кредиты1"/>
      <sheetName val="Титульный_лист_1"/>
      <sheetName val="Выпадающие_списки1"/>
      <sheetName val="Премия_(Бизнес-план)1"/>
      <sheetName val="Премия_(БДР)1"/>
      <sheetName val="Объемы_март1"/>
      <sheetName val="приложение_21"/>
      <sheetName val="Для_выпадающих1"/>
      <sheetName val="CMA_Calculations-_R_Factor1"/>
      <sheetName val="CMA_Calculations-_Figure_5440_2"/>
      <sheetName val="4_3_Лимит_изм_ДЗ_и_КЗ1"/>
      <sheetName val="АртМРО_кВтч2"/>
      <sheetName val="АртМРО_руб2"/>
      <sheetName val="АртМРО_тариф2"/>
      <sheetName val="ВостМРО_кВтч2"/>
      <sheetName val="ВостМРО_руб2"/>
      <sheetName val="ВостМРО_тариф2"/>
      <sheetName val="ЗапМРО_кВтч,_МВт2"/>
      <sheetName val="ЗапМРО_руб2"/>
      <sheetName val="ЗапМРО__тариф2"/>
      <sheetName val="Н-ТагМРО_кВтч2"/>
      <sheetName val="Н-ТагМРО_руб2"/>
      <sheetName val="Н-Тагил_тариф2"/>
      <sheetName val="СерМРО_кВтч2"/>
      <sheetName val="СерМРО_руб2"/>
      <sheetName val="СерМРО_тариф2"/>
      <sheetName val="ТалМРО_кВтч2"/>
      <sheetName val="ТалМРО_руб2"/>
      <sheetName val="ТалМРО_тариф2"/>
      <sheetName val="ЦСбыт_кВтч2"/>
      <sheetName val="ЦСбыт_руб2"/>
      <sheetName val="ЦСбыт_тариф2"/>
      <sheetName val="БЦ_кВтч2"/>
      <sheetName val="БЦ_руб2"/>
      <sheetName val="БЦ_тариф2"/>
      <sheetName val="ПРКЦ_кВтч2"/>
      <sheetName val="ПРКЦ_руб2"/>
      <sheetName val="ПРКЦ_тариф2"/>
      <sheetName val="Сбыт_всего_кВтч2"/>
      <sheetName val="Сбыт_всего_руб2"/>
      <sheetName val="Сбыт_всего_тариф2"/>
      <sheetName val="Калькуляция_кв2"/>
      <sheetName val="Справочник_предприятий2"/>
      <sheetName val="КТЖ_БДР1"/>
      <sheetName val="12_месяцев_20101"/>
      <sheetName val="6НК-cт_1"/>
      <sheetName val="ЗАО_н_ит1"/>
      <sheetName val="Сдача_1"/>
      <sheetName val="Ural_med1"/>
      <sheetName val="4_000_000_тыс_тг1"/>
      <sheetName val="15_000_000_тыс_тг1"/>
      <sheetName val="ЦХЛ_20041"/>
      <sheetName val="Фин_обязат_1"/>
      <sheetName val="Financial_ratios_А31"/>
      <sheetName val="K_300_RFD_KMG_EP1"/>
      <sheetName val="ЦТУ_(касса)1"/>
      <sheetName val="ЕБРР_200_млн_$_24_05_121"/>
      <sheetName val="5NK_1"/>
      <sheetName val="ЛСЦ_начисленное_на_31_12_081"/>
      <sheetName val="ЛЛизинг_начис__на_31_12_081"/>
      <sheetName val="Доходы_всего1"/>
      <sheetName val="Доходы_обороты1"/>
      <sheetName val="Доступ_к_МЖС1"/>
      <sheetName val="мать_факт_(изм_НДС)1"/>
      <sheetName val="прочие_поступления1"/>
      <sheetName val="кредитный_бюджет_20141"/>
      <sheetName val="прочие_выб_по_дзо1"/>
      <sheetName val="инвест_разбивка1"/>
      <sheetName val="оплата_БЗ_и_ОСО_для_БДДС1"/>
      <sheetName val="Соц_сфера1"/>
      <sheetName val="расходы_КТЖ1"/>
      <sheetName val="прочие_выбытия_1"/>
      <sheetName val="депозиты_20141"/>
      <sheetName val="УК_и_ФП1"/>
      <sheetName val="бюджет_2013_освоение_)1"/>
      <sheetName val="Исполнение_ИПР_скорр1"/>
      <sheetName val="Работы_2"/>
      <sheetName val="-Данные_для_радара_xlsx1"/>
      <sheetName val="Объемы_и_выручка1"/>
      <sheetName val="НАИМЕНОВАНИЯ_ЦФО1"/>
      <sheetName val="55_Пороховой_завод"/>
      <sheetName val="Направления_реновации"/>
      <sheetName val="17_1"/>
      <sheetName val="21_3"/>
      <sheetName val="18_2"/>
      <sheetName val="2_3"/>
      <sheetName val="P2_1"/>
      <sheetName val="Список_ДохРасх"/>
      <sheetName val="Список_компаний"/>
      <sheetName val="Ед__измер_"/>
      <sheetName val="Свод_мвз"/>
      <sheetName val="Вып__списки"/>
      <sheetName val="Shflu_Calc"/>
      <sheetName val="Вспомогат_"/>
      <sheetName val="баланс_СЗАО"/>
      <sheetName val="Табл__оценки_дефицита"/>
      <sheetName val="ФЭМ_сбыт"/>
      <sheetName val="Слайд_1"/>
      <sheetName val="Служебный_лист"/>
      <sheetName val="списки_ФП"/>
      <sheetName val="Смета_прил_№2"/>
      <sheetName val="ид_для_табл_2"/>
      <sheetName val="ПОСЭ_(январь)"/>
      <sheetName val="рост_зп"/>
      <sheetName val="MAIN_GATE_HOUSE"/>
      <sheetName val="Смета2_проект__раб_"/>
      <sheetName val="Статьи_БДР"/>
      <sheetName val="Перечень_компаний"/>
      <sheetName val="смет作ÊỼའ"/>
      <sheetName val="смет作ÊỼ"/>
      <sheetName val="Пл-гр__выдачи_сим_на_2024г"/>
      <sheetName val="варианты"/>
      <sheetName val="Список услуг"/>
      <sheetName val="Прил.6 Отчислени соц обесп"/>
      <sheetName val="ДЗО"/>
      <sheetName val="месяц"/>
      <sheetName val="1квартал"/>
      <sheetName val="6мес"/>
      <sheetName val="9мес"/>
      <sheetName val="12мес"/>
      <sheetName val="Tier1"/>
      <sheetName val="расчет НВВ РСК по RAB"/>
      <sheetName val="Баз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refreshError="1"/>
      <sheetData sheetId="1781" refreshError="1"/>
      <sheetData sheetId="1782" refreshError="1"/>
      <sheetData sheetId="1783"/>
      <sheetData sheetId="1784"/>
      <sheetData sheetId="1785"/>
      <sheetData sheetId="1786"/>
      <sheetData sheetId="1787"/>
      <sheetData sheetId="1788"/>
      <sheetData sheetId="1789" refreshError="1"/>
      <sheetData sheetId="1790" refreshError="1"/>
      <sheetData sheetId="179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 val=""/>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Титульный"/>
      <sheetName val="Паспорт"/>
      <sheetName val="КТ 13.1.1"/>
      <sheetName val="Приложение_1"/>
      <sheetName val="Приложение_2"/>
      <sheetName val="Приложение_3"/>
      <sheetName val="Приложение_4"/>
      <sheetName val="14б_ДПН_отчет"/>
      <sheetName val="16а_Сводный_анализ"/>
      <sheetName val="Форма_20_(1)"/>
      <sheetName val="Форма_20_(2)"/>
      <sheetName val="Форма_20_(3)"/>
      <sheetName val="Форма_20_(4)"/>
      <sheetName val="Форма_20_(5)"/>
      <sheetName val="Ген__не_уч__ОРЭМ"/>
      <sheetName val="Таб1_1"/>
      <sheetName val="0_3"/>
      <sheetName val="2_1"/>
      <sheetName val="2_2"/>
      <sheetName val="2_3"/>
      <sheetName val="Ист-ики_финанс-я"/>
      <sheetName val="Расчет_прибыли"/>
      <sheetName val="0_1"/>
      <sheetName val="Производство_электроэнергии"/>
      <sheetName val="Т19_1"/>
      <sheetName val="FES"/>
      <sheetName val="База"/>
      <sheetName val="Топливо2009"/>
      <sheetName val="2009"/>
      <sheetName val="Приложение_11"/>
      <sheetName val="Приложение_21"/>
      <sheetName val="Приложение_31"/>
      <sheetName val="Приложение_41"/>
      <sheetName val="14б_ДПН_отчет1"/>
      <sheetName val="16а_Сводный_анализ1"/>
      <sheetName val="Форма_20_(1)1"/>
      <sheetName val="Форма_20_(2)1"/>
      <sheetName val="Форма_20_(3)1"/>
      <sheetName val="Форма_20_(4)1"/>
      <sheetName val="Форма_20_(5)1"/>
      <sheetName val="Ген__не_уч__ОРЭМ1"/>
      <sheetName val="Таб1_11"/>
      <sheetName val="0_31"/>
      <sheetName val="2_11"/>
      <sheetName val="2_21"/>
      <sheetName val="2_31"/>
      <sheetName val="Ист-ики_финанс-я1"/>
      <sheetName val="Расчет_прибыли1"/>
      <sheetName val="0_11"/>
      <sheetName val="Производство_электроэнергии1"/>
      <sheetName val="Т19_11"/>
      <sheetName val="КТ_13_1_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refreshError="1"/>
      <sheetData sheetId="1" refreshError="1"/>
      <sheetData sheetId="2" refreshError="1">
        <row r="10">
          <cell r="F10">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Уравнения"/>
      <sheetName val="расчетный"/>
      <sheetName val="расчет"/>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2006"/>
      <sheetName val="Расчет системных блоков"/>
      <sheetName val="f4"/>
      <sheetName val="Rev"/>
      <sheetName val="dairy precedents"/>
      <sheetName val="p&amp;l"/>
      <sheetName val="water"/>
      <sheetName val="Инструкции"/>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факт 2018"/>
      <sheetName val="31.08.2004"/>
      <sheetName val="Анали_x0001__x0000_蕈Ë"/>
      <sheetName val="_x0008_"/>
      <sheetName val="Анали_x0001_"/>
      <sheetName val="Inputs"/>
      <sheetName val="Тарифы"/>
      <sheetName val="Смета"/>
      <sheetName val="rombo"/>
      <sheetName val="_x0018_O_x0000__x00"/>
      <sheetName val="_x0018_O_x00"/>
      <sheetName val="НСИ"/>
      <sheetName val="Расчет_системных_блоков"/>
      <sheetName val="Список компаний сектора"/>
      <sheetName val="Treppe"/>
      <sheetName val="Title"/>
      <sheetName val="числ"/>
      <sheetName val="Set"/>
      <sheetName val="Поставщики и субподрядчики"/>
      <sheetName val="Амортизация"/>
      <sheetName val="Форма_28кот."/>
      <sheetName val="Справочник_2"/>
      <sheetName val="TASSI2"/>
      <sheetName val="Tav.22 Rischio di Credito"/>
      <sheetName val="dias"/>
      <sheetName val="ф.5"/>
      <sheetName val="иртышская"/>
      <sheetName val="таврическая"/>
      <sheetName val="сибирь"/>
      <sheetName val="База"/>
      <sheetName val="t1"/>
      <sheetName val="i"/>
      <sheetName val="Dati Caricati"/>
      <sheetName val="опт"/>
      <sheetName val="XLR_NoRangeSheet"/>
      <sheetName val="жидн(1)"/>
      <sheetName val="Предлагаемая новая форма СТРС"/>
      <sheetName val="цеха1"/>
      <sheetName val="BACT"/>
      <sheetName val="F1"/>
      <sheetName val="F2"/>
      <sheetName val="Восстановл_Лист30"/>
      <sheetName val="Восстановл_Лист29"/>
      <sheetName val="пр-во"/>
      <sheetName val="Свод-1"/>
      <sheetName val="расчет НВВ РСК по RAB"/>
      <sheetName val="реализация_СВОД8"/>
      <sheetName val="реализация_нерег8"/>
      <sheetName val="реализация_рег8"/>
      <sheetName val="расчет_смешанного_тарифа8"/>
      <sheetName val="товарка_население8"/>
      <sheetName val="товарка_исх8"/>
      <sheetName val="смешанный_тариф_рег8"/>
      <sheetName val="товарка_рег8"/>
      <sheetName val="смешанный_тариф_нерег8"/>
      <sheetName val="товарка_нерег8"/>
      <sheetName val="смешанный_тариф_итого8"/>
      <sheetName val="товарка_итого8"/>
      <sheetName val="1_1_1_1_(товарка_исх_)8"/>
      <sheetName val="1_1_1_1_(товарка_рег)8"/>
      <sheetName val="1_1_1_1_(товарка_нерег)8"/>
      <sheetName val="1_1_1_1_(товарка_итого)8"/>
      <sheetName val="1_1_1_1_(товарка_горсети_исх_)8"/>
      <sheetName val="1_1_1_1_(товарка_горсети_рег)8"/>
      <sheetName val="1_1_1_1_(товарка_горсети_нерег8"/>
      <sheetName val="1_1_1_1_(товарка_горсети_итого8"/>
      <sheetName val="товарка_отрасли8"/>
      <sheetName val="товарка_группы8"/>
      <sheetName val="товарка_горсети8"/>
      <sheetName val="Анализ_по_товарке8"/>
      <sheetName val="Анализ_по_товарке_(ОПП)8"/>
      <sheetName val="Анализ_по_реализации8"/>
      <sheetName val="товарка_факт_по_рег__тарифу8"/>
      <sheetName val="Анализ_товарки_по_рег__тарифу8"/>
      <sheetName val="Анализ_товарки_ОПП_рег__тарифу8"/>
      <sheetName val="P2_18"/>
      <sheetName val="Мониторинг__28"/>
      <sheetName val="группы_итого_1с8"/>
      <sheetName val="группы_рег_8"/>
      <sheetName val="группы_нерег_8"/>
      <sheetName val="группы_перерасчет_рег_8"/>
      <sheetName val="группы_перерасчет_нерег_8"/>
      <sheetName val="группы_итого_проверка8"/>
      <sheetName val="Бюджет_2010_ожид_8"/>
      <sheetName val="Ген__не_уч__ОРЭМ8"/>
      <sheetName val="шаблон_для_R38"/>
      <sheetName val="Форма_20_(1)8"/>
      <sheetName val="Форма_20_(2)8"/>
      <sheetName val="Форма_20_(3)8"/>
      <sheetName val="Форма_20_(4)8"/>
      <sheetName val="Форма_20_(5)8"/>
      <sheetName val="18_28"/>
      <sheetName val="17_18"/>
      <sheetName val="2_38"/>
      <sheetName val="21_38"/>
      <sheetName val="анализ_508"/>
      <sheetName val="анализ_518"/>
      <sheetName val="анализ_578"/>
      <sheetName val="анализ_628"/>
      <sheetName val="расшифровка_628"/>
      <sheetName val="76_5,518"/>
      <sheetName val="91_2,518"/>
      <sheetName val="расх__из_приб__фев_20108"/>
      <sheetName val="инвест_прогр8"/>
      <sheetName val="сч_60_услуги_СЭ8"/>
      <sheetName val="БР_продажа_8"/>
      <sheetName val="КЗ_60_18"/>
      <sheetName val="КЗ_76_58"/>
      <sheetName val="авансы_выданные_60_28"/>
      <sheetName val="_анализ__708"/>
      <sheetName val="68_1_ПОДОХОДНЫЙ8"/>
      <sheetName val="68_2_НДС8"/>
      <sheetName val="68_4_налог_на_ПРИБЫЛЬ8"/>
      <sheetName val="68_4_1__платежи_в_бюджет8"/>
      <sheetName val="68_4_2_начисление__налога_ПРИБ8"/>
      <sheetName val="68_8_ИМУЩЕСТВО8"/>
      <sheetName val="68_10_ОКР_СРЕДА8"/>
      <sheetName val="68_11_ТРАНСПОРТ8"/>
      <sheetName val="68_12_ЗЕМЛЯ8"/>
      <sheetName val="68_14_ГОСПОШЛИНА8"/>
      <sheetName val="Анализ_978"/>
      <sheetName val="69_1_СОЦ_СТРАХ8"/>
      <sheetName val="69_2_ПФ8"/>
      <sheetName val="69_3_МЕД_СТРАХ_8"/>
      <sheetName val="69_11_ТРАВМАТИЗМ8"/>
      <sheetName val="58_1_АКЦИИ_СГЭС8"/>
      <sheetName val="58_2_ВЕКСЕЛЯ8"/>
      <sheetName val="58_3_ЗАЙМЫ8"/>
      <sheetName val="58_2_91_1_ВЕКСЕЛЯ8"/>
      <sheetName val="91_2_58_2_ВЕКСЕЛЯ8"/>
      <sheetName val="анализ_сч_758"/>
      <sheetName val="план_счетов8"/>
      <sheetName val="Лист1_(2)8"/>
      <sheetName val="Электроэн_4кв8"/>
      <sheetName val="Вода_4кв8"/>
      <sheetName val="Тепло_4кв8"/>
      <sheetName val="ДПН_внутр8"/>
      <sheetName val="ДПН_АРМ8"/>
      <sheetName val="P2_27"/>
      <sheetName val="14б_ДПН_отчет7"/>
      <sheetName val="16а_Сводный_анализ7"/>
      <sheetName val="Таб1_17"/>
      <sheetName val="ПС_110_кВ_№13_А7"/>
      <sheetName val="Ф-1_(для_АО-энерго)7"/>
      <sheetName val="Ф-2_(для_АО-энерго)7"/>
      <sheetName val="Расчёт_НВВ_по_RAB7"/>
      <sheetName val="СВОД_БДДС7"/>
      <sheetName val="2__Баланс7"/>
      <sheetName val="3__БДДС7"/>
      <sheetName val="Бюджет_15_поквартально_7"/>
      <sheetName val="Бюджет_01_157"/>
      <sheetName val="ПФ_01_157"/>
      <sheetName val="ПД_01_157"/>
      <sheetName val="Бюджет_02_157"/>
      <sheetName val="ПФ_02_157"/>
      <sheetName val="ПД_02_157"/>
      <sheetName val="Бюджет_03_157"/>
      <sheetName val="ПФ_03_157"/>
      <sheetName val="ПД_03_157"/>
      <sheetName val="Бюджет_1кв__157"/>
      <sheetName val="ПФ_1кв__157"/>
      <sheetName val="ПД_1кв__157"/>
      <sheetName val="Бюджет_04_157"/>
      <sheetName val="ПФ_04_157"/>
      <sheetName val="ПД_04_157"/>
      <sheetName val="Бюджет_05_157"/>
      <sheetName val="ПФ_05_157"/>
      <sheetName val="ПД_05_157"/>
      <sheetName val="Бюджет_06_157"/>
      <sheetName val="ПФ_06_157"/>
      <sheetName val="ПД_06_157"/>
      <sheetName val="Бюджет_2кв__157"/>
      <sheetName val="ПФ_2кв__157"/>
      <sheetName val="ПД_2кв__157"/>
      <sheetName val="Бюджет_6мес__157"/>
      <sheetName val="ПФ_6мес__157"/>
      <sheetName val="ТюмТПО_7"/>
      <sheetName val="ЮжТПО_7"/>
      <sheetName val="ПС_-_Действующие7"/>
      <sheetName val="ПД_6мес__157"/>
      <sheetName val="Бюджет_07_157"/>
      <sheetName val="ПФ_07_157"/>
      <sheetName val="ПД_07_157"/>
      <sheetName val="Бюджет_08_157"/>
      <sheetName val="ПФ_08_157"/>
      <sheetName val="ПД_08_157"/>
      <sheetName val="Бюджет_09_157"/>
      <sheetName val="ПФ_09_157"/>
      <sheetName val="ПД_09_157"/>
      <sheetName val="Бюджет_3кв__157"/>
      <sheetName val="Список_дефектов7"/>
      <sheetName val="ПФ_3кв__157"/>
      <sheetName val="ПД_3кв__157"/>
      <sheetName val="Бюджет_9мес__157"/>
      <sheetName val="ПФ_9мес__157"/>
      <sheetName val="ПД_9мес__157"/>
      <sheetName val="Бюджет_10_157"/>
      <sheetName val="ПФ_10_157"/>
      <sheetName val="ПД_10_157"/>
      <sheetName val="Бюджет_11_157"/>
      <sheetName val="ПФ_11_157"/>
      <sheetName val="ПД_11_157"/>
      <sheetName val="Бюджет_12_157"/>
      <sheetName val="ПФ_12_157"/>
      <sheetName val="ПД_12_157"/>
      <sheetName val="Бюджет_4кв__157"/>
      <sheetName val="ПФ_4кв__157"/>
      <sheetName val="ПД_4кв__157"/>
      <sheetName val="ТО_20167"/>
      <sheetName val="Производство_электроэнергии7"/>
      <sheetName val="Т19_17"/>
      <sheetName val="Сценарные_условия7"/>
      <sheetName val="Содержание_-_расшир_формат7"/>
      <sheetName val="Содержание_-_агрегир__формат7"/>
      <sheetName val="1_Общие_сведения7"/>
      <sheetName val="2_Оценочные_показатели7"/>
      <sheetName val="9_ОФР7"/>
      <sheetName val="3_Программа_реализации7"/>
      <sheetName val="4_Баланс_эм7"/>
      <sheetName val="5_Производство7"/>
      <sheetName val="6_Топливо7"/>
      <sheetName val="7_ИПР7"/>
      <sheetName val="8_Затраты_на_персонал7"/>
      <sheetName val="10_1__Смета_затрат7"/>
      <sheetName val="10_2__Прочие_ДиР7"/>
      <sheetName val="11__БДР7"/>
      <sheetName val="12_БДДС_(ДПН)7"/>
      <sheetName val="13_Прогнозный_баланс7"/>
      <sheetName val="14_ПУЭ7"/>
      <sheetName val="ОР_новая_методика_27"/>
      <sheetName val="ОР_новая_методика7"/>
      <sheetName val="_O???7"/>
      <sheetName val="_O7"/>
      <sheetName val="_O?7"/>
      <sheetName val="1_3_Расчет_НВВ_по_RAB_(2022)7"/>
      <sheetName val="1_7_Баланс_ээ7"/>
      <sheetName val="прил_16"/>
      <sheetName val="_O___5"/>
      <sheetName val="_O_5"/>
      <sheetName val="0_15"/>
      <sheetName val="24_15"/>
      <sheetName val="6_15"/>
      <sheetName val="Page_25"/>
      <sheetName val="Служебный_лист5"/>
      <sheetName val="на_1_тут5"/>
      <sheetName val="ESTI_5"/>
      <sheetName val="main_gate_house5"/>
      <sheetName val="см-2_шатурс_сети__проект_работ5"/>
      <sheetName val="Расчет_НВВ_общий5"/>
      <sheetName val="group_structure5"/>
      <sheetName val="income_statement5"/>
      <sheetName val="Форма_сетевой_график_ЭРСБ5"/>
      <sheetName val="B_inputs5"/>
      <sheetName val="тариф_Бежецк5"/>
      <sheetName val="Лимит_по_протоколам5"/>
      <sheetName val="Для_лимита_20165"/>
      <sheetName val="Для_лимита_2016_(И)5"/>
      <sheetName val="Валдай_20135"/>
      <sheetName val="Вер-Д__20135"/>
      <sheetName val="Вол-Д_20135"/>
      <sheetName val="Вол-О_20135"/>
      <sheetName val="Вологда_20135"/>
      <sheetName val="М_20135"/>
      <sheetName val="Пр_20135"/>
      <sheetName val="Чер_20135"/>
      <sheetName val="Упр_20135"/>
      <sheetName val="СПБ_20135"/>
      <sheetName val="Валдай_20145"/>
      <sheetName val="Вер-Д_20145"/>
      <sheetName val="Вол-Д_20145"/>
      <sheetName val="Вол-О_20145"/>
      <sheetName val="Вологда_20145"/>
      <sheetName val="М_20145"/>
      <sheetName val="Пр_20145"/>
      <sheetName val="Чер_20145"/>
      <sheetName val="Упр_20145"/>
      <sheetName val="СПБ_20145"/>
      <sheetName val="Валдай_20155"/>
      <sheetName val="Вер-Д_20155"/>
      <sheetName val="Вол-Д_20155"/>
      <sheetName val="Вол-О_20155"/>
      <sheetName val="Вологда_20155"/>
      <sheetName val="М_20155"/>
      <sheetName val="Пр_20155"/>
      <sheetName val="Чер_20155"/>
      <sheetName val="Упр_20155"/>
      <sheetName val="СПБ_20155"/>
      <sheetName val="РЕЗЕРВ_(c_эрками)5"/>
      <sheetName val="СПБ_5"/>
      <sheetName val="реализация_СВОД9"/>
      <sheetName val="реализация_нерег9"/>
      <sheetName val="реализация_рег9"/>
      <sheetName val="расчет_смешанного_тарифа9"/>
      <sheetName val="товарка_население9"/>
      <sheetName val="товарка_исх9"/>
      <sheetName val="смешанный_тариф_рег9"/>
      <sheetName val="товарка_рег9"/>
      <sheetName val="смешанный_тариф_нерег9"/>
      <sheetName val="товарка_нерег9"/>
      <sheetName val="смешанный_тариф_итого9"/>
      <sheetName val="товарка_итого9"/>
      <sheetName val="1_1_1_1_(товарка_исх_)9"/>
      <sheetName val="1_1_1_1_(товарка_рег)9"/>
      <sheetName val="1_1_1_1_(товарка_нерег)9"/>
      <sheetName val="1_1_1_1_(товарка_итого)9"/>
      <sheetName val="1_1_1_1_(товарка_горсети_исх_)9"/>
      <sheetName val="1_1_1_1_(товарка_горсети_рег)9"/>
      <sheetName val="1_1_1_1_(товарка_горсети_нерег9"/>
      <sheetName val="1_1_1_1_(товарка_горсети_итого9"/>
      <sheetName val="товарка_отрасли9"/>
      <sheetName val="товарка_группы9"/>
      <sheetName val="товарка_горсети9"/>
      <sheetName val="Анализ_по_товарке9"/>
      <sheetName val="Анализ_по_товарке_(ОПП)9"/>
      <sheetName val="Анализ_по_реализации9"/>
      <sheetName val="товарка_факт_по_рег__тарифу9"/>
      <sheetName val="Анализ_товарки_по_рег__тарифу9"/>
      <sheetName val="Анализ_товарки_ОПП_рег__тарифу9"/>
      <sheetName val="P2_19"/>
      <sheetName val="Мониторинг__29"/>
      <sheetName val="группы_итого_1с9"/>
      <sheetName val="группы_рег_9"/>
      <sheetName val="группы_нерег_9"/>
      <sheetName val="группы_перерасчет_рег_9"/>
      <sheetName val="группы_перерасчет_нерег_9"/>
      <sheetName val="группы_итого_проверка9"/>
      <sheetName val="Бюджет_2010_ожид_9"/>
      <sheetName val="Ген__не_уч__ОРЭМ9"/>
      <sheetName val="шаблон_для_R39"/>
      <sheetName val="Форма_20_(1)9"/>
      <sheetName val="Форма_20_(2)9"/>
      <sheetName val="Форма_20_(3)9"/>
      <sheetName val="Форма_20_(4)9"/>
      <sheetName val="Форма_20_(5)9"/>
      <sheetName val="18_29"/>
      <sheetName val="17_19"/>
      <sheetName val="2_39"/>
      <sheetName val="21_39"/>
      <sheetName val="анализ_509"/>
      <sheetName val="анализ_519"/>
      <sheetName val="анализ_579"/>
      <sheetName val="анализ_629"/>
      <sheetName val="расшифровка_629"/>
      <sheetName val="76_5,519"/>
      <sheetName val="91_2,519"/>
      <sheetName val="расх__из_приб__фев_20109"/>
      <sheetName val="инвест_прогр9"/>
      <sheetName val="сч_60_услуги_СЭ9"/>
      <sheetName val="БР_продажа_9"/>
      <sheetName val="КЗ_60_19"/>
      <sheetName val="КЗ_76_59"/>
      <sheetName val="авансы_выданные_60_29"/>
      <sheetName val="_анализ__709"/>
      <sheetName val="68_1_ПОДОХОДНЫЙ9"/>
      <sheetName val="68_2_НДС9"/>
      <sheetName val="68_4_налог_на_ПРИБЫЛЬ9"/>
      <sheetName val="68_4_1__платежи_в_бюджет9"/>
      <sheetName val="68_4_2_начисление__налога_ПРИБ9"/>
      <sheetName val="68_8_ИМУЩЕСТВО9"/>
      <sheetName val="68_10_ОКР_СРЕДА9"/>
      <sheetName val="68_11_ТРАНСПОРТ9"/>
      <sheetName val="68_12_ЗЕМЛЯ9"/>
      <sheetName val="68_14_ГОСПОШЛИНА9"/>
      <sheetName val="Анализ_979"/>
      <sheetName val="69_1_СОЦ_СТРАХ9"/>
      <sheetName val="69_2_ПФ9"/>
      <sheetName val="69_3_МЕД_СТРАХ_9"/>
      <sheetName val="69_11_ТРАВМАТИЗМ9"/>
      <sheetName val="58_1_АКЦИИ_СГЭС9"/>
      <sheetName val="58_2_ВЕКСЕЛЯ9"/>
      <sheetName val="58_3_ЗАЙМЫ9"/>
      <sheetName val="58_2_91_1_ВЕКСЕЛЯ9"/>
      <sheetName val="91_2_58_2_ВЕКСЕЛЯ9"/>
      <sheetName val="анализ_сч_759"/>
      <sheetName val="план_счетов9"/>
      <sheetName val="Лист1_(2)9"/>
      <sheetName val="Электроэн_4кв9"/>
      <sheetName val="Вода_4кв9"/>
      <sheetName val="Тепло_4кв9"/>
      <sheetName val="ДПН_внутр9"/>
      <sheetName val="ДПН_АРМ9"/>
      <sheetName val="P2_28"/>
      <sheetName val="14б_ДПН_отчет8"/>
      <sheetName val="16а_Сводный_анализ8"/>
      <sheetName val="Таб1_18"/>
      <sheetName val="ПС_110_кВ_№13_А8"/>
      <sheetName val="Ф-1_(для_АО-энерго)8"/>
      <sheetName val="Ф-2_(для_АО-энерго)8"/>
      <sheetName val="Расчёт_НВВ_по_RAB8"/>
      <sheetName val="СВОД_БДДС8"/>
      <sheetName val="2__Баланс8"/>
      <sheetName val="3__БДДС8"/>
      <sheetName val="Бюджет_15_поквартально_8"/>
      <sheetName val="Бюджет_01_158"/>
      <sheetName val="ПФ_01_158"/>
      <sheetName val="ПД_01_158"/>
      <sheetName val="Бюджет_02_158"/>
      <sheetName val="ПФ_02_158"/>
      <sheetName val="ПД_02_158"/>
      <sheetName val="Бюджет_03_158"/>
      <sheetName val="ПФ_03_158"/>
      <sheetName val="ПД_03_158"/>
      <sheetName val="Бюджет_1кв__158"/>
      <sheetName val="ПФ_1кв__158"/>
      <sheetName val="ПД_1кв__158"/>
      <sheetName val="Бюджет_04_158"/>
      <sheetName val="ПФ_04_158"/>
      <sheetName val="ПД_04_158"/>
      <sheetName val="Бюджет_05_158"/>
      <sheetName val="ПФ_05_158"/>
      <sheetName val="ПД_05_158"/>
      <sheetName val="Бюджет_06_158"/>
      <sheetName val="ПФ_06_158"/>
      <sheetName val="ПД_06_158"/>
      <sheetName val="Бюджет_2кв__158"/>
      <sheetName val="ПФ_2кв__158"/>
      <sheetName val="ПД_2кв__158"/>
      <sheetName val="Бюджет_6мес__158"/>
      <sheetName val="ПФ_6мес__158"/>
      <sheetName val="ТюмТПО_8"/>
      <sheetName val="ЮжТПО_8"/>
      <sheetName val="ПС_-_Действующие8"/>
      <sheetName val="ПД_6мес__158"/>
      <sheetName val="Бюджет_07_158"/>
      <sheetName val="ПФ_07_158"/>
      <sheetName val="ПД_07_158"/>
      <sheetName val="Бюджет_08_158"/>
      <sheetName val="ПФ_08_158"/>
      <sheetName val="ПД_08_158"/>
      <sheetName val="Бюджет_09_158"/>
      <sheetName val="ПФ_09_158"/>
      <sheetName val="ПД_09_158"/>
      <sheetName val="Бюджет_3кв__158"/>
      <sheetName val="Список_дефектов8"/>
      <sheetName val="ПФ_3кв__158"/>
      <sheetName val="ПД_3кв__158"/>
      <sheetName val="Бюджет_9мес__158"/>
      <sheetName val="ПФ_9мес__158"/>
      <sheetName val="ПД_9мес__158"/>
      <sheetName val="Бюджет_10_158"/>
      <sheetName val="ПФ_10_158"/>
      <sheetName val="ПД_10_158"/>
      <sheetName val="Бюджет_11_158"/>
      <sheetName val="ПФ_11_158"/>
      <sheetName val="ПД_11_158"/>
      <sheetName val="Бюджет_12_158"/>
      <sheetName val="ПФ_12_158"/>
      <sheetName val="ПД_12_158"/>
      <sheetName val="Бюджет_4кв__158"/>
      <sheetName val="ПФ_4кв__158"/>
      <sheetName val="ПД_4кв__158"/>
      <sheetName val="ТО_20168"/>
      <sheetName val="Производство_электроэнергии8"/>
      <sheetName val="Т19_18"/>
      <sheetName val="Сценарные_условия8"/>
      <sheetName val="Содержание_-_расшир_формат8"/>
      <sheetName val="Содержание_-_агрегир__формат8"/>
      <sheetName val="1_Общие_сведения8"/>
      <sheetName val="2_Оценочные_показатели8"/>
      <sheetName val="9_ОФР8"/>
      <sheetName val="3_Программа_реализации8"/>
      <sheetName val="4_Баланс_эм8"/>
      <sheetName val="5_Производство8"/>
      <sheetName val="6_Топливо8"/>
      <sheetName val="7_ИПР8"/>
      <sheetName val="8_Затраты_на_персонал8"/>
      <sheetName val="10_1__Смета_затрат8"/>
      <sheetName val="10_2__Прочие_ДиР8"/>
      <sheetName val="11__БДР8"/>
      <sheetName val="12_БДДС_(ДПН)8"/>
      <sheetName val="13_Прогнозный_баланс8"/>
      <sheetName val="14_ПУЭ8"/>
      <sheetName val="ОР_новая_методика_28"/>
      <sheetName val="ОР_новая_методика8"/>
      <sheetName val="_O???8"/>
      <sheetName val="_O8"/>
      <sheetName val="_O?8"/>
      <sheetName val="1_3_Расчет_НВВ_по_RAB_(2022)8"/>
      <sheetName val="1_7_Баланс_ээ8"/>
      <sheetName val="прил_17"/>
      <sheetName val="_O___6"/>
      <sheetName val="_O_6"/>
      <sheetName val="0_16"/>
      <sheetName val="24_16"/>
      <sheetName val="6_16"/>
      <sheetName val="Page_26"/>
      <sheetName val="Служебный_лист6"/>
      <sheetName val="на_1_тут6"/>
      <sheetName val="ESTI_6"/>
      <sheetName val="main_gate_house6"/>
      <sheetName val="см-2_шатурс_сети__проект_работ6"/>
      <sheetName val="Расчет_НВВ_общий6"/>
      <sheetName val="group_structure6"/>
      <sheetName val="income_statement6"/>
      <sheetName val="Форма_сетевой_график_ЭРСБ6"/>
      <sheetName val="B_inputs6"/>
      <sheetName val="тариф_Бежецк6"/>
      <sheetName val="Лимит_по_протоколам6"/>
      <sheetName val="Для_лимита_20166"/>
      <sheetName val="Для_лимита_2016_(И)6"/>
      <sheetName val="Валдай_20136"/>
      <sheetName val="Вер-Д__20136"/>
      <sheetName val="Вол-Д_20136"/>
      <sheetName val="Вол-О_20136"/>
      <sheetName val="Вологда_20136"/>
      <sheetName val="М_20136"/>
      <sheetName val="Пр_20136"/>
      <sheetName val="Чер_20136"/>
      <sheetName val="Упр_20136"/>
      <sheetName val="СПБ_20136"/>
      <sheetName val="Валдай_20146"/>
      <sheetName val="Вер-Д_20146"/>
      <sheetName val="Вол-Д_20146"/>
      <sheetName val="Вол-О_20146"/>
      <sheetName val="Вологда_20146"/>
      <sheetName val="М_20146"/>
      <sheetName val="Пр_20146"/>
      <sheetName val="Чер_20146"/>
      <sheetName val="Упр_20146"/>
      <sheetName val="СПБ_20146"/>
      <sheetName val="Валдай_20156"/>
      <sheetName val="Вер-Д_20156"/>
      <sheetName val="Вол-Д_20156"/>
      <sheetName val="Вол-О_20156"/>
      <sheetName val="Вологда_20156"/>
      <sheetName val="М_20156"/>
      <sheetName val="Пр_20156"/>
      <sheetName val="Чер_20156"/>
      <sheetName val="Упр_20156"/>
      <sheetName val="СПБ_20156"/>
      <sheetName val="РЕЗЕРВ_(c_эрками)6"/>
      <sheetName val="СПБ_6"/>
      <sheetName val="Исходные_данные"/>
      <sheetName val="ras_bs"/>
      <sheetName val="ФЭ_модель"/>
      <sheetName val="2008_-2010"/>
      <sheetName val="Калькуляция_кв"/>
      <sheetName val="реализация_СВОД10"/>
      <sheetName val="реализация_нерег10"/>
      <sheetName val="реализация_рег10"/>
      <sheetName val="расчет_смешанного_тарифа10"/>
      <sheetName val="товарка_население10"/>
      <sheetName val="товарка_исх10"/>
      <sheetName val="смешанный_тариф_рег10"/>
      <sheetName val="товарка_рег10"/>
      <sheetName val="смешанный_тариф_нерег10"/>
      <sheetName val="товарка_нерег10"/>
      <sheetName val="смешанный_тариф_итого10"/>
      <sheetName val="товарка_итого10"/>
      <sheetName val="1_1_1_1_(товарка_исх_)10"/>
      <sheetName val="1_1_1_1_(товарка_рег)10"/>
      <sheetName val="1_1_1_1_(товарка_нерег)10"/>
      <sheetName val="1_1_1_1_(товарка_итого)10"/>
      <sheetName val="1_1_1_1_(товарка_горсети_исх_10"/>
      <sheetName val="1_1_1_1_(товарка_горсети_рег)10"/>
      <sheetName val="1_1_1_1_(товарка_горсети_нере10"/>
      <sheetName val="1_1_1_1_(товарка_горсети_итог10"/>
      <sheetName val="товарка_отрасли10"/>
      <sheetName val="товарка_группы10"/>
      <sheetName val="товарка_горсети10"/>
      <sheetName val="Анализ_по_товарке10"/>
      <sheetName val="Анализ_по_товарке_(ОПП)10"/>
      <sheetName val="Анализ_по_реализации10"/>
      <sheetName val="товарка_факт_по_рег__тарифу10"/>
      <sheetName val="Анализ_товарки_по_рег__тарифу10"/>
      <sheetName val="Анализ_товарки_ОПП_рег__тариф10"/>
      <sheetName val="P2_110"/>
      <sheetName val="Мониторинг__210"/>
      <sheetName val="группы_итого_1с10"/>
      <sheetName val="группы_рег_10"/>
      <sheetName val="группы_нерег_10"/>
      <sheetName val="группы_перерасчет_рег_10"/>
      <sheetName val="группы_перерасчет_нерег_10"/>
      <sheetName val="группы_итого_проверка10"/>
      <sheetName val="Бюджет_2010_ожид_10"/>
      <sheetName val="Ген__не_уч__ОРЭМ10"/>
      <sheetName val="шаблон_для_R310"/>
      <sheetName val="Форма_20_(1)10"/>
      <sheetName val="Форма_20_(2)10"/>
      <sheetName val="Форма_20_(3)10"/>
      <sheetName val="Форма_20_(4)10"/>
      <sheetName val="Форма_20_(5)10"/>
      <sheetName val="18_210"/>
      <sheetName val="17_110"/>
      <sheetName val="2_310"/>
      <sheetName val="21_310"/>
      <sheetName val="анализ_5010"/>
      <sheetName val="анализ_5110"/>
      <sheetName val="анализ_5710"/>
      <sheetName val="анализ_6210"/>
      <sheetName val="расшифровка_6210"/>
      <sheetName val="76_5,5110"/>
      <sheetName val="91_2,5110"/>
      <sheetName val="расх__из_приб__фев_201010"/>
      <sheetName val="инвест_прогр10"/>
      <sheetName val="сч_60_услуги_СЭ10"/>
      <sheetName val="БР_продажа_10"/>
      <sheetName val="КЗ_60_110"/>
      <sheetName val="КЗ_76_510"/>
      <sheetName val="авансы_выданные_60_210"/>
      <sheetName val="_анализ__7010"/>
      <sheetName val="68_1_ПОДОХОДНЫЙ10"/>
      <sheetName val="68_2_НДС10"/>
      <sheetName val="68_4_налог_на_ПРИБЫЛЬ10"/>
      <sheetName val="68_4_1__платежи_в_бюджет10"/>
      <sheetName val="68_4_2_начисление__налога_ПРИ10"/>
      <sheetName val="68_8_ИМУЩЕСТВО10"/>
      <sheetName val="68_10_ОКР_СРЕДА10"/>
      <sheetName val="68_11_ТРАНСПОРТ10"/>
      <sheetName val="68_12_ЗЕМЛЯ10"/>
      <sheetName val="68_14_ГОСПОШЛИНА10"/>
      <sheetName val="Анализ_9710"/>
      <sheetName val="69_1_СОЦ_СТРАХ10"/>
      <sheetName val="69_2_ПФ10"/>
      <sheetName val="69_3_МЕД_СТРАХ_10"/>
      <sheetName val="69_11_ТРАВМАТИЗМ10"/>
      <sheetName val="58_1_АКЦИИ_СГЭС10"/>
      <sheetName val="58_2_ВЕКСЕЛЯ10"/>
      <sheetName val="58_3_ЗАЙМЫ10"/>
      <sheetName val="58_2_91_1_ВЕКСЕЛЯ10"/>
      <sheetName val="91_2_58_2_ВЕКСЕЛЯ10"/>
      <sheetName val="анализ_сч_7510"/>
      <sheetName val="план_счетов10"/>
      <sheetName val="Лист1_(2)10"/>
      <sheetName val="Электроэн_4кв10"/>
      <sheetName val="Вода_4кв10"/>
      <sheetName val="Тепло_4кв10"/>
      <sheetName val="ДПН_внутр10"/>
      <sheetName val="ДПН_АРМ10"/>
      <sheetName val="P2_29"/>
      <sheetName val="14б_ДПН_отчет9"/>
      <sheetName val="16а_Сводный_анализ9"/>
      <sheetName val="Таб1_19"/>
      <sheetName val="ПС_110_кВ_№13_А9"/>
      <sheetName val="Ф-1_(для_АО-энерго)9"/>
      <sheetName val="Ф-2_(для_АО-энерго)9"/>
      <sheetName val="Расчёт_НВВ_по_RAB9"/>
      <sheetName val="СВОД_БДДС9"/>
      <sheetName val="2__Баланс9"/>
      <sheetName val="3__БДДС9"/>
      <sheetName val="Бюджет_15_поквартально_9"/>
      <sheetName val="Бюджет_01_159"/>
      <sheetName val="ПФ_01_159"/>
      <sheetName val="ПД_01_159"/>
      <sheetName val="Бюджет_02_159"/>
      <sheetName val="ПФ_02_159"/>
      <sheetName val="ПД_02_159"/>
      <sheetName val="Бюджет_03_159"/>
      <sheetName val="ПФ_03_159"/>
      <sheetName val="ПД_03_159"/>
      <sheetName val="Бюджет_1кв__159"/>
      <sheetName val="ПФ_1кв__159"/>
      <sheetName val="ПД_1кв__159"/>
      <sheetName val="Бюджет_04_159"/>
      <sheetName val="ПФ_04_159"/>
      <sheetName val="ПД_04_159"/>
      <sheetName val="Бюджет_05_159"/>
      <sheetName val="ПФ_05_159"/>
      <sheetName val="ПД_05_159"/>
      <sheetName val="Бюджет_06_159"/>
      <sheetName val="ПФ_06_159"/>
      <sheetName val="ПД_06_159"/>
      <sheetName val="Бюджет_2кв__159"/>
      <sheetName val="ПФ_2кв__159"/>
      <sheetName val="ПД_2кв__159"/>
      <sheetName val="Бюджет_6мес__159"/>
      <sheetName val="ПФ_6мес__159"/>
      <sheetName val="ТюмТПО_9"/>
      <sheetName val="ЮжТПО_9"/>
      <sheetName val="ПС_-_Действующие9"/>
      <sheetName val="ПД_6мес__159"/>
      <sheetName val="Бюджет_07_159"/>
      <sheetName val="ПФ_07_159"/>
      <sheetName val="ПД_07_159"/>
      <sheetName val="Бюджет_08_159"/>
      <sheetName val="ПФ_08_159"/>
      <sheetName val="ПД_08_159"/>
      <sheetName val="Бюджет_09_159"/>
      <sheetName val="ПФ_09_159"/>
      <sheetName val="ПД_09_159"/>
      <sheetName val="Бюджет_3кв__159"/>
      <sheetName val="Список_дефектов9"/>
      <sheetName val="ПФ_3кв__159"/>
      <sheetName val="ПД_3кв__159"/>
      <sheetName val="Бюджет_9мес__159"/>
      <sheetName val="ПФ_9мес__159"/>
      <sheetName val="ПД_9мес__159"/>
      <sheetName val="Бюджет_10_159"/>
      <sheetName val="ПФ_10_159"/>
      <sheetName val="ПД_10_159"/>
      <sheetName val="Бюджет_11_159"/>
      <sheetName val="ПФ_11_159"/>
      <sheetName val="ПД_11_159"/>
      <sheetName val="Бюджет_12_159"/>
      <sheetName val="ПФ_12_159"/>
      <sheetName val="ПД_12_159"/>
      <sheetName val="Бюджет_4кв__159"/>
      <sheetName val="ПФ_4кв__159"/>
      <sheetName val="ПД_4кв__159"/>
      <sheetName val="ТО_20169"/>
      <sheetName val="Производство_электроэнергии9"/>
      <sheetName val="Т19_19"/>
      <sheetName val="Сценарные_условия9"/>
      <sheetName val="Содержание_-_расшир_формат9"/>
      <sheetName val="Содержание_-_агрегир__формат9"/>
      <sheetName val="1_Общие_сведения9"/>
      <sheetName val="2_Оценочные_показатели9"/>
      <sheetName val="9_ОФР9"/>
      <sheetName val="3_Программа_реализации9"/>
      <sheetName val="4_Баланс_эм9"/>
      <sheetName val="5_Производство9"/>
      <sheetName val="6_Топливо9"/>
      <sheetName val="7_ИПР9"/>
      <sheetName val="8_Затраты_на_персонал9"/>
      <sheetName val="10_1__Смета_затрат9"/>
      <sheetName val="10_2__Прочие_ДиР9"/>
      <sheetName val="11__БДР9"/>
      <sheetName val="12_БДДС_(ДПН)9"/>
      <sheetName val="13_Прогнозный_баланс9"/>
      <sheetName val="14_ПУЭ9"/>
      <sheetName val="ОР_новая_методика_29"/>
      <sheetName val="ОР_новая_методика9"/>
      <sheetName val="_O???9"/>
      <sheetName val="_O9"/>
      <sheetName val="_O?9"/>
      <sheetName val="1_3_Расчет_НВВ_по_RAB_(2022)9"/>
      <sheetName val="1_7_Баланс_ээ9"/>
      <sheetName val="прил_18"/>
      <sheetName val="_O___7"/>
      <sheetName val="_O_7"/>
      <sheetName val="0_17"/>
      <sheetName val="24_17"/>
      <sheetName val="6_17"/>
      <sheetName val="Page_27"/>
      <sheetName val="Служебный_лист7"/>
      <sheetName val="на_1_тут7"/>
      <sheetName val="ESTI_7"/>
      <sheetName val="main_gate_house7"/>
      <sheetName val="см-2_шатурс_сети__проект_работ7"/>
      <sheetName val="Расчет_НВВ_общий7"/>
      <sheetName val="group_structure7"/>
      <sheetName val="income_statement7"/>
      <sheetName val="Форма_сетевой_график_ЭРСБ7"/>
      <sheetName val="B_inputs7"/>
      <sheetName val="тариф_Бежецк7"/>
      <sheetName val="Лимит_по_протоколам7"/>
      <sheetName val="Для_лимита_20167"/>
      <sheetName val="Для_лимита_2016_(И)7"/>
      <sheetName val="Валдай_20137"/>
      <sheetName val="Вер-Д__20137"/>
      <sheetName val="Вол-Д_20137"/>
      <sheetName val="Вол-О_20137"/>
      <sheetName val="Вологда_20137"/>
      <sheetName val="М_20137"/>
      <sheetName val="Пр_20137"/>
      <sheetName val="Чер_20137"/>
      <sheetName val="Упр_20137"/>
      <sheetName val="СПБ_20137"/>
      <sheetName val="Валдай_20147"/>
      <sheetName val="Вер-Д_20147"/>
      <sheetName val="Вол-Д_20147"/>
      <sheetName val="Вол-О_20147"/>
      <sheetName val="Вологда_20147"/>
      <sheetName val="М_20147"/>
      <sheetName val="Пр_20147"/>
      <sheetName val="Чер_20147"/>
      <sheetName val="Упр_20147"/>
      <sheetName val="СПБ_20147"/>
      <sheetName val="Валдай_20157"/>
      <sheetName val="Вер-Д_20157"/>
      <sheetName val="Вол-Д_20157"/>
      <sheetName val="Вол-О_20157"/>
      <sheetName val="Вологда_20157"/>
      <sheetName val="М_20157"/>
      <sheetName val="Пр_20157"/>
      <sheetName val="Чер_20157"/>
      <sheetName val="Упр_20157"/>
      <sheetName val="СПБ_20157"/>
      <sheetName val="РЕЗЕРВ_(c_эрками)7"/>
      <sheetName val="СПБ_7"/>
      <sheetName val="Исходные_данные1"/>
      <sheetName val="ras_bs1"/>
      <sheetName val="ФЭ_модель1"/>
      <sheetName val="2008_-20101"/>
      <sheetName val="Калькуляция_кв1"/>
      <sheetName val="Расчет_системных_блоков1"/>
      <sheetName val="реализация_СВОД11"/>
      <sheetName val="реализация_нерег11"/>
      <sheetName val="реализация_рег11"/>
      <sheetName val="расчет_смешанного_тарифа11"/>
      <sheetName val="товарка_население11"/>
      <sheetName val="товарка_исх11"/>
      <sheetName val="смешанный_тариф_рег11"/>
      <sheetName val="товарка_рег11"/>
      <sheetName val="смешанный_тариф_нерег11"/>
      <sheetName val="товарка_нерег11"/>
      <sheetName val="смешанный_тариф_итого11"/>
      <sheetName val="товарка_итого11"/>
      <sheetName val="1_1_1_1_(товарка_исх_)11"/>
      <sheetName val="1_1_1_1_(товарка_рег)11"/>
      <sheetName val="1_1_1_1_(товарка_нерег)11"/>
      <sheetName val="1_1_1_1_(товарка_итого)11"/>
      <sheetName val="1_1_1_1_(товарка_горсети_исх_11"/>
      <sheetName val="1_1_1_1_(товарка_горсети_рег)11"/>
      <sheetName val="1_1_1_1_(товарка_горсети_нере11"/>
      <sheetName val="1_1_1_1_(товарка_горсети_итог11"/>
      <sheetName val="товарка_отрасли11"/>
      <sheetName val="товарка_группы11"/>
      <sheetName val="товарка_горсети11"/>
      <sheetName val="Анализ_по_товарке11"/>
      <sheetName val="Анализ_по_товарке_(ОПП)11"/>
      <sheetName val="Анализ_по_реализации11"/>
      <sheetName val="товарка_факт_по_рег__тарифу11"/>
      <sheetName val="Анализ_товарки_по_рег__тарифу11"/>
      <sheetName val="Анализ_товарки_ОПП_рег__тариф11"/>
      <sheetName val="P2_111"/>
      <sheetName val="Мониторинг__211"/>
      <sheetName val="группы_итого_1с11"/>
      <sheetName val="группы_рег_11"/>
      <sheetName val="группы_нерег_11"/>
      <sheetName val="группы_перерасчет_рег_11"/>
      <sheetName val="группы_перерасчет_нерег_11"/>
      <sheetName val="группы_итого_проверка11"/>
      <sheetName val="Бюджет_2010_ожид_11"/>
      <sheetName val="Ген__не_уч__ОРЭМ11"/>
      <sheetName val="шаблон_для_R311"/>
      <sheetName val="Форма_20_(1)11"/>
      <sheetName val="Форма_20_(2)11"/>
      <sheetName val="Форма_20_(3)11"/>
      <sheetName val="Форма_20_(4)11"/>
      <sheetName val="Форма_20_(5)11"/>
      <sheetName val="18_211"/>
      <sheetName val="17_111"/>
      <sheetName val="2_311"/>
      <sheetName val="21_311"/>
      <sheetName val="анализ_5011"/>
      <sheetName val="анализ_5111"/>
      <sheetName val="анализ_5711"/>
      <sheetName val="анализ_6211"/>
      <sheetName val="расшифровка_6211"/>
      <sheetName val="76_5,5111"/>
      <sheetName val="91_2,5111"/>
      <sheetName val="расх__из_приб__фев_201011"/>
      <sheetName val="инвест_прогр11"/>
      <sheetName val="сч_60_услуги_СЭ11"/>
      <sheetName val="БР_продажа_11"/>
      <sheetName val="КЗ_60_111"/>
      <sheetName val="КЗ_76_511"/>
      <sheetName val="авансы_выданные_60_211"/>
      <sheetName val="_анализ__7011"/>
      <sheetName val="68_1_ПОДОХОДНЫЙ11"/>
      <sheetName val="68_2_НДС11"/>
      <sheetName val="68_4_налог_на_ПРИБЫЛЬ11"/>
      <sheetName val="68_4_1__платежи_в_бюджет11"/>
      <sheetName val="68_4_2_начисление__налога_ПРИ11"/>
      <sheetName val="68_8_ИМУЩЕСТВО11"/>
      <sheetName val="68_10_ОКР_СРЕДА11"/>
      <sheetName val="68_11_ТРАНСПОРТ11"/>
      <sheetName val="68_12_ЗЕМЛЯ11"/>
      <sheetName val="68_14_ГОСПОШЛИНА11"/>
      <sheetName val="Анализ_9711"/>
      <sheetName val="69_1_СОЦ_СТРАХ11"/>
      <sheetName val="69_2_ПФ11"/>
      <sheetName val="69_3_МЕД_СТРАХ_11"/>
      <sheetName val="69_11_ТРАВМАТИЗМ11"/>
      <sheetName val="58_1_АКЦИИ_СГЭС11"/>
      <sheetName val="58_2_ВЕКСЕЛЯ11"/>
      <sheetName val="58_3_ЗАЙМЫ11"/>
      <sheetName val="58_2_91_1_ВЕКСЕЛЯ11"/>
      <sheetName val="91_2_58_2_ВЕКСЕЛЯ11"/>
      <sheetName val="анализ_сч_7511"/>
      <sheetName val="план_счетов11"/>
      <sheetName val="Лист1_(2)11"/>
      <sheetName val="Электроэн_4кв11"/>
      <sheetName val="Вода_4кв11"/>
      <sheetName val="Тепло_4кв11"/>
      <sheetName val="ДПН_внутр11"/>
      <sheetName val="ДПН_АРМ11"/>
      <sheetName val="P2_210"/>
      <sheetName val="14б_ДПН_отчет10"/>
      <sheetName val="16а_Сводный_анализ10"/>
      <sheetName val="Таб1_110"/>
      <sheetName val="ПС_110_кВ_№13_А10"/>
      <sheetName val="Ф-1_(для_АО-энерго)10"/>
      <sheetName val="Ф-2_(для_АО-энерго)10"/>
      <sheetName val="Расчёт_НВВ_по_RAB10"/>
      <sheetName val="СВОД_БДДС10"/>
      <sheetName val="2__Баланс10"/>
      <sheetName val="3__БДДС10"/>
      <sheetName val="Бюджет_15_поквартально_10"/>
      <sheetName val="Бюджет_01_1510"/>
      <sheetName val="ПФ_01_1510"/>
      <sheetName val="ПД_01_1510"/>
      <sheetName val="Бюджет_02_1510"/>
      <sheetName val="ПФ_02_1510"/>
      <sheetName val="ПД_02_1510"/>
      <sheetName val="Бюджет_03_1510"/>
      <sheetName val="ПФ_03_1510"/>
      <sheetName val="ПД_03_1510"/>
      <sheetName val="Бюджет_1кв__1510"/>
      <sheetName val="ПФ_1кв__1510"/>
      <sheetName val="ПД_1кв__1510"/>
      <sheetName val="Бюджет_04_1510"/>
      <sheetName val="ПФ_04_1510"/>
      <sheetName val="ПД_04_1510"/>
      <sheetName val="Бюджет_05_1510"/>
      <sheetName val="ПФ_05_1510"/>
      <sheetName val="ПД_05_1510"/>
      <sheetName val="Бюджет_06_1510"/>
      <sheetName val="ПФ_06_1510"/>
      <sheetName val="ПД_06_1510"/>
      <sheetName val="Бюджет_2кв__1510"/>
      <sheetName val="ПФ_2кв__1510"/>
      <sheetName val="ПД_2кв__1510"/>
      <sheetName val="Бюджет_6мес__1510"/>
      <sheetName val="ПФ_6мес__1510"/>
      <sheetName val="ТюмТПО_10"/>
      <sheetName val="ЮжТПО_10"/>
      <sheetName val="ПС_-_Действующие10"/>
      <sheetName val="ПД_6мес__1510"/>
      <sheetName val="Бюджет_07_1510"/>
      <sheetName val="ПФ_07_1510"/>
      <sheetName val="ПД_07_1510"/>
      <sheetName val="Бюджет_08_1510"/>
      <sheetName val="ПФ_08_1510"/>
      <sheetName val="ПД_08_1510"/>
      <sheetName val="Бюджет_09_1510"/>
      <sheetName val="ПФ_09_1510"/>
      <sheetName val="ПД_09_1510"/>
      <sheetName val="Бюджет_3кв__1510"/>
      <sheetName val="Список_дефектов10"/>
      <sheetName val="ПФ_3кв__1510"/>
      <sheetName val="ПД_3кв__1510"/>
      <sheetName val="Бюджет_9мес__1510"/>
      <sheetName val="ПФ_9мес__1510"/>
      <sheetName val="ПД_9мес__1510"/>
      <sheetName val="Бюджет_10_1510"/>
      <sheetName val="ПФ_10_1510"/>
      <sheetName val="ПД_10_1510"/>
      <sheetName val="Бюджет_11_1510"/>
      <sheetName val="ПФ_11_1510"/>
      <sheetName val="ПД_11_1510"/>
      <sheetName val="Бюджет_12_1510"/>
      <sheetName val="ПФ_12_1510"/>
      <sheetName val="ПД_12_1510"/>
      <sheetName val="Бюджет_4кв__1510"/>
      <sheetName val="ПФ_4кв__1510"/>
      <sheetName val="ПД_4кв__1510"/>
      <sheetName val="ТО_201610"/>
      <sheetName val="Производство_электроэнергии10"/>
      <sheetName val="Т19_110"/>
      <sheetName val="Сценарные_условия10"/>
      <sheetName val="Содержание_-_расшир_формат10"/>
      <sheetName val="Содержание_-_агрегир__формат10"/>
      <sheetName val="1_Общие_сведения10"/>
      <sheetName val="2_Оценочные_показатели10"/>
      <sheetName val="9_ОФР10"/>
      <sheetName val="3_Программа_реализации10"/>
      <sheetName val="4_Баланс_эм10"/>
      <sheetName val="5_Производство10"/>
      <sheetName val="6_Топливо10"/>
      <sheetName val="7_ИПР10"/>
      <sheetName val="8_Затраты_на_персонал10"/>
      <sheetName val="10_1__Смета_затрат10"/>
      <sheetName val="10_2__Прочие_ДиР10"/>
      <sheetName val="11__БДР10"/>
      <sheetName val="12_БДДС_(ДПН)10"/>
      <sheetName val="13_Прогнозный_баланс10"/>
      <sheetName val="14_ПУЭ10"/>
      <sheetName val="ОР_новая_методика_210"/>
      <sheetName val="ОР_новая_методика10"/>
      <sheetName val="_O???10"/>
      <sheetName val="_O10"/>
      <sheetName val="_O?10"/>
      <sheetName val="1_3_Расчет_НВВ_по_RAB_(2022)10"/>
      <sheetName val="1_7_Баланс_ээ10"/>
      <sheetName val="прил_19"/>
      <sheetName val="_O___8"/>
      <sheetName val="_O_8"/>
      <sheetName val="0_18"/>
      <sheetName val="24_18"/>
      <sheetName val="6_18"/>
      <sheetName val="Page_28"/>
      <sheetName val="Служебный_лист8"/>
      <sheetName val="на_1_тут8"/>
      <sheetName val="ESTI_8"/>
      <sheetName val="main_gate_house8"/>
      <sheetName val="см-2_шатурс_сети__проект_работ8"/>
      <sheetName val="Расчет_НВВ_общий8"/>
      <sheetName val="group_structure8"/>
      <sheetName val="income_statement8"/>
      <sheetName val="Форма_сетевой_график_ЭРСБ8"/>
      <sheetName val="B_inputs8"/>
      <sheetName val="тариф_Бежецк8"/>
      <sheetName val="Лимит_по_протоколам8"/>
      <sheetName val="Для_лимита_20168"/>
      <sheetName val="Для_лимита_2016_(И)8"/>
      <sheetName val="Валдай_20138"/>
      <sheetName val="Вер-Д__20138"/>
      <sheetName val="Вол-Д_20138"/>
      <sheetName val="Вол-О_20138"/>
      <sheetName val="Вологда_20138"/>
      <sheetName val="М_20138"/>
      <sheetName val="Пр_20138"/>
      <sheetName val="Чер_20138"/>
      <sheetName val="Упр_20138"/>
      <sheetName val="СПБ_20138"/>
      <sheetName val="Валдай_20148"/>
      <sheetName val="Вер-Д_20148"/>
      <sheetName val="Вол-Д_20148"/>
      <sheetName val="Вол-О_20148"/>
      <sheetName val="Вологда_20148"/>
      <sheetName val="М_20148"/>
      <sheetName val="Пр_20148"/>
      <sheetName val="Чер_20148"/>
      <sheetName val="Упр_20148"/>
      <sheetName val="СПБ_20148"/>
      <sheetName val="Валдай_20158"/>
      <sheetName val="Вер-Д_20158"/>
      <sheetName val="Вол-Д_20158"/>
      <sheetName val="Вол-О_20158"/>
      <sheetName val="Вологда_20158"/>
      <sheetName val="М_20158"/>
      <sheetName val="Пр_20158"/>
      <sheetName val="Чер_20158"/>
      <sheetName val="Упр_20158"/>
      <sheetName val="СПБ_20158"/>
      <sheetName val="РЕЗЕРВ_(c_эрками)8"/>
      <sheetName val="СПБ_8"/>
      <sheetName val="Исходные_данные2"/>
      <sheetName val="ras_bs2"/>
      <sheetName val="ФЭ_модель2"/>
      <sheetName val="2008_-20102"/>
      <sheetName val="Калькуляция_кв2"/>
      <sheetName val="Расчет_системных_блоков2"/>
      <sheetName val="Бюджет_6ме??Ԁ?䀀"/>
      <sheetName val="Бюджет_6ме??Ԁ?耀"/>
      <sheetName val="Бюджет_6ме쨌/?蠀"/>
      <sheetName val="Бюджет_6ме쨀/?"/>
      <sheetName val="СН "/>
      <sheetName val="5.2-опер.рас пп"/>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СЦТ"/>
      <sheetName val="Постовалов-ф"/>
      <sheetName val="промежуточный расчет"/>
      <sheetName val="Setup"/>
      <sheetName val="Generators"/>
      <sheetName val="Transmission"/>
      <sheetName val="Demand"/>
      <sheetName val="Scenarios"/>
      <sheetName val="Flow summary"/>
      <sheetName val="Flows"/>
      <sheetName val="Generator summary"/>
      <sheetName val="PARAMETRES"/>
      <sheetName val="Рейтинг"/>
      <sheetName val="IBASE"/>
      <sheetName val="regs"/>
      <sheetName val="ДЛЯ ЗАПОЛНЕНИЯ"/>
      <sheetName val="Допущения"/>
      <sheetName val="Данные"/>
      <sheetName val="Инвестиции"/>
      <sheetName val="Исходные"/>
      <sheetName val="Исходные данные и тариф ЭЛЕКТР"/>
      <sheetName val="ИТ-бюджет"/>
      <sheetName val="Вода для ГВС"/>
      <sheetName val="Легенда"/>
      <sheetName val="Отопление"/>
      <sheetName val="т1.15(смета8а)"/>
      <sheetName val="тар"/>
      <sheetName val="Липецк"/>
      <sheetName val="sapactivexlhiddensheet"/>
      <sheetName val="Лист13"/>
      <sheetName val="Ввод данных"/>
      <sheetName val="Приложение (ТЭЦ) "/>
      <sheetName val="17СВОД-ПУ"/>
      <sheetName val="_x005f_x0018_O_x005f"/>
      <sheetName val="реализация_СВОД12"/>
      <sheetName val="реализация_нерег12"/>
      <sheetName val="реализация_рег12"/>
      <sheetName val="расчет_смешанного_тарифа12"/>
      <sheetName val="товарка_население12"/>
      <sheetName val="товарка_исх12"/>
      <sheetName val="смешанный_тариф_рег12"/>
      <sheetName val="товарка_рег12"/>
      <sheetName val="смешанный_тариф_нерег12"/>
      <sheetName val="товарка_нерег12"/>
      <sheetName val="смешанный_тариф_итого12"/>
      <sheetName val="товарка_итого12"/>
      <sheetName val="1_1_1_1_(товарка_исх_)12"/>
      <sheetName val="1_1_1_1_(товарка_рег)12"/>
      <sheetName val="1_1_1_1_(товарка_нерег)12"/>
      <sheetName val="1_1_1_1_(товарка_итого)12"/>
      <sheetName val="1_1_1_1_(товарка_горсети_исх_12"/>
      <sheetName val="1_1_1_1_(товарка_горсети_рег)12"/>
      <sheetName val="1_1_1_1_(товарка_горсети_нере12"/>
      <sheetName val="1_1_1_1_(товарка_горсети_итог12"/>
      <sheetName val="товарка_отрасли12"/>
      <sheetName val="товарка_группы12"/>
      <sheetName val="товарка_горсети12"/>
      <sheetName val="Анализ_по_товарке12"/>
      <sheetName val="Анализ_по_товарке_(ОПП)12"/>
      <sheetName val="Анализ_по_реализации12"/>
      <sheetName val="товарка_факт_по_рег__тарифу12"/>
      <sheetName val="Анализ_товарки_по_рег__тарифу12"/>
      <sheetName val="Анализ_товарки_ОПП_рег__тариф12"/>
      <sheetName val="P2_112"/>
      <sheetName val="Мониторинг__212"/>
      <sheetName val="шаблон_для_R312"/>
      <sheetName val="группы_итого_1с12"/>
      <sheetName val="группы_рег_12"/>
      <sheetName val="группы_нерег_12"/>
      <sheetName val="группы_перерасчет_рег_12"/>
      <sheetName val="группы_перерасчет_нерег_12"/>
      <sheetName val="группы_итого_проверка12"/>
      <sheetName val="Бюджет_2010_ожид_12"/>
      <sheetName val="Форма_20_(1)12"/>
      <sheetName val="Форма_20_(2)12"/>
      <sheetName val="Форма_20_(3)12"/>
      <sheetName val="Форма_20_(4)12"/>
      <sheetName val="Форма_20_(5)12"/>
      <sheetName val="18_212"/>
      <sheetName val="17_112"/>
      <sheetName val="2_312"/>
      <sheetName val="Ген__не_уч__ОРЭМ12"/>
      <sheetName val="21_312"/>
      <sheetName val="анализ_5012"/>
      <sheetName val="анализ_5112"/>
      <sheetName val="анализ_5712"/>
      <sheetName val="анализ_6212"/>
      <sheetName val="расшифровка_6212"/>
      <sheetName val="76_5,5112"/>
      <sheetName val="91_2,5112"/>
      <sheetName val="расх__из_приб__фев_201012"/>
      <sheetName val="инвест_прогр12"/>
      <sheetName val="сч_60_услуги_СЭ12"/>
      <sheetName val="БР_продажа_12"/>
      <sheetName val="КЗ_60_112"/>
      <sheetName val="КЗ_76_512"/>
      <sheetName val="авансы_выданные_60_212"/>
      <sheetName val="_анализ__7012"/>
      <sheetName val="68_1_ПОДОХОДНЫЙ12"/>
      <sheetName val="68_2_НДС12"/>
      <sheetName val="68_4_налог_на_ПРИБЫЛЬ12"/>
      <sheetName val="68_4_1__платежи_в_бюджет12"/>
      <sheetName val="68_4_2_начисление__налога_ПРИ12"/>
      <sheetName val="68_8_ИМУЩЕСТВО12"/>
      <sheetName val="68_10_ОКР_СРЕДА12"/>
      <sheetName val="68_11_ТРАНСПОРТ12"/>
      <sheetName val="68_12_ЗЕМЛЯ12"/>
      <sheetName val="68_14_ГОСПОШЛИНА12"/>
      <sheetName val="Анализ_9712"/>
      <sheetName val="69_1_СОЦ_СТРАХ12"/>
      <sheetName val="69_2_ПФ12"/>
      <sheetName val="69_3_МЕД_СТРАХ_12"/>
      <sheetName val="69_11_ТРАВМАТИЗМ12"/>
      <sheetName val="58_1_АКЦИИ_СГЭС12"/>
      <sheetName val="58_2_ВЕКСЕЛЯ12"/>
      <sheetName val="58_3_ЗАЙМЫ12"/>
      <sheetName val="58_2_91_1_ВЕКСЕЛЯ12"/>
      <sheetName val="91_2_58_2_ВЕКСЕЛЯ12"/>
      <sheetName val="анализ_сч_7512"/>
      <sheetName val="план_счетов12"/>
      <sheetName val="Лист1_(2)12"/>
      <sheetName val="Электроэн_4кв12"/>
      <sheetName val="Вода_4кв12"/>
      <sheetName val="Тепло_4кв12"/>
      <sheetName val="ДПН_внутр12"/>
      <sheetName val="ДПН_АРМ12"/>
      <sheetName val="P2_211"/>
      <sheetName val="14б_ДПН_отчет11"/>
      <sheetName val="16а_Сводный_анализ11"/>
      <sheetName val="Таб1_111"/>
      <sheetName val="ПС_110_кВ_№13_А11"/>
      <sheetName val="Ф-1_(для_АО-энерго)11"/>
      <sheetName val="Ф-2_(для_АО-энерго)11"/>
      <sheetName val="Расчёт_НВВ_по_RAB11"/>
      <sheetName val="СВОД_БДДС11"/>
      <sheetName val="2__Баланс11"/>
      <sheetName val="3__БДДС11"/>
      <sheetName val="Бюджет_15_поквартально_11"/>
      <sheetName val="Бюджет_01_1511"/>
      <sheetName val="ПФ_01_1511"/>
      <sheetName val="ПД_01_1511"/>
      <sheetName val="Бюджет_02_1511"/>
      <sheetName val="ПФ_02_1511"/>
      <sheetName val="ПД_02_1511"/>
      <sheetName val="Бюджет_03_1511"/>
      <sheetName val="ПФ_03_1511"/>
      <sheetName val="ПД_03_1511"/>
      <sheetName val="Бюджет_1кв__1511"/>
      <sheetName val="ПФ_1кв__1511"/>
      <sheetName val="ПД_1кв__1511"/>
      <sheetName val="Бюджет_04_1511"/>
      <sheetName val="ПФ_04_1511"/>
      <sheetName val="ПД_04_1511"/>
      <sheetName val="Бюджет_05_1511"/>
      <sheetName val="ПФ_05_1511"/>
      <sheetName val="ПД_05_1511"/>
      <sheetName val="Бюджет_06_1511"/>
      <sheetName val="ПФ_06_1511"/>
      <sheetName val="ПД_06_1511"/>
      <sheetName val="Бюджет_2кв__1511"/>
      <sheetName val="ПФ_2кв__1511"/>
      <sheetName val="ПД_2кв__1511"/>
      <sheetName val="Бюджет_6мес__1511"/>
      <sheetName val="ПФ_6мес__1511"/>
      <sheetName val="ТюмТПО_11"/>
      <sheetName val="ЮжТПО_11"/>
      <sheetName val="ПС_-_Действующие11"/>
      <sheetName val="ПД_6мес__1511"/>
      <sheetName val="Бюджет_07_1511"/>
      <sheetName val="ПФ_07_1511"/>
      <sheetName val="ПД_07_1511"/>
      <sheetName val="Бюджет_08_1511"/>
      <sheetName val="ПФ_08_1511"/>
      <sheetName val="ПД_08_1511"/>
      <sheetName val="Бюджет_09_1511"/>
      <sheetName val="ПФ_09_1511"/>
      <sheetName val="ПД_09_1511"/>
      <sheetName val="Бюджет_3кв__1511"/>
      <sheetName val="Список_дефектов11"/>
      <sheetName val="ПФ_3кв__1511"/>
      <sheetName val="ПД_3кв__1511"/>
      <sheetName val="Бюджет_9мес__1511"/>
      <sheetName val="ПФ_9мес__1511"/>
      <sheetName val="ПД_9мес__1511"/>
      <sheetName val="Бюджет_10_1511"/>
      <sheetName val="ПФ_10_1511"/>
      <sheetName val="ПД_10_1511"/>
      <sheetName val="Бюджет_11_1511"/>
      <sheetName val="ПФ_11_1511"/>
      <sheetName val="ПД_11_1511"/>
      <sheetName val="Бюджет_12_1511"/>
      <sheetName val="ПФ_12_1511"/>
      <sheetName val="ПД_12_1511"/>
      <sheetName val="Бюджет_4кв__1511"/>
      <sheetName val="ПФ_4кв__1511"/>
      <sheetName val="ПД_4кв__1511"/>
      <sheetName val="ТО_201611"/>
      <sheetName val="Производство_электроэнергии11"/>
      <sheetName val="Т19_111"/>
      <sheetName val="Сценарные_условия11"/>
      <sheetName val="Содержание_-_расшир_формат11"/>
      <sheetName val="Содержание_-_агрегир__формат11"/>
      <sheetName val="1_Общие_сведения11"/>
      <sheetName val="2_Оценочные_показатели11"/>
      <sheetName val="9_ОФР11"/>
      <sheetName val="3_Программа_реализации11"/>
      <sheetName val="4_Баланс_эм11"/>
      <sheetName val="5_Производство11"/>
      <sheetName val="6_Топливо11"/>
      <sheetName val="7_ИПР11"/>
      <sheetName val="8_Затраты_на_персонал11"/>
      <sheetName val="10_1__Смета_затрат11"/>
      <sheetName val="10_2__Прочие_ДиР11"/>
      <sheetName val="11__БДР11"/>
      <sheetName val="12_БДДС_(ДПН)11"/>
      <sheetName val="13_Прогнозный_баланс11"/>
      <sheetName val="14_ПУЭ11"/>
      <sheetName val="ОР_новая_методика_211"/>
      <sheetName val="ОР_новая_методика11"/>
      <sheetName val="_O???11"/>
      <sheetName val="_O11"/>
      <sheetName val="_O?11"/>
      <sheetName val="1_3_Расчет_НВВ_по_RAB_(2022)11"/>
      <sheetName val="1_7_Баланс_ээ11"/>
      <sheetName val="прил_110"/>
      <sheetName val="_O___9"/>
      <sheetName val="_O_9"/>
      <sheetName val="0_19"/>
      <sheetName val="24_19"/>
      <sheetName val="6_19"/>
      <sheetName val="Page_29"/>
      <sheetName val="Служебный_лист9"/>
      <sheetName val="на_1_тут9"/>
      <sheetName val="ESTI_9"/>
      <sheetName val="main_gate_house9"/>
      <sheetName val="см-2_шатурс_сети__проект_работ9"/>
      <sheetName val="Расчет_НВВ_общий9"/>
      <sheetName val="group_structure9"/>
      <sheetName val="income_statement9"/>
      <sheetName val="Форма_сетевой_график_ЭРСБ9"/>
      <sheetName val="B_inputs9"/>
      <sheetName val="Лимит_по_протоколам9"/>
      <sheetName val="Для_лимита_20169"/>
      <sheetName val="Для_лимита_2016_(И)9"/>
      <sheetName val="Валдай_20139"/>
      <sheetName val="Вер-Д__20139"/>
      <sheetName val="Вол-Д_20139"/>
      <sheetName val="Вол-О_20139"/>
      <sheetName val="Вологда_20139"/>
      <sheetName val="М_20139"/>
      <sheetName val="Пр_20139"/>
      <sheetName val="Чер_20139"/>
      <sheetName val="Упр_20139"/>
      <sheetName val="СПБ_20139"/>
      <sheetName val="Валдай_20149"/>
      <sheetName val="Вер-Д_20149"/>
      <sheetName val="Вол-Д_20149"/>
      <sheetName val="Вол-О_20149"/>
      <sheetName val="Вологда_20149"/>
      <sheetName val="М_20149"/>
      <sheetName val="Пр_20149"/>
      <sheetName val="Чер_20149"/>
      <sheetName val="Упр_20149"/>
      <sheetName val="СПБ_20149"/>
      <sheetName val="Валдай_20159"/>
      <sheetName val="Вер-Д_20159"/>
      <sheetName val="Вол-Д_20159"/>
      <sheetName val="Вол-О_20159"/>
      <sheetName val="Вологда_20159"/>
      <sheetName val="М_20159"/>
      <sheetName val="Пр_20159"/>
      <sheetName val="Чер_20159"/>
      <sheetName val="Упр_20159"/>
      <sheetName val="СПБ_20159"/>
      <sheetName val="РЕЗЕРВ_(c_эрками)9"/>
      <sheetName val="СПБ_9"/>
      <sheetName val="тариф_Бежецк9"/>
      <sheetName val="Исходные_данные3"/>
      <sheetName val="ras_bs3"/>
      <sheetName val="ФЭ_модель3"/>
      <sheetName val="2008_-20103"/>
      <sheetName val="Калькуляция_кв3"/>
      <sheetName val="Расчет_системных_блоков3"/>
      <sheetName val="dairy_precedents"/>
      <sheetName val="факт_2018"/>
      <sheetName val="31_08_2004"/>
      <sheetName val="Анали蕈Ë"/>
      <sheetName val="Анали"/>
      <sheetName val="O_x00"/>
      <sheetName val="Список_компаний_сектора"/>
      <sheetName val="Поставщики_и_субподрядчики"/>
      <sheetName val="Форма_28кот_"/>
      <sheetName val="Tav_22_Rischio_di_Credito"/>
      <sheetName val="ф_5"/>
      <sheetName val="Dati_Caricati"/>
      <sheetName val="Предлагаемая_новая_форма_СТРС"/>
      <sheetName val="расчет_НВВ_РСК_по_RAB"/>
      <sheetName val="СН_"/>
      <sheetName val="5_2-опер_рас_пп"/>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промежуточный_расчет"/>
      <sheetName val="Flow_summary"/>
      <sheetName val="Generator_summary"/>
      <sheetName val="ДЛЯ_ЗАПОЛНЕНИЯ"/>
      <sheetName val="Исходные_данные_и_тариф_ЭЛЕКТР"/>
      <sheetName val="Вода_для_ГВС"/>
      <sheetName val="т1_15(смета8а)"/>
      <sheetName val="Ввод_данных"/>
      <sheetName val="Приложение_(ТЭЦ)_"/>
      <sheetName val="АЭ"/>
      <sheetName val="Переустройство по дог. "/>
      <sheetName val="акт дт кт_задолж_31_03_2010"/>
      <sheetName val="Анали "/>
      <sheetName val=" "/>
      <sheetName val=" O_x00"/>
      <sheetName val="Карелия"/>
      <sheetName val="ДЗО Россети"/>
    </sheetNames>
    <sheetDataSet>
      <sheetData sheetId="0" refreshError="1"/>
      <sheetData sheetId="1" refreshError="1"/>
      <sheetData sheetId="2" refreshError="1">
        <row r="1">
          <cell r="A1">
            <v>0</v>
          </cell>
        </row>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1">
          <cell r="A1">
            <v>0</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cell r="M8" t="e">
            <v>#NAME?</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E17">
            <v>0</v>
          </cell>
          <cell r="F17">
            <v>0</v>
          </cell>
          <cell r="G17">
            <v>0</v>
          </cell>
          <cell r="H17">
            <v>0</v>
          </cell>
          <cell r="I17">
            <v>0</v>
          </cell>
          <cell r="J17">
            <v>0</v>
          </cell>
          <cell r="K17">
            <v>0</v>
          </cell>
          <cell r="L17">
            <v>0</v>
          </cell>
          <cell r="M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1">
          <cell r="A1">
            <v>0</v>
          </cell>
        </row>
        <row r="11">
          <cell r="D11">
            <v>0</v>
          </cell>
          <cell r="E11">
            <v>0</v>
          </cell>
          <cell r="F11">
            <v>0</v>
          </cell>
          <cell r="G11">
            <v>0</v>
          </cell>
          <cell r="H11">
            <v>0</v>
          </cell>
          <cell r="I11" t="str">
            <v>-</v>
          </cell>
          <cell r="J11">
            <v>0</v>
          </cell>
          <cell r="K11" t="e">
            <v>#NAME?</v>
          </cell>
          <cell r="L11">
            <v>0</v>
          </cell>
          <cell r="M11" t="e">
            <v>#NAME?</v>
          </cell>
          <cell r="N11">
            <v>0</v>
          </cell>
          <cell r="O11" t="str">
            <v>-</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cell r="P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cell r="P20">
            <v>0</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cell r="P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K31" t="e">
            <v>#NAME?</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1">
          <cell r="A1">
            <v>0</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1">
          <cell r="A1">
            <v>0</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cell r="P11">
            <v>0</v>
          </cell>
        </row>
        <row r="12">
          <cell r="A12">
            <v>0</v>
          </cell>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A15">
            <v>0</v>
          </cell>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cell r="P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cell r="P20">
            <v>0</v>
          </cell>
        </row>
        <row r="21">
          <cell r="A21">
            <v>0</v>
          </cell>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cell r="P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F62">
            <v>0</v>
          </cell>
          <cell r="G62">
            <v>0</v>
          </cell>
          <cell r="H62">
            <v>0</v>
          </cell>
          <cell r="I62">
            <v>0</v>
          </cell>
          <cell r="K62" t="e">
            <v>#NAME?</v>
          </cell>
          <cell r="L62" t="e">
            <v>#NAME?</v>
          </cell>
          <cell r="M62" t="e">
            <v>#NAME?</v>
          </cell>
          <cell r="N62">
            <v>0</v>
          </cell>
        </row>
        <row r="63">
          <cell r="E63">
            <v>0</v>
          </cell>
          <cell r="F63">
            <v>0</v>
          </cell>
          <cell r="G63">
            <v>0</v>
          </cell>
          <cell r="H63">
            <v>0</v>
          </cell>
          <cell r="I63">
            <v>0</v>
          </cell>
        </row>
      </sheetData>
      <sheetData sheetId="8" refreshError="1">
        <row r="1">
          <cell r="A1">
            <v>0</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cell r="O9" t="str">
            <v>-</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cell r="O37" t="str">
            <v>-</v>
          </cell>
        </row>
        <row r="41">
          <cell r="L41" t="e">
            <v>#NAME?</v>
          </cell>
          <cell r="M41" t="e">
            <v>#NAME?</v>
          </cell>
          <cell r="N41">
            <v>0</v>
          </cell>
        </row>
        <row r="42">
          <cell r="I42">
            <v>0</v>
          </cell>
          <cell r="L42" t="e">
            <v>#NAME?</v>
          </cell>
          <cell r="M42" t="e">
            <v>#NAME?</v>
          </cell>
          <cell r="N42">
            <v>0</v>
          </cell>
        </row>
      </sheetData>
      <sheetData sheetId="10" refreshError="1">
        <row r="1">
          <cell r="A1">
            <v>0</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1">
          <cell r="A1">
            <v>0</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t="e">
            <v>#NAME?</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t="e">
            <v>#NAME?</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t="e">
            <v>#NAME?</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cell r="P34">
            <v>0</v>
          </cell>
          <cell r="Q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1">
          <cell r="A1">
            <v>0</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D12">
            <v>0</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D17">
            <v>0</v>
          </cell>
          <cell r="E17">
            <v>0</v>
          </cell>
          <cell r="F17">
            <v>0</v>
          </cell>
          <cell r="G17">
            <v>0</v>
          </cell>
          <cell r="H17">
            <v>0</v>
          </cell>
          <cell r="I17">
            <v>0</v>
          </cell>
        </row>
        <row r="18">
          <cell r="B18" t="str">
            <v>Котельная - 1</v>
          </cell>
          <cell r="D18">
            <v>0</v>
          </cell>
          <cell r="E18">
            <v>0</v>
          </cell>
          <cell r="F18">
            <v>0</v>
          </cell>
          <cell r="G18">
            <v>0</v>
          </cell>
          <cell r="H18">
            <v>0</v>
          </cell>
          <cell r="I18">
            <v>0</v>
          </cell>
        </row>
        <row r="19">
          <cell r="D19">
            <v>0</v>
          </cell>
          <cell r="E19">
            <v>0</v>
          </cell>
          <cell r="F19">
            <v>0</v>
          </cell>
          <cell r="G19">
            <v>0</v>
          </cell>
          <cell r="H19">
            <v>0</v>
          </cell>
          <cell r="I19">
            <v>0</v>
          </cell>
        </row>
        <row r="20">
          <cell r="D20">
            <v>0</v>
          </cell>
          <cell r="E20">
            <v>0</v>
          </cell>
          <cell r="F20">
            <v>0</v>
          </cell>
          <cell r="G20">
            <v>0</v>
          </cell>
          <cell r="H20">
            <v>0</v>
          </cell>
          <cell r="I20">
            <v>0</v>
          </cell>
        </row>
        <row r="21">
          <cell r="D21">
            <v>0</v>
          </cell>
          <cell r="E21">
            <v>0</v>
          </cell>
          <cell r="F21">
            <v>0</v>
          </cell>
          <cell r="I21">
            <v>0</v>
          </cell>
        </row>
        <row r="22">
          <cell r="B22" t="str">
            <v>Котельная - 1</v>
          </cell>
          <cell r="D22">
            <v>0</v>
          </cell>
          <cell r="E22">
            <v>0</v>
          </cell>
          <cell r="F22">
            <v>0</v>
          </cell>
          <cell r="I22">
            <v>0</v>
          </cell>
        </row>
        <row r="23">
          <cell r="B23" t="str">
            <v>Котельная - 2</v>
          </cell>
          <cell r="D23">
            <v>0</v>
          </cell>
          <cell r="E23">
            <v>0</v>
          </cell>
          <cell r="F23">
            <v>0</v>
          </cell>
          <cell r="G23">
            <v>0</v>
          </cell>
          <cell r="H23">
            <v>0</v>
          </cell>
          <cell r="I23">
            <v>0</v>
          </cell>
        </row>
        <row r="24">
          <cell r="B24" t="str">
            <v>Котельная - 2</v>
          </cell>
          <cell r="D24">
            <v>0</v>
          </cell>
          <cell r="E24">
            <v>0</v>
          </cell>
          <cell r="F24">
            <v>0</v>
          </cell>
          <cell r="G24">
            <v>0</v>
          </cell>
          <cell r="H24">
            <v>0</v>
          </cell>
          <cell r="I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E30">
            <v>0</v>
          </cell>
          <cell r="F30">
            <v>0</v>
          </cell>
          <cell r="G30">
            <v>0</v>
          </cell>
          <cell r="I30">
            <v>0</v>
          </cell>
        </row>
        <row r="31">
          <cell r="D31">
            <v>0</v>
          </cell>
          <cell r="E31">
            <v>0</v>
          </cell>
          <cell r="F31">
            <v>0</v>
          </cell>
          <cell r="G31">
            <v>0</v>
          </cell>
        </row>
        <row r="32">
          <cell r="D32">
            <v>0</v>
          </cell>
          <cell r="E32">
            <v>0</v>
          </cell>
          <cell r="F32">
            <v>0</v>
          </cell>
        </row>
        <row r="33">
          <cell r="D33">
            <v>0</v>
          </cell>
          <cell r="E33">
            <v>0</v>
          </cell>
          <cell r="F33">
            <v>0</v>
          </cell>
          <cell r="G33">
            <v>0</v>
          </cell>
          <cell r="H33">
            <v>0</v>
          </cell>
          <cell r="I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cell r="E36">
            <v>0</v>
          </cell>
          <cell r="F36">
            <v>0</v>
          </cell>
          <cell r="I36">
            <v>0</v>
          </cell>
        </row>
        <row r="37">
          <cell r="B37" t="str">
            <v>ТЭС-1</v>
          </cell>
          <cell r="D37">
            <v>0</v>
          </cell>
          <cell r="E37">
            <v>0</v>
          </cell>
          <cell r="F37">
            <v>0</v>
          </cell>
          <cell r="G37">
            <v>0</v>
          </cell>
          <cell r="H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0">
          <cell r="E40">
            <v>0</v>
          </cell>
        </row>
        <row r="41">
          <cell r="E41">
            <v>0</v>
          </cell>
          <cell r="F41">
            <v>0</v>
          </cell>
          <cell r="I41">
            <v>0</v>
          </cell>
        </row>
        <row r="42">
          <cell r="B42" t="str">
            <v>ГЭС-1</v>
          </cell>
          <cell r="E42">
            <v>0</v>
          </cell>
          <cell r="F42">
            <v>0</v>
          </cell>
          <cell r="I42">
            <v>0</v>
          </cell>
        </row>
        <row r="43">
          <cell r="B43" t="str">
            <v>ГЭС-2</v>
          </cell>
          <cell r="E43">
            <v>0</v>
          </cell>
          <cell r="F43">
            <v>0</v>
          </cell>
          <cell r="I43">
            <v>0</v>
          </cell>
        </row>
        <row r="44">
          <cell r="F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E47">
            <v>0</v>
          </cell>
          <cell r="F47">
            <v>0</v>
          </cell>
          <cell r="I47">
            <v>0</v>
          </cell>
        </row>
        <row r="48">
          <cell r="B48" t="str">
            <v>Котельная - 1</v>
          </cell>
          <cell r="E48">
            <v>0</v>
          </cell>
          <cell r="F48">
            <v>0</v>
          </cell>
          <cell r="I48">
            <v>0</v>
          </cell>
        </row>
        <row r="49">
          <cell r="B49" t="str">
            <v>Котельная - 2</v>
          </cell>
          <cell r="E49">
            <v>0</v>
          </cell>
          <cell r="F49">
            <v>0</v>
          </cell>
          <cell r="I49">
            <v>0</v>
          </cell>
        </row>
        <row r="50">
          <cell r="B50" t="str">
            <v>Котельная - 2</v>
          </cell>
          <cell r="E50">
            <v>0</v>
          </cell>
          <cell r="F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F53">
            <v>0</v>
          </cell>
          <cell r="I53">
            <v>0</v>
          </cell>
        </row>
        <row r="54">
          <cell r="B54" t="str">
            <v>Электробойлерная - 1</v>
          </cell>
          <cell r="E54">
            <v>0</v>
          </cell>
          <cell r="F54">
            <v>0</v>
          </cell>
          <cell r="G54">
            <v>0</v>
          </cell>
          <cell r="H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8">
          <cell r="E58">
            <v>0</v>
          </cell>
          <cell r="F58">
            <v>0</v>
          </cell>
          <cell r="G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7">
          <cell r="D67">
            <v>0</v>
          </cell>
          <cell r="E67">
            <v>0</v>
          </cell>
          <cell r="F67">
            <v>0</v>
          </cell>
          <cell r="G67">
            <v>0</v>
          </cell>
          <cell r="H67">
            <v>0</v>
          </cell>
          <cell r="I67">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F88">
            <v>0</v>
          </cell>
          <cell r="I88">
            <v>0</v>
          </cell>
        </row>
        <row r="89">
          <cell r="B89" t="str">
            <v>ТЭС-1</v>
          </cell>
          <cell r="F89">
            <v>0</v>
          </cell>
          <cell r="I89">
            <v>0</v>
          </cell>
        </row>
        <row r="90">
          <cell r="B90" t="str">
            <v>ТЭС-2</v>
          </cell>
          <cell r="F90">
            <v>0</v>
          </cell>
          <cell r="I90">
            <v>0</v>
          </cell>
        </row>
        <row r="91">
          <cell r="F91">
            <v>0</v>
          </cell>
          <cell r="I91">
            <v>0</v>
          </cell>
        </row>
        <row r="93">
          <cell r="F93">
            <v>0</v>
          </cell>
          <cell r="I93">
            <v>0</v>
          </cell>
        </row>
        <row r="94">
          <cell r="B94" t="str">
            <v>ГЭС-1</v>
          </cell>
          <cell r="F94">
            <v>0</v>
          </cell>
          <cell r="I94">
            <v>0</v>
          </cell>
        </row>
        <row r="95">
          <cell r="B95" t="str">
            <v>ГЭС-2</v>
          </cell>
          <cell r="F95">
            <v>0</v>
          </cell>
          <cell r="I95">
            <v>0</v>
          </cell>
        </row>
        <row r="96">
          <cell r="F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F99">
            <v>0</v>
          </cell>
          <cell r="I99">
            <v>0</v>
          </cell>
        </row>
        <row r="100">
          <cell r="B100" t="str">
            <v>Котельная - 1</v>
          </cell>
          <cell r="F100">
            <v>0</v>
          </cell>
          <cell r="I100">
            <v>0</v>
          </cell>
        </row>
        <row r="101">
          <cell r="B101" t="str">
            <v>Котельная - 2</v>
          </cell>
          <cell r="F101">
            <v>0</v>
          </cell>
          <cell r="I101">
            <v>0</v>
          </cell>
        </row>
        <row r="102">
          <cell r="F102">
            <v>0</v>
          </cell>
          <cell r="I102">
            <v>0</v>
          </cell>
        </row>
        <row r="103">
          <cell r="D103">
            <v>0</v>
          </cell>
          <cell r="E103">
            <v>0</v>
          </cell>
          <cell r="F103">
            <v>0</v>
          </cell>
          <cell r="G103">
            <v>0</v>
          </cell>
          <cell r="H103">
            <v>0</v>
          </cell>
          <cell r="I103">
            <v>0</v>
          </cell>
        </row>
        <row r="104">
          <cell r="D104">
            <v>0</v>
          </cell>
          <cell r="E104">
            <v>0</v>
          </cell>
          <cell r="F104">
            <v>0</v>
          </cell>
          <cell r="G104">
            <v>0</v>
          </cell>
          <cell r="H104">
            <v>0</v>
          </cell>
          <cell r="I104">
            <v>0</v>
          </cell>
        </row>
        <row r="105">
          <cell r="F105">
            <v>0</v>
          </cell>
          <cell r="I105">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4">
          <cell r="D114" t="e">
            <v>#NAME?</v>
          </cell>
          <cell r="E114" t="e">
            <v>#NAME?</v>
          </cell>
          <cell r="F114" t="e">
            <v>#NAME?</v>
          </cell>
          <cell r="G114" t="e">
            <v>#NAME?</v>
          </cell>
          <cell r="H114" t="e">
            <v>#NAME?</v>
          </cell>
          <cell r="I114"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19">
          <cell r="D119" t="e">
            <v>#NAME?</v>
          </cell>
          <cell r="E119" t="e">
            <v>#NAME?</v>
          </cell>
          <cell r="F119" t="e">
            <v>#NAME?</v>
          </cell>
          <cell r="G119" t="e">
            <v>#NAME?</v>
          </cell>
          <cell r="H119" t="e">
            <v>#NAME?</v>
          </cell>
          <cell r="I119"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3">
          <cell r="D123" t="e">
            <v>#NAME?</v>
          </cell>
          <cell r="E123" t="e">
            <v>#NAME?</v>
          </cell>
          <cell r="F123" t="e">
            <v>#NAME?</v>
          </cell>
          <cell r="G123" t="e">
            <v>#NAME?</v>
          </cell>
          <cell r="H123" t="e">
            <v>#NAME?</v>
          </cell>
          <cell r="I123" t="e">
            <v>#NAME?</v>
          </cell>
        </row>
        <row r="124">
          <cell r="D124" t="e">
            <v>#NAME?</v>
          </cell>
          <cell r="E124" t="e">
            <v>#NAME?</v>
          </cell>
          <cell r="F124" t="e">
            <v>#NAME?</v>
          </cell>
          <cell r="G124" t="e">
            <v>#NAME?</v>
          </cell>
          <cell r="H124" t="e">
            <v>#NAME?</v>
          </cell>
          <cell r="I124" t="e">
            <v>#NAME?</v>
          </cell>
        </row>
        <row r="125">
          <cell r="D125" t="e">
            <v>#NAME?</v>
          </cell>
          <cell r="E125" t="e">
            <v>#NAME?</v>
          </cell>
          <cell r="F125" t="e">
            <v>#NAME?</v>
          </cell>
          <cell r="G125" t="e">
            <v>#NAME?</v>
          </cell>
          <cell r="H125" t="e">
            <v>#NAME?</v>
          </cell>
          <cell r="I125"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29">
          <cell r="D129" t="e">
            <v>#NAME?</v>
          </cell>
          <cell r="E129" t="e">
            <v>#NAME?</v>
          </cell>
          <cell r="F129" t="e">
            <v>#NAME?</v>
          </cell>
          <cell r="G129" t="e">
            <v>#NAME?</v>
          </cell>
          <cell r="H129" t="e">
            <v>#NAME?</v>
          </cell>
          <cell r="I129" t="e">
            <v>#NAME?</v>
          </cell>
        </row>
        <row r="130">
          <cell r="D130" t="e">
            <v>#NAME?</v>
          </cell>
          <cell r="E130" t="e">
            <v>#NAME?</v>
          </cell>
          <cell r="F130" t="e">
            <v>#NAME?</v>
          </cell>
          <cell r="G130" t="e">
            <v>#NAME?</v>
          </cell>
          <cell r="H130" t="e">
            <v>#NAME?</v>
          </cell>
          <cell r="I130" t="e">
            <v>#NAME?</v>
          </cell>
        </row>
        <row r="131">
          <cell r="D131" t="e">
            <v>#NAME?</v>
          </cell>
          <cell r="E131" t="e">
            <v>#NAME?</v>
          </cell>
          <cell r="F131" t="e">
            <v>#NAME?</v>
          </cell>
          <cell r="G131" t="e">
            <v>#NAME?</v>
          </cell>
          <cell r="H131" t="e">
            <v>#NAME?</v>
          </cell>
          <cell r="I131"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0">
          <cell r="D140">
            <v>0</v>
          </cell>
          <cell r="E140">
            <v>0</v>
          </cell>
          <cell r="F140">
            <v>0</v>
          </cell>
          <cell r="G140">
            <v>0</v>
          </cell>
          <cell r="H140">
            <v>0</v>
          </cell>
          <cell r="I140">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5">
          <cell r="D145">
            <v>0</v>
          </cell>
          <cell r="E145">
            <v>0</v>
          </cell>
          <cell r="F145">
            <v>0</v>
          </cell>
          <cell r="G145">
            <v>0</v>
          </cell>
          <cell r="H145">
            <v>0</v>
          </cell>
          <cell r="I145">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49">
          <cell r="D149">
            <v>0</v>
          </cell>
          <cell r="E149">
            <v>0</v>
          </cell>
          <cell r="F149">
            <v>0</v>
          </cell>
          <cell r="G149">
            <v>0</v>
          </cell>
          <cell r="H149">
            <v>0</v>
          </cell>
          <cell r="I149">
            <v>0</v>
          </cell>
        </row>
        <row r="150">
          <cell r="D150">
            <v>0</v>
          </cell>
          <cell r="E150">
            <v>0</v>
          </cell>
          <cell r="F150">
            <v>0</v>
          </cell>
          <cell r="G150">
            <v>0</v>
          </cell>
          <cell r="H150">
            <v>0</v>
          </cell>
          <cell r="I150">
            <v>0</v>
          </cell>
        </row>
        <row r="151">
          <cell r="D151">
            <v>0</v>
          </cell>
          <cell r="E151">
            <v>0</v>
          </cell>
          <cell r="F151">
            <v>0</v>
          </cell>
          <cell r="G151">
            <v>0</v>
          </cell>
          <cell r="H151">
            <v>0</v>
          </cell>
          <cell r="I151">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5">
          <cell r="D155">
            <v>0</v>
          </cell>
          <cell r="E155">
            <v>0</v>
          </cell>
          <cell r="F155">
            <v>0</v>
          </cell>
          <cell r="G155">
            <v>0</v>
          </cell>
          <cell r="H155">
            <v>0</v>
          </cell>
          <cell r="I155">
            <v>0</v>
          </cell>
        </row>
        <row r="156">
          <cell r="D156">
            <v>0</v>
          </cell>
          <cell r="E156">
            <v>0</v>
          </cell>
          <cell r="F156">
            <v>0</v>
          </cell>
          <cell r="G156">
            <v>0</v>
          </cell>
          <cell r="H156">
            <v>0</v>
          </cell>
          <cell r="I156">
            <v>0</v>
          </cell>
        </row>
        <row r="157">
          <cell r="D157">
            <v>0</v>
          </cell>
          <cell r="E157">
            <v>0</v>
          </cell>
          <cell r="F157">
            <v>0</v>
          </cell>
          <cell r="G157">
            <v>0</v>
          </cell>
          <cell r="H157">
            <v>0</v>
          </cell>
          <cell r="I157">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5">
          <cell r="D175">
            <v>0</v>
          </cell>
          <cell r="E175">
            <v>0</v>
          </cell>
          <cell r="G175">
            <v>0</v>
          </cell>
          <cell r="H175">
            <v>0</v>
          </cell>
        </row>
        <row r="176">
          <cell r="D176">
            <v>0</v>
          </cell>
          <cell r="E176">
            <v>0</v>
          </cell>
          <cell r="G176">
            <v>0</v>
          </cell>
          <cell r="H176">
            <v>0</v>
          </cell>
        </row>
        <row r="178">
          <cell r="B178" t="str">
            <v>Котельная - 1</v>
          </cell>
        </row>
        <row r="179">
          <cell r="B179" t="str">
            <v>Котельная - 2</v>
          </cell>
        </row>
        <row r="181">
          <cell r="D181">
            <v>0</v>
          </cell>
          <cell r="E181">
            <v>0</v>
          </cell>
          <cell r="G181">
            <v>0</v>
          </cell>
          <cell r="H181">
            <v>0</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1">
          <cell r="D201">
            <v>0</v>
          </cell>
          <cell r="E201">
            <v>0</v>
          </cell>
        </row>
        <row r="202">
          <cell r="D202">
            <v>0</v>
          </cell>
          <cell r="E202">
            <v>0</v>
          </cell>
          <cell r="G202">
            <v>0</v>
          </cell>
          <cell r="H202">
            <v>0</v>
          </cell>
        </row>
        <row r="204">
          <cell r="B204" t="str">
            <v>Котельная - 1</v>
          </cell>
        </row>
        <row r="205">
          <cell r="B205" t="str">
            <v>Котельная - 2</v>
          </cell>
        </row>
        <row r="207">
          <cell r="D207">
            <v>0</v>
          </cell>
          <cell r="E207">
            <v>0</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1">
          <cell r="A1">
            <v>0</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cell r="O19">
            <v>0</v>
          </cell>
          <cell r="P19">
            <v>0</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cell r="O23">
            <v>0</v>
          </cell>
        </row>
        <row r="24">
          <cell r="F24">
            <v>0</v>
          </cell>
          <cell r="G24">
            <v>0</v>
          </cell>
          <cell r="I24">
            <v>0</v>
          </cell>
          <cell r="J24">
            <v>0</v>
          </cell>
          <cell r="L24">
            <v>0</v>
          </cell>
          <cell r="M24" t="e">
            <v>#NAME?</v>
          </cell>
          <cell r="O24">
            <v>0</v>
          </cell>
        </row>
        <row r="25">
          <cell r="O25">
            <v>0</v>
          </cell>
          <cell r="P25">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cell r="O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6">
          <cell r="O36">
            <v>0</v>
          </cell>
          <cell r="P36">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5">
          <cell r="O45">
            <v>0</v>
          </cell>
          <cell r="P45">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8">
          <cell r="D8">
            <v>15739</v>
          </cell>
        </row>
      </sheetData>
      <sheetData sheetId="141">
        <row r="8">
          <cell r="D8">
            <v>15739</v>
          </cell>
        </row>
      </sheetData>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
          <cell r="A1">
            <v>0</v>
          </cell>
        </row>
      </sheetData>
      <sheetData sheetId="257">
        <row r="1">
          <cell r="A1">
            <v>0</v>
          </cell>
        </row>
      </sheetData>
      <sheetData sheetId="258">
        <row r="1">
          <cell r="A1">
            <v>0</v>
          </cell>
        </row>
      </sheetData>
      <sheetData sheetId="259" refreshError="1"/>
      <sheetData sheetId="260" refreshError="1"/>
      <sheetData sheetId="261" refreshError="1"/>
      <sheetData sheetId="262" refreshError="1"/>
      <sheetData sheetId="263">
        <row r="1">
          <cell r="A1">
            <v>0</v>
          </cell>
        </row>
      </sheetData>
      <sheetData sheetId="264">
        <row r="1">
          <cell r="A1">
            <v>0</v>
          </cell>
        </row>
      </sheetData>
      <sheetData sheetId="265" refreshError="1"/>
      <sheetData sheetId="266" refreshError="1"/>
      <sheetData sheetId="267" refreshError="1"/>
      <sheetData sheetId="268" refreshError="1"/>
      <sheetData sheetId="269">
        <row r="1">
          <cell r="A1">
            <v>0</v>
          </cell>
        </row>
      </sheetData>
      <sheetData sheetId="270">
        <row r="1">
          <cell r="A1">
            <v>0</v>
          </cell>
        </row>
      </sheetData>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ow r="1">
          <cell r="A1">
            <v>0</v>
          </cell>
        </row>
      </sheetData>
      <sheetData sheetId="324">
        <row r="1">
          <cell r="A1">
            <v>0</v>
          </cell>
        </row>
      </sheetData>
      <sheetData sheetId="325" refreshError="1"/>
      <sheetData sheetId="326" refreshError="1"/>
      <sheetData sheetId="327" refreshError="1"/>
      <sheetData sheetId="328" refreshError="1"/>
      <sheetData sheetId="329">
        <row r="1">
          <cell r="A1">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1">
          <cell r="A1">
            <v>0</v>
          </cell>
        </row>
      </sheetData>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1">
          <cell r="A1">
            <v>0</v>
          </cell>
        </row>
      </sheetData>
      <sheetData sheetId="667">
        <row r="1">
          <cell r="A1">
            <v>0</v>
          </cell>
        </row>
      </sheetData>
      <sheetData sheetId="668">
        <row r="1">
          <cell r="A1">
            <v>0</v>
          </cell>
        </row>
      </sheetData>
      <sheetData sheetId="669" refreshError="1"/>
      <sheetData sheetId="670" refreshError="1"/>
      <sheetData sheetId="671" refreshError="1"/>
      <sheetData sheetId="672">
        <row r="1">
          <cell r="A1">
            <v>0</v>
          </cell>
        </row>
      </sheetData>
      <sheetData sheetId="673">
        <row r="1">
          <cell r="A1">
            <v>0</v>
          </cell>
        </row>
      </sheetData>
      <sheetData sheetId="674" refreshError="1"/>
      <sheetData sheetId="675" refreshError="1"/>
      <sheetData sheetId="676" refreshError="1"/>
      <sheetData sheetId="677" refreshError="1"/>
      <sheetData sheetId="678">
        <row r="1">
          <cell r="A1">
            <v>0</v>
          </cell>
        </row>
      </sheetData>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efreshError="1"/>
      <sheetData sheetId="738" refreshError="1"/>
      <sheetData sheetId="739" refreshError="1"/>
      <sheetData sheetId="740" refreshError="1"/>
      <sheetData sheetId="741">
        <row r="1">
          <cell r="A1">
            <v>0</v>
          </cell>
        </row>
      </sheetData>
      <sheetData sheetId="742">
        <row r="1">
          <cell r="A1">
            <v>0</v>
          </cell>
        </row>
      </sheetData>
      <sheetData sheetId="743" refreshError="1"/>
      <sheetData sheetId="744" refreshError="1"/>
      <sheetData sheetId="745" refreshError="1"/>
      <sheetData sheetId="746" refreshError="1"/>
      <sheetData sheetId="747" refreshError="1"/>
      <sheetData sheetId="748" refreshError="1"/>
      <sheetData sheetId="749">
        <row r="1">
          <cell r="A1">
            <v>0</v>
          </cell>
        </row>
      </sheetData>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1">
          <cell r="A1">
            <v>0</v>
          </cell>
        </row>
      </sheetData>
      <sheetData sheetId="1003">
        <row r="1">
          <cell r="A1">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1">
          <cell r="A1">
            <v>0</v>
          </cell>
        </row>
      </sheetData>
      <sheetData sheetId="1015">
        <row r="1">
          <cell r="A1">
            <v>0</v>
          </cell>
        </row>
      </sheetData>
      <sheetData sheetId="1016">
        <row r="1">
          <cell r="A1">
            <v>0</v>
          </cell>
        </row>
      </sheetData>
      <sheetData sheetId="1017">
        <row r="1">
          <cell r="A1">
            <v>0</v>
          </cell>
        </row>
      </sheetData>
      <sheetData sheetId="1018">
        <row r="1">
          <cell r="A1">
            <v>0</v>
          </cell>
        </row>
      </sheetData>
      <sheetData sheetId="1019">
        <row r="1">
          <cell r="A1">
            <v>0</v>
          </cell>
        </row>
      </sheetData>
      <sheetData sheetId="1020">
        <row r="1">
          <cell r="A1">
            <v>0</v>
          </cell>
        </row>
      </sheetData>
      <sheetData sheetId="1021">
        <row r="1">
          <cell r="A1">
            <v>0</v>
          </cell>
        </row>
      </sheetData>
      <sheetData sheetId="1022">
        <row r="1">
          <cell r="A1">
            <v>0</v>
          </cell>
        </row>
      </sheetData>
      <sheetData sheetId="1023">
        <row r="1">
          <cell r="A1">
            <v>0</v>
          </cell>
        </row>
      </sheetData>
      <sheetData sheetId="1024">
        <row r="1">
          <cell r="A1">
            <v>0</v>
          </cell>
        </row>
      </sheetData>
      <sheetData sheetId="1025">
        <row r="1">
          <cell r="A1">
            <v>0</v>
          </cell>
        </row>
      </sheetData>
      <sheetData sheetId="1026">
        <row r="1">
          <cell r="A1">
            <v>0</v>
          </cell>
        </row>
      </sheetData>
      <sheetData sheetId="1027">
        <row r="1">
          <cell r="A1">
            <v>0</v>
          </cell>
        </row>
      </sheetData>
      <sheetData sheetId="1028">
        <row r="1">
          <cell r="A1">
            <v>0</v>
          </cell>
        </row>
      </sheetData>
      <sheetData sheetId="1029">
        <row r="1">
          <cell r="A1">
            <v>0</v>
          </cell>
        </row>
      </sheetData>
      <sheetData sheetId="1030">
        <row r="1">
          <cell r="A1">
            <v>0</v>
          </cell>
        </row>
      </sheetData>
      <sheetData sheetId="1031">
        <row r="1">
          <cell r="A1">
            <v>0</v>
          </cell>
        </row>
      </sheetData>
      <sheetData sheetId="1032">
        <row r="1">
          <cell r="A1">
            <v>0</v>
          </cell>
        </row>
      </sheetData>
      <sheetData sheetId="1033">
        <row r="1">
          <cell r="A1">
            <v>0</v>
          </cell>
        </row>
      </sheetData>
      <sheetData sheetId="1034">
        <row r="1">
          <cell r="A1">
            <v>0</v>
          </cell>
        </row>
      </sheetData>
      <sheetData sheetId="1035">
        <row r="1">
          <cell r="A1">
            <v>0</v>
          </cell>
        </row>
      </sheetData>
      <sheetData sheetId="1036">
        <row r="1">
          <cell r="A1">
            <v>0</v>
          </cell>
        </row>
      </sheetData>
      <sheetData sheetId="1037">
        <row r="1">
          <cell r="A1">
            <v>0</v>
          </cell>
        </row>
      </sheetData>
      <sheetData sheetId="1038">
        <row r="1">
          <cell r="A1">
            <v>0</v>
          </cell>
        </row>
      </sheetData>
      <sheetData sheetId="1039">
        <row r="1">
          <cell r="A1">
            <v>0</v>
          </cell>
        </row>
      </sheetData>
      <sheetData sheetId="1040">
        <row r="1">
          <cell r="A1">
            <v>0</v>
          </cell>
        </row>
      </sheetData>
      <sheetData sheetId="1041">
        <row r="1">
          <cell r="A1">
            <v>0</v>
          </cell>
        </row>
      </sheetData>
      <sheetData sheetId="1042">
        <row r="1">
          <cell r="A1">
            <v>0</v>
          </cell>
        </row>
      </sheetData>
      <sheetData sheetId="1043">
        <row r="1">
          <cell r="A1">
            <v>0</v>
          </cell>
        </row>
      </sheetData>
      <sheetData sheetId="1044">
        <row r="1">
          <cell r="A1">
            <v>0</v>
          </cell>
        </row>
      </sheetData>
      <sheetData sheetId="1045">
        <row r="1">
          <cell r="A1">
            <v>0</v>
          </cell>
        </row>
      </sheetData>
      <sheetData sheetId="1046">
        <row r="1">
          <cell r="A1">
            <v>0</v>
          </cell>
        </row>
      </sheetData>
      <sheetData sheetId="1047">
        <row r="1">
          <cell r="A1">
            <v>0</v>
          </cell>
        </row>
      </sheetData>
      <sheetData sheetId="1048">
        <row r="1">
          <cell r="A1">
            <v>0</v>
          </cell>
        </row>
      </sheetData>
      <sheetData sheetId="1049">
        <row r="1">
          <cell r="A1">
            <v>0</v>
          </cell>
        </row>
      </sheetData>
      <sheetData sheetId="1050">
        <row r="1">
          <cell r="A1">
            <v>0</v>
          </cell>
        </row>
      </sheetData>
      <sheetData sheetId="1051">
        <row r="1">
          <cell r="A1">
            <v>0</v>
          </cell>
        </row>
      </sheetData>
      <sheetData sheetId="1052">
        <row r="1">
          <cell r="A1">
            <v>0</v>
          </cell>
        </row>
      </sheetData>
      <sheetData sheetId="1053">
        <row r="1">
          <cell r="A1">
            <v>0</v>
          </cell>
        </row>
      </sheetData>
      <sheetData sheetId="1054">
        <row r="1">
          <cell r="A1">
            <v>0</v>
          </cell>
        </row>
      </sheetData>
      <sheetData sheetId="1055">
        <row r="1">
          <cell r="A1">
            <v>0</v>
          </cell>
        </row>
      </sheetData>
      <sheetData sheetId="1056">
        <row r="1">
          <cell r="A1">
            <v>0</v>
          </cell>
        </row>
      </sheetData>
      <sheetData sheetId="1057">
        <row r="1">
          <cell r="A1">
            <v>0</v>
          </cell>
        </row>
      </sheetData>
      <sheetData sheetId="1058">
        <row r="1">
          <cell r="A1">
            <v>0</v>
          </cell>
        </row>
      </sheetData>
      <sheetData sheetId="1059">
        <row r="1">
          <cell r="A1">
            <v>0</v>
          </cell>
        </row>
      </sheetData>
      <sheetData sheetId="1060">
        <row r="1">
          <cell r="A1">
            <v>0</v>
          </cell>
        </row>
      </sheetData>
      <sheetData sheetId="1061">
        <row r="1">
          <cell r="A1">
            <v>0</v>
          </cell>
        </row>
      </sheetData>
      <sheetData sheetId="1062">
        <row r="1">
          <cell r="A1">
            <v>0</v>
          </cell>
        </row>
      </sheetData>
      <sheetData sheetId="1063">
        <row r="1">
          <cell r="A1">
            <v>0</v>
          </cell>
        </row>
      </sheetData>
      <sheetData sheetId="1064">
        <row r="1">
          <cell r="A1">
            <v>0</v>
          </cell>
        </row>
      </sheetData>
      <sheetData sheetId="1065">
        <row r="1">
          <cell r="A1">
            <v>0</v>
          </cell>
        </row>
      </sheetData>
      <sheetData sheetId="1066">
        <row r="1">
          <cell r="A1">
            <v>0</v>
          </cell>
        </row>
      </sheetData>
      <sheetData sheetId="1067">
        <row r="1">
          <cell r="A1">
            <v>0</v>
          </cell>
        </row>
      </sheetData>
      <sheetData sheetId="1068">
        <row r="1">
          <cell r="A1">
            <v>0</v>
          </cell>
        </row>
      </sheetData>
      <sheetData sheetId="1069">
        <row r="1">
          <cell r="A1">
            <v>0</v>
          </cell>
        </row>
      </sheetData>
      <sheetData sheetId="1070">
        <row r="1">
          <cell r="A1">
            <v>0</v>
          </cell>
        </row>
      </sheetData>
      <sheetData sheetId="1071">
        <row r="1">
          <cell r="A1">
            <v>0</v>
          </cell>
        </row>
      </sheetData>
      <sheetData sheetId="1072">
        <row r="1">
          <cell r="A1">
            <v>0</v>
          </cell>
        </row>
      </sheetData>
      <sheetData sheetId="1073">
        <row r="1">
          <cell r="A1">
            <v>0</v>
          </cell>
        </row>
      </sheetData>
      <sheetData sheetId="1074">
        <row r="1">
          <cell r="A1">
            <v>0</v>
          </cell>
        </row>
      </sheetData>
      <sheetData sheetId="1075">
        <row r="1">
          <cell r="A1">
            <v>0</v>
          </cell>
        </row>
      </sheetData>
      <sheetData sheetId="1076">
        <row r="1">
          <cell r="A1">
            <v>0</v>
          </cell>
        </row>
      </sheetData>
      <sheetData sheetId="1077">
        <row r="1">
          <cell r="A1">
            <v>0</v>
          </cell>
        </row>
      </sheetData>
      <sheetData sheetId="1078">
        <row r="1">
          <cell r="A1">
            <v>0</v>
          </cell>
        </row>
      </sheetData>
      <sheetData sheetId="1079">
        <row r="1">
          <cell r="A1">
            <v>0</v>
          </cell>
        </row>
      </sheetData>
      <sheetData sheetId="1080">
        <row r="1">
          <cell r="A1">
            <v>0</v>
          </cell>
        </row>
      </sheetData>
      <sheetData sheetId="1081">
        <row r="1">
          <cell r="A1">
            <v>0</v>
          </cell>
        </row>
      </sheetData>
      <sheetData sheetId="1082">
        <row r="1">
          <cell r="A1">
            <v>0</v>
          </cell>
        </row>
      </sheetData>
      <sheetData sheetId="1083">
        <row r="1">
          <cell r="A1">
            <v>0</v>
          </cell>
        </row>
      </sheetData>
      <sheetData sheetId="1084">
        <row r="1">
          <cell r="A1">
            <v>0</v>
          </cell>
        </row>
      </sheetData>
      <sheetData sheetId="1085">
        <row r="1">
          <cell r="A1">
            <v>0</v>
          </cell>
        </row>
      </sheetData>
      <sheetData sheetId="1086">
        <row r="1">
          <cell r="A1">
            <v>0</v>
          </cell>
        </row>
      </sheetData>
      <sheetData sheetId="1087">
        <row r="1">
          <cell r="A1">
            <v>0</v>
          </cell>
        </row>
      </sheetData>
      <sheetData sheetId="1088">
        <row r="1">
          <cell r="A1">
            <v>0</v>
          </cell>
        </row>
      </sheetData>
      <sheetData sheetId="1089">
        <row r="1">
          <cell r="A1">
            <v>0</v>
          </cell>
        </row>
      </sheetData>
      <sheetData sheetId="1090">
        <row r="1">
          <cell r="A1">
            <v>0</v>
          </cell>
        </row>
      </sheetData>
      <sheetData sheetId="1091">
        <row r="1">
          <cell r="A1">
            <v>0</v>
          </cell>
        </row>
      </sheetData>
      <sheetData sheetId="1092">
        <row r="1">
          <cell r="A1">
            <v>0</v>
          </cell>
        </row>
      </sheetData>
      <sheetData sheetId="1093">
        <row r="1">
          <cell r="A1">
            <v>0</v>
          </cell>
        </row>
      </sheetData>
      <sheetData sheetId="1094">
        <row r="1">
          <cell r="A1">
            <v>0</v>
          </cell>
        </row>
      </sheetData>
      <sheetData sheetId="1095">
        <row r="1">
          <cell r="A1">
            <v>0</v>
          </cell>
        </row>
      </sheetData>
      <sheetData sheetId="1096">
        <row r="1">
          <cell r="A1">
            <v>0</v>
          </cell>
        </row>
      </sheetData>
      <sheetData sheetId="1097">
        <row r="1">
          <cell r="A1">
            <v>0</v>
          </cell>
        </row>
      </sheetData>
      <sheetData sheetId="1098">
        <row r="1">
          <cell r="A1">
            <v>0</v>
          </cell>
        </row>
      </sheetData>
      <sheetData sheetId="1099">
        <row r="1">
          <cell r="A1">
            <v>0</v>
          </cell>
        </row>
      </sheetData>
      <sheetData sheetId="1100">
        <row r="1">
          <cell r="A1">
            <v>0</v>
          </cell>
        </row>
      </sheetData>
      <sheetData sheetId="1101">
        <row r="1">
          <cell r="A1">
            <v>0</v>
          </cell>
        </row>
      </sheetData>
      <sheetData sheetId="1102">
        <row r="1">
          <cell r="A1">
            <v>0</v>
          </cell>
        </row>
      </sheetData>
      <sheetData sheetId="1103">
        <row r="1">
          <cell r="A1">
            <v>0</v>
          </cell>
        </row>
      </sheetData>
      <sheetData sheetId="1104">
        <row r="1">
          <cell r="A1">
            <v>0</v>
          </cell>
        </row>
      </sheetData>
      <sheetData sheetId="1105">
        <row r="1">
          <cell r="A1">
            <v>0</v>
          </cell>
        </row>
      </sheetData>
      <sheetData sheetId="1106">
        <row r="1">
          <cell r="A1">
            <v>0</v>
          </cell>
        </row>
      </sheetData>
      <sheetData sheetId="1107">
        <row r="1">
          <cell r="A1">
            <v>0</v>
          </cell>
        </row>
      </sheetData>
      <sheetData sheetId="1108">
        <row r="1">
          <cell r="A1">
            <v>0</v>
          </cell>
        </row>
      </sheetData>
      <sheetData sheetId="1109">
        <row r="1">
          <cell r="A1">
            <v>0</v>
          </cell>
        </row>
      </sheetData>
      <sheetData sheetId="1110">
        <row r="1">
          <cell r="A1">
            <v>0</v>
          </cell>
        </row>
      </sheetData>
      <sheetData sheetId="1111">
        <row r="1">
          <cell r="A1">
            <v>0</v>
          </cell>
        </row>
      </sheetData>
      <sheetData sheetId="1112">
        <row r="1">
          <cell r="A1">
            <v>0</v>
          </cell>
        </row>
      </sheetData>
      <sheetData sheetId="1113">
        <row r="1">
          <cell r="A1">
            <v>0</v>
          </cell>
        </row>
      </sheetData>
      <sheetData sheetId="1114">
        <row r="1">
          <cell r="A1">
            <v>0</v>
          </cell>
        </row>
      </sheetData>
      <sheetData sheetId="1115">
        <row r="1">
          <cell r="A1">
            <v>0</v>
          </cell>
        </row>
      </sheetData>
      <sheetData sheetId="1116">
        <row r="1">
          <cell r="A1">
            <v>0</v>
          </cell>
        </row>
      </sheetData>
      <sheetData sheetId="1117">
        <row r="1">
          <cell r="A1">
            <v>0</v>
          </cell>
        </row>
      </sheetData>
      <sheetData sheetId="1118">
        <row r="1">
          <cell r="A1">
            <v>0</v>
          </cell>
        </row>
      </sheetData>
      <sheetData sheetId="1119">
        <row r="1">
          <cell r="A1">
            <v>0</v>
          </cell>
        </row>
      </sheetData>
      <sheetData sheetId="1120">
        <row r="1">
          <cell r="A1">
            <v>0</v>
          </cell>
        </row>
      </sheetData>
      <sheetData sheetId="1121">
        <row r="1">
          <cell r="A1">
            <v>0</v>
          </cell>
        </row>
      </sheetData>
      <sheetData sheetId="1122">
        <row r="1">
          <cell r="A1">
            <v>0</v>
          </cell>
        </row>
      </sheetData>
      <sheetData sheetId="1123">
        <row r="1">
          <cell r="A1">
            <v>0</v>
          </cell>
        </row>
      </sheetData>
      <sheetData sheetId="1124">
        <row r="1">
          <cell r="A1">
            <v>0</v>
          </cell>
        </row>
      </sheetData>
      <sheetData sheetId="1125">
        <row r="1">
          <cell r="A1">
            <v>0</v>
          </cell>
        </row>
      </sheetData>
      <sheetData sheetId="1126">
        <row r="1">
          <cell r="A1">
            <v>0</v>
          </cell>
        </row>
      </sheetData>
      <sheetData sheetId="1127">
        <row r="1">
          <cell r="A1">
            <v>0</v>
          </cell>
        </row>
      </sheetData>
      <sheetData sheetId="1128">
        <row r="1">
          <cell r="A1">
            <v>0</v>
          </cell>
        </row>
      </sheetData>
      <sheetData sheetId="1129">
        <row r="1">
          <cell r="A1">
            <v>0</v>
          </cell>
        </row>
      </sheetData>
      <sheetData sheetId="1130">
        <row r="1">
          <cell r="A1">
            <v>0</v>
          </cell>
        </row>
      </sheetData>
      <sheetData sheetId="1131">
        <row r="1">
          <cell r="A1">
            <v>0</v>
          </cell>
        </row>
      </sheetData>
      <sheetData sheetId="1132">
        <row r="1">
          <cell r="A1">
            <v>0</v>
          </cell>
        </row>
      </sheetData>
      <sheetData sheetId="1133">
        <row r="1">
          <cell r="A1">
            <v>0</v>
          </cell>
        </row>
      </sheetData>
      <sheetData sheetId="1134">
        <row r="1">
          <cell r="A1">
            <v>0</v>
          </cell>
        </row>
      </sheetData>
      <sheetData sheetId="1135">
        <row r="1">
          <cell r="A1">
            <v>0</v>
          </cell>
        </row>
      </sheetData>
      <sheetData sheetId="1136">
        <row r="1">
          <cell r="A1">
            <v>0</v>
          </cell>
        </row>
      </sheetData>
      <sheetData sheetId="1137">
        <row r="1">
          <cell r="A1">
            <v>0</v>
          </cell>
        </row>
      </sheetData>
      <sheetData sheetId="1138">
        <row r="1">
          <cell r="A1">
            <v>0</v>
          </cell>
        </row>
      </sheetData>
      <sheetData sheetId="1139">
        <row r="1">
          <cell r="A1">
            <v>0</v>
          </cell>
        </row>
      </sheetData>
      <sheetData sheetId="1140">
        <row r="1">
          <cell r="A1">
            <v>0</v>
          </cell>
        </row>
      </sheetData>
      <sheetData sheetId="1141">
        <row r="1">
          <cell r="A1">
            <v>0</v>
          </cell>
        </row>
      </sheetData>
      <sheetData sheetId="1142">
        <row r="1">
          <cell r="A1">
            <v>0</v>
          </cell>
        </row>
      </sheetData>
      <sheetData sheetId="1143">
        <row r="1">
          <cell r="A1">
            <v>0</v>
          </cell>
        </row>
      </sheetData>
      <sheetData sheetId="1144">
        <row r="1">
          <cell r="A1">
            <v>0</v>
          </cell>
        </row>
      </sheetData>
      <sheetData sheetId="1145">
        <row r="1">
          <cell r="A1">
            <v>0</v>
          </cell>
        </row>
      </sheetData>
      <sheetData sheetId="1146">
        <row r="1">
          <cell r="A1">
            <v>0</v>
          </cell>
        </row>
      </sheetData>
      <sheetData sheetId="1147">
        <row r="1">
          <cell r="A1">
            <v>0</v>
          </cell>
        </row>
      </sheetData>
      <sheetData sheetId="1148">
        <row r="1">
          <cell r="A1">
            <v>0</v>
          </cell>
        </row>
      </sheetData>
      <sheetData sheetId="1149">
        <row r="1">
          <cell r="A1">
            <v>0</v>
          </cell>
        </row>
      </sheetData>
      <sheetData sheetId="1150">
        <row r="1">
          <cell r="A1">
            <v>0</v>
          </cell>
        </row>
      </sheetData>
      <sheetData sheetId="1151">
        <row r="1">
          <cell r="A1">
            <v>0</v>
          </cell>
        </row>
      </sheetData>
      <sheetData sheetId="1152">
        <row r="1">
          <cell r="A1">
            <v>0</v>
          </cell>
        </row>
      </sheetData>
      <sheetData sheetId="1153">
        <row r="1">
          <cell r="A1">
            <v>0</v>
          </cell>
        </row>
      </sheetData>
      <sheetData sheetId="1154">
        <row r="1">
          <cell r="A1">
            <v>0</v>
          </cell>
        </row>
      </sheetData>
      <sheetData sheetId="1155">
        <row r="1">
          <cell r="A1">
            <v>0</v>
          </cell>
        </row>
      </sheetData>
      <sheetData sheetId="1156">
        <row r="1">
          <cell r="A1">
            <v>0</v>
          </cell>
        </row>
      </sheetData>
      <sheetData sheetId="1157">
        <row r="1">
          <cell r="A1">
            <v>0</v>
          </cell>
        </row>
      </sheetData>
      <sheetData sheetId="1158">
        <row r="1">
          <cell r="A1">
            <v>0</v>
          </cell>
        </row>
      </sheetData>
      <sheetData sheetId="1159">
        <row r="1">
          <cell r="A1">
            <v>0</v>
          </cell>
        </row>
      </sheetData>
      <sheetData sheetId="1160">
        <row r="1">
          <cell r="A1">
            <v>0</v>
          </cell>
        </row>
      </sheetData>
      <sheetData sheetId="1161">
        <row r="1">
          <cell r="A1">
            <v>0</v>
          </cell>
        </row>
      </sheetData>
      <sheetData sheetId="1162">
        <row r="1">
          <cell r="A1">
            <v>0</v>
          </cell>
        </row>
      </sheetData>
      <sheetData sheetId="1163">
        <row r="1">
          <cell r="A1">
            <v>0</v>
          </cell>
        </row>
      </sheetData>
      <sheetData sheetId="1164">
        <row r="1">
          <cell r="A1">
            <v>0</v>
          </cell>
        </row>
      </sheetData>
      <sheetData sheetId="1165">
        <row r="1">
          <cell r="A1">
            <v>0</v>
          </cell>
        </row>
      </sheetData>
      <sheetData sheetId="1166">
        <row r="1">
          <cell r="A1">
            <v>0</v>
          </cell>
        </row>
      </sheetData>
      <sheetData sheetId="1167">
        <row r="1">
          <cell r="A1">
            <v>0</v>
          </cell>
        </row>
      </sheetData>
      <sheetData sheetId="1168">
        <row r="1">
          <cell r="A1">
            <v>0</v>
          </cell>
        </row>
      </sheetData>
      <sheetData sheetId="1169">
        <row r="1">
          <cell r="A1">
            <v>0</v>
          </cell>
        </row>
      </sheetData>
      <sheetData sheetId="1170">
        <row r="1">
          <cell r="A1">
            <v>0</v>
          </cell>
        </row>
      </sheetData>
      <sheetData sheetId="1171">
        <row r="1">
          <cell r="A1">
            <v>0</v>
          </cell>
        </row>
      </sheetData>
      <sheetData sheetId="1172">
        <row r="1">
          <cell r="A1">
            <v>0</v>
          </cell>
        </row>
      </sheetData>
      <sheetData sheetId="1173">
        <row r="1">
          <cell r="A1">
            <v>0</v>
          </cell>
        </row>
      </sheetData>
      <sheetData sheetId="1174">
        <row r="1">
          <cell r="A1">
            <v>0</v>
          </cell>
        </row>
      </sheetData>
      <sheetData sheetId="1175">
        <row r="1">
          <cell r="A1">
            <v>0</v>
          </cell>
        </row>
      </sheetData>
      <sheetData sheetId="1176">
        <row r="1">
          <cell r="A1">
            <v>0</v>
          </cell>
        </row>
      </sheetData>
      <sheetData sheetId="1177">
        <row r="1">
          <cell r="A1">
            <v>0</v>
          </cell>
        </row>
      </sheetData>
      <sheetData sheetId="1178">
        <row r="1">
          <cell r="A1">
            <v>0</v>
          </cell>
        </row>
      </sheetData>
      <sheetData sheetId="1179">
        <row r="1">
          <cell r="A1">
            <v>0</v>
          </cell>
        </row>
      </sheetData>
      <sheetData sheetId="1180">
        <row r="1">
          <cell r="A1">
            <v>0</v>
          </cell>
        </row>
      </sheetData>
      <sheetData sheetId="1181">
        <row r="1">
          <cell r="A1">
            <v>0</v>
          </cell>
        </row>
      </sheetData>
      <sheetData sheetId="1182">
        <row r="1">
          <cell r="A1">
            <v>0</v>
          </cell>
        </row>
      </sheetData>
      <sheetData sheetId="1183">
        <row r="1">
          <cell r="A1">
            <v>0</v>
          </cell>
        </row>
      </sheetData>
      <sheetData sheetId="1184">
        <row r="1">
          <cell r="A1">
            <v>0</v>
          </cell>
        </row>
      </sheetData>
      <sheetData sheetId="1185">
        <row r="1">
          <cell r="A1">
            <v>0</v>
          </cell>
        </row>
      </sheetData>
      <sheetData sheetId="1186">
        <row r="1">
          <cell r="A1">
            <v>0</v>
          </cell>
        </row>
      </sheetData>
      <sheetData sheetId="1187">
        <row r="1">
          <cell r="A1">
            <v>0</v>
          </cell>
        </row>
      </sheetData>
      <sheetData sheetId="1188">
        <row r="1">
          <cell r="A1">
            <v>0</v>
          </cell>
        </row>
      </sheetData>
      <sheetData sheetId="1189">
        <row r="1">
          <cell r="A1">
            <v>0</v>
          </cell>
        </row>
      </sheetData>
      <sheetData sheetId="1190">
        <row r="1">
          <cell r="A1">
            <v>0</v>
          </cell>
        </row>
      </sheetData>
      <sheetData sheetId="1191">
        <row r="1">
          <cell r="A1">
            <v>0</v>
          </cell>
        </row>
      </sheetData>
      <sheetData sheetId="1192">
        <row r="1">
          <cell r="A1">
            <v>0</v>
          </cell>
        </row>
      </sheetData>
      <sheetData sheetId="1193">
        <row r="1">
          <cell r="A1">
            <v>0</v>
          </cell>
        </row>
      </sheetData>
      <sheetData sheetId="1194">
        <row r="1">
          <cell r="A1">
            <v>0</v>
          </cell>
        </row>
      </sheetData>
      <sheetData sheetId="1195">
        <row r="1">
          <cell r="A1">
            <v>0</v>
          </cell>
        </row>
      </sheetData>
      <sheetData sheetId="1196">
        <row r="1">
          <cell r="A1">
            <v>0</v>
          </cell>
        </row>
      </sheetData>
      <sheetData sheetId="1197">
        <row r="1">
          <cell r="A1">
            <v>0</v>
          </cell>
        </row>
      </sheetData>
      <sheetData sheetId="1198">
        <row r="1">
          <cell r="A1">
            <v>0</v>
          </cell>
        </row>
      </sheetData>
      <sheetData sheetId="1199">
        <row r="1">
          <cell r="A1">
            <v>0</v>
          </cell>
        </row>
      </sheetData>
      <sheetData sheetId="1200">
        <row r="1">
          <cell r="A1">
            <v>0</v>
          </cell>
        </row>
      </sheetData>
      <sheetData sheetId="1201">
        <row r="1">
          <cell r="A1">
            <v>0</v>
          </cell>
        </row>
      </sheetData>
      <sheetData sheetId="1202">
        <row r="1">
          <cell r="A1">
            <v>0</v>
          </cell>
        </row>
      </sheetData>
      <sheetData sheetId="1203">
        <row r="1">
          <cell r="A1">
            <v>0</v>
          </cell>
        </row>
      </sheetData>
      <sheetData sheetId="1204">
        <row r="1">
          <cell r="A1">
            <v>0</v>
          </cell>
        </row>
      </sheetData>
      <sheetData sheetId="1205">
        <row r="1">
          <cell r="A1">
            <v>0</v>
          </cell>
        </row>
      </sheetData>
      <sheetData sheetId="1206">
        <row r="1">
          <cell r="A1">
            <v>0</v>
          </cell>
        </row>
      </sheetData>
      <sheetData sheetId="1207">
        <row r="1">
          <cell r="A1">
            <v>0</v>
          </cell>
        </row>
      </sheetData>
      <sheetData sheetId="1208">
        <row r="1">
          <cell r="A1">
            <v>0</v>
          </cell>
        </row>
      </sheetData>
      <sheetData sheetId="1209">
        <row r="1">
          <cell r="A1">
            <v>0</v>
          </cell>
        </row>
      </sheetData>
      <sheetData sheetId="1210">
        <row r="1">
          <cell r="A1">
            <v>0</v>
          </cell>
        </row>
      </sheetData>
      <sheetData sheetId="1211">
        <row r="1">
          <cell r="A1">
            <v>0</v>
          </cell>
        </row>
      </sheetData>
      <sheetData sheetId="1212">
        <row r="1">
          <cell r="A1">
            <v>0</v>
          </cell>
        </row>
      </sheetData>
      <sheetData sheetId="1213">
        <row r="1">
          <cell r="A1">
            <v>0</v>
          </cell>
        </row>
      </sheetData>
      <sheetData sheetId="1214">
        <row r="1">
          <cell r="A1">
            <v>0</v>
          </cell>
        </row>
      </sheetData>
      <sheetData sheetId="1215">
        <row r="1">
          <cell r="A1">
            <v>0</v>
          </cell>
        </row>
      </sheetData>
      <sheetData sheetId="1216">
        <row r="1">
          <cell r="A1">
            <v>0</v>
          </cell>
        </row>
      </sheetData>
      <sheetData sheetId="1217">
        <row r="1">
          <cell r="A1">
            <v>0</v>
          </cell>
        </row>
      </sheetData>
      <sheetData sheetId="1218">
        <row r="1">
          <cell r="A1">
            <v>0</v>
          </cell>
        </row>
      </sheetData>
      <sheetData sheetId="1219">
        <row r="1">
          <cell r="A1">
            <v>0</v>
          </cell>
        </row>
      </sheetData>
      <sheetData sheetId="1220">
        <row r="1">
          <cell r="A1">
            <v>0</v>
          </cell>
        </row>
      </sheetData>
      <sheetData sheetId="1221">
        <row r="1">
          <cell r="A1">
            <v>0</v>
          </cell>
        </row>
      </sheetData>
      <sheetData sheetId="1222">
        <row r="1">
          <cell r="A1">
            <v>0</v>
          </cell>
        </row>
      </sheetData>
      <sheetData sheetId="1223">
        <row r="1">
          <cell r="A1">
            <v>0</v>
          </cell>
        </row>
      </sheetData>
      <sheetData sheetId="1224">
        <row r="1">
          <cell r="A1">
            <v>0</v>
          </cell>
        </row>
      </sheetData>
      <sheetData sheetId="1225">
        <row r="1">
          <cell r="A1">
            <v>0</v>
          </cell>
        </row>
      </sheetData>
      <sheetData sheetId="1226">
        <row r="1">
          <cell r="A1">
            <v>0</v>
          </cell>
        </row>
      </sheetData>
      <sheetData sheetId="1227">
        <row r="1">
          <cell r="A1">
            <v>0</v>
          </cell>
        </row>
      </sheetData>
      <sheetData sheetId="1228">
        <row r="1">
          <cell r="A1">
            <v>0</v>
          </cell>
        </row>
      </sheetData>
      <sheetData sheetId="1229">
        <row r="1">
          <cell r="A1">
            <v>0</v>
          </cell>
        </row>
      </sheetData>
      <sheetData sheetId="1230">
        <row r="1">
          <cell r="A1">
            <v>0</v>
          </cell>
        </row>
      </sheetData>
      <sheetData sheetId="1231">
        <row r="1">
          <cell r="A1">
            <v>0</v>
          </cell>
        </row>
      </sheetData>
      <sheetData sheetId="1232">
        <row r="1">
          <cell r="A1">
            <v>0</v>
          </cell>
        </row>
      </sheetData>
      <sheetData sheetId="1233">
        <row r="1">
          <cell r="A1">
            <v>0</v>
          </cell>
        </row>
      </sheetData>
      <sheetData sheetId="1234">
        <row r="1">
          <cell r="A1">
            <v>0</v>
          </cell>
        </row>
      </sheetData>
      <sheetData sheetId="1235">
        <row r="1">
          <cell r="A1">
            <v>0</v>
          </cell>
        </row>
      </sheetData>
      <sheetData sheetId="1236">
        <row r="1">
          <cell r="A1">
            <v>0</v>
          </cell>
        </row>
      </sheetData>
      <sheetData sheetId="1237">
        <row r="1">
          <cell r="A1">
            <v>0</v>
          </cell>
        </row>
      </sheetData>
      <sheetData sheetId="1238">
        <row r="1">
          <cell r="A1">
            <v>0</v>
          </cell>
        </row>
      </sheetData>
      <sheetData sheetId="1239">
        <row r="1">
          <cell r="A1">
            <v>0</v>
          </cell>
        </row>
      </sheetData>
      <sheetData sheetId="1240">
        <row r="1">
          <cell r="A1">
            <v>0</v>
          </cell>
        </row>
      </sheetData>
      <sheetData sheetId="1241">
        <row r="1">
          <cell r="A1">
            <v>0</v>
          </cell>
        </row>
      </sheetData>
      <sheetData sheetId="1242">
        <row r="1">
          <cell r="A1">
            <v>0</v>
          </cell>
        </row>
      </sheetData>
      <sheetData sheetId="1243">
        <row r="1">
          <cell r="A1">
            <v>0</v>
          </cell>
        </row>
      </sheetData>
      <sheetData sheetId="1244">
        <row r="1">
          <cell r="A1">
            <v>0</v>
          </cell>
        </row>
      </sheetData>
      <sheetData sheetId="1245">
        <row r="1">
          <cell r="A1">
            <v>0</v>
          </cell>
        </row>
      </sheetData>
      <sheetData sheetId="1246">
        <row r="1">
          <cell r="A1">
            <v>0</v>
          </cell>
        </row>
      </sheetData>
      <sheetData sheetId="1247">
        <row r="1">
          <cell r="A1">
            <v>0</v>
          </cell>
        </row>
      </sheetData>
      <sheetData sheetId="1248">
        <row r="1">
          <cell r="A1">
            <v>0</v>
          </cell>
        </row>
      </sheetData>
      <sheetData sheetId="1249">
        <row r="1">
          <cell r="A1">
            <v>0</v>
          </cell>
        </row>
      </sheetData>
      <sheetData sheetId="1250">
        <row r="1">
          <cell r="A1">
            <v>0</v>
          </cell>
        </row>
      </sheetData>
      <sheetData sheetId="1251">
        <row r="1">
          <cell r="A1">
            <v>0</v>
          </cell>
        </row>
      </sheetData>
      <sheetData sheetId="1252">
        <row r="1">
          <cell r="A1">
            <v>0</v>
          </cell>
        </row>
      </sheetData>
      <sheetData sheetId="1253">
        <row r="1">
          <cell r="A1">
            <v>0</v>
          </cell>
        </row>
      </sheetData>
      <sheetData sheetId="1254">
        <row r="1">
          <cell r="A1">
            <v>0</v>
          </cell>
        </row>
      </sheetData>
      <sheetData sheetId="1255">
        <row r="1">
          <cell r="A1">
            <v>0</v>
          </cell>
        </row>
      </sheetData>
      <sheetData sheetId="1256">
        <row r="1">
          <cell r="A1">
            <v>0</v>
          </cell>
        </row>
      </sheetData>
      <sheetData sheetId="1257">
        <row r="1">
          <cell r="A1">
            <v>0</v>
          </cell>
        </row>
      </sheetData>
      <sheetData sheetId="1258">
        <row r="1">
          <cell r="A1">
            <v>0</v>
          </cell>
        </row>
      </sheetData>
      <sheetData sheetId="1259">
        <row r="1">
          <cell r="A1">
            <v>0</v>
          </cell>
        </row>
      </sheetData>
      <sheetData sheetId="1260">
        <row r="1">
          <cell r="A1">
            <v>0</v>
          </cell>
        </row>
      </sheetData>
      <sheetData sheetId="1261">
        <row r="1">
          <cell r="A1">
            <v>0</v>
          </cell>
        </row>
      </sheetData>
      <sheetData sheetId="1262">
        <row r="1">
          <cell r="A1">
            <v>0</v>
          </cell>
        </row>
      </sheetData>
      <sheetData sheetId="1263">
        <row r="1">
          <cell r="A1">
            <v>0</v>
          </cell>
        </row>
      </sheetData>
      <sheetData sheetId="1264">
        <row r="1">
          <cell r="A1">
            <v>0</v>
          </cell>
        </row>
      </sheetData>
      <sheetData sheetId="1265">
        <row r="1">
          <cell r="A1">
            <v>0</v>
          </cell>
        </row>
      </sheetData>
      <sheetData sheetId="1266">
        <row r="1">
          <cell r="A1">
            <v>0</v>
          </cell>
        </row>
      </sheetData>
      <sheetData sheetId="1267">
        <row r="1">
          <cell r="A1">
            <v>0</v>
          </cell>
        </row>
      </sheetData>
      <sheetData sheetId="1268">
        <row r="1">
          <cell r="A1">
            <v>0</v>
          </cell>
        </row>
      </sheetData>
      <sheetData sheetId="1269">
        <row r="1">
          <cell r="A1">
            <v>0</v>
          </cell>
        </row>
      </sheetData>
      <sheetData sheetId="1270">
        <row r="1">
          <cell r="A1">
            <v>0</v>
          </cell>
        </row>
      </sheetData>
      <sheetData sheetId="1271">
        <row r="1">
          <cell r="A1">
            <v>0</v>
          </cell>
        </row>
      </sheetData>
      <sheetData sheetId="1272">
        <row r="1">
          <cell r="A1">
            <v>0</v>
          </cell>
        </row>
      </sheetData>
      <sheetData sheetId="1273">
        <row r="1">
          <cell r="A1">
            <v>0</v>
          </cell>
        </row>
      </sheetData>
      <sheetData sheetId="1274">
        <row r="1">
          <cell r="A1">
            <v>0</v>
          </cell>
        </row>
      </sheetData>
      <sheetData sheetId="1275">
        <row r="1">
          <cell r="A1">
            <v>0</v>
          </cell>
        </row>
      </sheetData>
      <sheetData sheetId="1276">
        <row r="1">
          <cell r="A1">
            <v>0</v>
          </cell>
        </row>
      </sheetData>
      <sheetData sheetId="1277">
        <row r="1">
          <cell r="A1">
            <v>0</v>
          </cell>
        </row>
      </sheetData>
      <sheetData sheetId="1278">
        <row r="1">
          <cell r="A1">
            <v>0</v>
          </cell>
        </row>
      </sheetData>
      <sheetData sheetId="1279">
        <row r="1">
          <cell r="A1">
            <v>0</v>
          </cell>
        </row>
      </sheetData>
      <sheetData sheetId="1280">
        <row r="1">
          <cell r="A1">
            <v>0</v>
          </cell>
        </row>
      </sheetData>
      <sheetData sheetId="1281">
        <row r="1">
          <cell r="A1">
            <v>0</v>
          </cell>
        </row>
      </sheetData>
      <sheetData sheetId="1282">
        <row r="1">
          <cell r="A1">
            <v>0</v>
          </cell>
        </row>
      </sheetData>
      <sheetData sheetId="1283">
        <row r="1">
          <cell r="A1">
            <v>0</v>
          </cell>
        </row>
      </sheetData>
      <sheetData sheetId="1284">
        <row r="1">
          <cell r="A1">
            <v>0</v>
          </cell>
        </row>
      </sheetData>
      <sheetData sheetId="1285">
        <row r="1">
          <cell r="A1">
            <v>0</v>
          </cell>
        </row>
      </sheetData>
      <sheetData sheetId="1286">
        <row r="1">
          <cell r="A1">
            <v>0</v>
          </cell>
        </row>
      </sheetData>
      <sheetData sheetId="1287">
        <row r="1">
          <cell r="A1">
            <v>0</v>
          </cell>
        </row>
      </sheetData>
      <sheetData sheetId="1288">
        <row r="1">
          <cell r="A1">
            <v>0</v>
          </cell>
        </row>
      </sheetData>
      <sheetData sheetId="1289">
        <row r="1">
          <cell r="A1">
            <v>0</v>
          </cell>
        </row>
      </sheetData>
      <sheetData sheetId="1290">
        <row r="1">
          <cell r="A1">
            <v>0</v>
          </cell>
        </row>
      </sheetData>
      <sheetData sheetId="1291">
        <row r="1">
          <cell r="A1">
            <v>0</v>
          </cell>
        </row>
      </sheetData>
      <sheetData sheetId="1292">
        <row r="1">
          <cell r="A1">
            <v>0</v>
          </cell>
        </row>
      </sheetData>
      <sheetData sheetId="1293">
        <row r="1">
          <cell r="A1">
            <v>0</v>
          </cell>
        </row>
      </sheetData>
      <sheetData sheetId="1294">
        <row r="1">
          <cell r="A1">
            <v>0</v>
          </cell>
        </row>
      </sheetData>
      <sheetData sheetId="1295">
        <row r="1">
          <cell r="A1">
            <v>0</v>
          </cell>
        </row>
      </sheetData>
      <sheetData sheetId="1296">
        <row r="1">
          <cell r="A1">
            <v>0</v>
          </cell>
        </row>
      </sheetData>
      <sheetData sheetId="1297">
        <row r="1">
          <cell r="A1">
            <v>0</v>
          </cell>
        </row>
      </sheetData>
      <sheetData sheetId="1298">
        <row r="1">
          <cell r="A1">
            <v>0</v>
          </cell>
        </row>
      </sheetData>
      <sheetData sheetId="1299">
        <row r="1">
          <cell r="A1">
            <v>0</v>
          </cell>
        </row>
      </sheetData>
      <sheetData sheetId="1300">
        <row r="1">
          <cell r="A1">
            <v>0</v>
          </cell>
        </row>
      </sheetData>
      <sheetData sheetId="1301">
        <row r="1">
          <cell r="A1">
            <v>0</v>
          </cell>
        </row>
      </sheetData>
      <sheetData sheetId="1302">
        <row r="1">
          <cell r="A1">
            <v>0</v>
          </cell>
        </row>
      </sheetData>
      <sheetData sheetId="1303">
        <row r="1">
          <cell r="A1">
            <v>0</v>
          </cell>
        </row>
      </sheetData>
      <sheetData sheetId="1304">
        <row r="1">
          <cell r="A1">
            <v>0</v>
          </cell>
        </row>
      </sheetData>
      <sheetData sheetId="1305">
        <row r="1">
          <cell r="A1">
            <v>0</v>
          </cell>
        </row>
      </sheetData>
      <sheetData sheetId="1306">
        <row r="1">
          <cell r="A1">
            <v>0</v>
          </cell>
        </row>
      </sheetData>
      <sheetData sheetId="1307">
        <row r="1">
          <cell r="A1">
            <v>0</v>
          </cell>
        </row>
      </sheetData>
      <sheetData sheetId="1308">
        <row r="1">
          <cell r="A1">
            <v>0</v>
          </cell>
        </row>
      </sheetData>
      <sheetData sheetId="1309">
        <row r="1">
          <cell r="A1">
            <v>0</v>
          </cell>
        </row>
      </sheetData>
      <sheetData sheetId="1310">
        <row r="1">
          <cell r="A1">
            <v>0</v>
          </cell>
        </row>
      </sheetData>
      <sheetData sheetId="1311">
        <row r="1">
          <cell r="A1">
            <v>0</v>
          </cell>
        </row>
      </sheetData>
      <sheetData sheetId="1312">
        <row r="1">
          <cell r="A1">
            <v>0</v>
          </cell>
        </row>
      </sheetData>
      <sheetData sheetId="1313">
        <row r="1">
          <cell r="A1">
            <v>0</v>
          </cell>
        </row>
      </sheetData>
      <sheetData sheetId="1314">
        <row r="1">
          <cell r="A1">
            <v>0</v>
          </cell>
        </row>
      </sheetData>
      <sheetData sheetId="1315">
        <row r="1">
          <cell r="A1">
            <v>0</v>
          </cell>
        </row>
      </sheetData>
      <sheetData sheetId="1316">
        <row r="1">
          <cell r="A1">
            <v>0</v>
          </cell>
        </row>
      </sheetData>
      <sheetData sheetId="1317">
        <row r="1">
          <cell r="A1">
            <v>0</v>
          </cell>
        </row>
      </sheetData>
      <sheetData sheetId="1318">
        <row r="1">
          <cell r="A1">
            <v>0</v>
          </cell>
        </row>
      </sheetData>
      <sheetData sheetId="1319">
        <row r="1">
          <cell r="A1">
            <v>0</v>
          </cell>
        </row>
      </sheetData>
      <sheetData sheetId="1320">
        <row r="1">
          <cell r="A1">
            <v>0</v>
          </cell>
        </row>
      </sheetData>
      <sheetData sheetId="1321">
        <row r="1">
          <cell r="A1">
            <v>0</v>
          </cell>
        </row>
      </sheetData>
      <sheetData sheetId="1322">
        <row r="1">
          <cell r="A1">
            <v>0</v>
          </cell>
        </row>
      </sheetData>
      <sheetData sheetId="1323">
        <row r="1">
          <cell r="A1">
            <v>0</v>
          </cell>
        </row>
      </sheetData>
      <sheetData sheetId="1324">
        <row r="1">
          <cell r="A1">
            <v>0</v>
          </cell>
        </row>
      </sheetData>
      <sheetData sheetId="1325">
        <row r="1">
          <cell r="A1">
            <v>0</v>
          </cell>
        </row>
      </sheetData>
      <sheetData sheetId="1326">
        <row r="1">
          <cell r="A1">
            <v>0</v>
          </cell>
        </row>
      </sheetData>
      <sheetData sheetId="1327">
        <row r="1">
          <cell r="A1">
            <v>0</v>
          </cell>
        </row>
      </sheetData>
      <sheetData sheetId="1328">
        <row r="1">
          <cell r="A1">
            <v>0</v>
          </cell>
        </row>
      </sheetData>
      <sheetData sheetId="1329">
        <row r="1">
          <cell r="A1">
            <v>0</v>
          </cell>
        </row>
      </sheetData>
      <sheetData sheetId="1330">
        <row r="1">
          <cell r="A1">
            <v>0</v>
          </cell>
        </row>
      </sheetData>
      <sheetData sheetId="1331">
        <row r="1">
          <cell r="A1">
            <v>0</v>
          </cell>
        </row>
      </sheetData>
      <sheetData sheetId="1332">
        <row r="1">
          <cell r="A1">
            <v>0</v>
          </cell>
        </row>
      </sheetData>
      <sheetData sheetId="1333">
        <row r="1">
          <cell r="A1">
            <v>0</v>
          </cell>
        </row>
      </sheetData>
      <sheetData sheetId="1334">
        <row r="1">
          <cell r="A1">
            <v>0</v>
          </cell>
        </row>
      </sheetData>
      <sheetData sheetId="1335">
        <row r="1">
          <cell r="A1">
            <v>0</v>
          </cell>
        </row>
      </sheetData>
      <sheetData sheetId="1336">
        <row r="1">
          <cell r="A1">
            <v>0</v>
          </cell>
        </row>
      </sheetData>
      <sheetData sheetId="1337">
        <row r="1">
          <cell r="A1">
            <v>0</v>
          </cell>
        </row>
      </sheetData>
      <sheetData sheetId="1338">
        <row r="1">
          <cell r="A1">
            <v>0</v>
          </cell>
        </row>
      </sheetData>
      <sheetData sheetId="1339">
        <row r="1">
          <cell r="A1">
            <v>0</v>
          </cell>
        </row>
      </sheetData>
      <sheetData sheetId="1340">
        <row r="1">
          <cell r="A1">
            <v>0</v>
          </cell>
        </row>
      </sheetData>
      <sheetData sheetId="1341">
        <row r="1">
          <cell r="A1">
            <v>0</v>
          </cell>
        </row>
      </sheetData>
      <sheetData sheetId="1342">
        <row r="1">
          <cell r="A1">
            <v>0</v>
          </cell>
        </row>
      </sheetData>
      <sheetData sheetId="1343">
        <row r="1">
          <cell r="A1">
            <v>0</v>
          </cell>
        </row>
      </sheetData>
      <sheetData sheetId="1344">
        <row r="1">
          <cell r="A1">
            <v>0</v>
          </cell>
        </row>
      </sheetData>
      <sheetData sheetId="1345">
        <row r="1">
          <cell r="A1">
            <v>0</v>
          </cell>
        </row>
      </sheetData>
      <sheetData sheetId="1346">
        <row r="1">
          <cell r="A1">
            <v>0</v>
          </cell>
        </row>
      </sheetData>
      <sheetData sheetId="1347">
        <row r="1">
          <cell r="A1">
            <v>0</v>
          </cell>
        </row>
      </sheetData>
      <sheetData sheetId="1348">
        <row r="1">
          <cell r="A1">
            <v>0</v>
          </cell>
        </row>
      </sheetData>
      <sheetData sheetId="1349">
        <row r="1">
          <cell r="A1">
            <v>0</v>
          </cell>
        </row>
      </sheetData>
      <sheetData sheetId="1350">
        <row r="1">
          <cell r="A1">
            <v>0</v>
          </cell>
        </row>
      </sheetData>
      <sheetData sheetId="1351">
        <row r="1">
          <cell r="A1">
            <v>0</v>
          </cell>
        </row>
      </sheetData>
      <sheetData sheetId="1352">
        <row r="1">
          <cell r="A1">
            <v>0</v>
          </cell>
        </row>
      </sheetData>
      <sheetData sheetId="1353">
        <row r="1">
          <cell r="A1">
            <v>0</v>
          </cell>
        </row>
      </sheetData>
      <sheetData sheetId="1354">
        <row r="1">
          <cell r="A1">
            <v>0</v>
          </cell>
        </row>
      </sheetData>
      <sheetData sheetId="1355">
        <row r="1">
          <cell r="A1">
            <v>0</v>
          </cell>
        </row>
      </sheetData>
      <sheetData sheetId="1356">
        <row r="1">
          <cell r="A1">
            <v>0</v>
          </cell>
        </row>
      </sheetData>
      <sheetData sheetId="1357">
        <row r="1">
          <cell r="A1">
            <v>0</v>
          </cell>
        </row>
      </sheetData>
      <sheetData sheetId="1358">
        <row r="1">
          <cell r="A1">
            <v>0</v>
          </cell>
        </row>
      </sheetData>
      <sheetData sheetId="1359">
        <row r="1">
          <cell r="A1">
            <v>0</v>
          </cell>
        </row>
      </sheetData>
      <sheetData sheetId="1360">
        <row r="1">
          <cell r="A1">
            <v>0</v>
          </cell>
        </row>
      </sheetData>
      <sheetData sheetId="1361">
        <row r="1">
          <cell r="A1">
            <v>0</v>
          </cell>
        </row>
      </sheetData>
      <sheetData sheetId="1362">
        <row r="1">
          <cell r="A1">
            <v>0</v>
          </cell>
        </row>
      </sheetData>
      <sheetData sheetId="1363">
        <row r="1">
          <cell r="A1">
            <v>0</v>
          </cell>
        </row>
      </sheetData>
      <sheetData sheetId="1364">
        <row r="1">
          <cell r="A1">
            <v>0</v>
          </cell>
        </row>
      </sheetData>
      <sheetData sheetId="1365">
        <row r="1">
          <cell r="A1">
            <v>0</v>
          </cell>
        </row>
      </sheetData>
      <sheetData sheetId="1366">
        <row r="1">
          <cell r="A1">
            <v>0</v>
          </cell>
        </row>
      </sheetData>
      <sheetData sheetId="1367">
        <row r="1">
          <cell r="A1">
            <v>0</v>
          </cell>
        </row>
      </sheetData>
      <sheetData sheetId="1368">
        <row r="1">
          <cell r="A1">
            <v>0</v>
          </cell>
        </row>
      </sheetData>
      <sheetData sheetId="1369">
        <row r="1">
          <cell r="A1">
            <v>0</v>
          </cell>
        </row>
      </sheetData>
      <sheetData sheetId="1370">
        <row r="1">
          <cell r="A1">
            <v>0</v>
          </cell>
        </row>
      </sheetData>
      <sheetData sheetId="1371">
        <row r="1">
          <cell r="A1">
            <v>0</v>
          </cell>
        </row>
      </sheetData>
      <sheetData sheetId="1372">
        <row r="1">
          <cell r="A1">
            <v>0</v>
          </cell>
        </row>
      </sheetData>
      <sheetData sheetId="1373">
        <row r="1">
          <cell r="A1">
            <v>0</v>
          </cell>
        </row>
      </sheetData>
      <sheetData sheetId="1374">
        <row r="1">
          <cell r="A1">
            <v>0</v>
          </cell>
        </row>
      </sheetData>
      <sheetData sheetId="1375">
        <row r="1">
          <cell r="A1">
            <v>0</v>
          </cell>
        </row>
      </sheetData>
      <sheetData sheetId="1376">
        <row r="1">
          <cell r="A1">
            <v>0</v>
          </cell>
        </row>
      </sheetData>
      <sheetData sheetId="1377">
        <row r="1">
          <cell r="A1">
            <v>0</v>
          </cell>
        </row>
      </sheetData>
      <sheetData sheetId="1378">
        <row r="1">
          <cell r="A1">
            <v>0</v>
          </cell>
        </row>
      </sheetData>
      <sheetData sheetId="1379">
        <row r="1">
          <cell r="A1">
            <v>0</v>
          </cell>
        </row>
      </sheetData>
      <sheetData sheetId="1380">
        <row r="1">
          <cell r="A1">
            <v>0</v>
          </cell>
        </row>
      </sheetData>
      <sheetData sheetId="1381">
        <row r="1">
          <cell r="A1">
            <v>0</v>
          </cell>
        </row>
      </sheetData>
      <sheetData sheetId="1382">
        <row r="1">
          <cell r="A1">
            <v>0</v>
          </cell>
        </row>
      </sheetData>
      <sheetData sheetId="1383">
        <row r="1">
          <cell r="A1">
            <v>0</v>
          </cell>
        </row>
      </sheetData>
      <sheetData sheetId="1384">
        <row r="1">
          <cell r="A1">
            <v>0</v>
          </cell>
        </row>
      </sheetData>
      <sheetData sheetId="1385">
        <row r="1">
          <cell r="A1">
            <v>0</v>
          </cell>
        </row>
      </sheetData>
      <sheetData sheetId="1386">
        <row r="1">
          <cell r="A1">
            <v>0</v>
          </cell>
        </row>
      </sheetData>
      <sheetData sheetId="1387">
        <row r="1">
          <cell r="A1">
            <v>0</v>
          </cell>
        </row>
      </sheetData>
      <sheetData sheetId="1388">
        <row r="1">
          <cell r="A1">
            <v>0</v>
          </cell>
        </row>
      </sheetData>
      <sheetData sheetId="1389">
        <row r="1">
          <cell r="A1">
            <v>0</v>
          </cell>
        </row>
      </sheetData>
      <sheetData sheetId="1390">
        <row r="1">
          <cell r="A1">
            <v>0</v>
          </cell>
        </row>
      </sheetData>
      <sheetData sheetId="1391">
        <row r="1">
          <cell r="A1">
            <v>0</v>
          </cell>
        </row>
      </sheetData>
      <sheetData sheetId="1392">
        <row r="1">
          <cell r="A1">
            <v>0</v>
          </cell>
        </row>
      </sheetData>
      <sheetData sheetId="1393">
        <row r="1">
          <cell r="A1">
            <v>0</v>
          </cell>
        </row>
      </sheetData>
      <sheetData sheetId="1394">
        <row r="1">
          <cell r="A1">
            <v>0</v>
          </cell>
        </row>
      </sheetData>
      <sheetData sheetId="1395">
        <row r="1">
          <cell r="A1">
            <v>0</v>
          </cell>
        </row>
      </sheetData>
      <sheetData sheetId="1396">
        <row r="1">
          <cell r="A1">
            <v>0</v>
          </cell>
        </row>
      </sheetData>
      <sheetData sheetId="1397">
        <row r="1">
          <cell r="A1">
            <v>0</v>
          </cell>
        </row>
      </sheetData>
      <sheetData sheetId="1398">
        <row r="1">
          <cell r="A1">
            <v>0</v>
          </cell>
        </row>
      </sheetData>
      <sheetData sheetId="1399">
        <row r="1">
          <cell r="A1">
            <v>0</v>
          </cell>
        </row>
      </sheetData>
      <sheetData sheetId="1400">
        <row r="1">
          <cell r="A1">
            <v>0</v>
          </cell>
        </row>
      </sheetData>
      <sheetData sheetId="1401">
        <row r="1">
          <cell r="A1">
            <v>0</v>
          </cell>
        </row>
      </sheetData>
      <sheetData sheetId="1402">
        <row r="1">
          <cell r="A1">
            <v>0</v>
          </cell>
        </row>
      </sheetData>
      <sheetData sheetId="1403">
        <row r="1">
          <cell r="A1">
            <v>0</v>
          </cell>
        </row>
      </sheetData>
      <sheetData sheetId="1404">
        <row r="1">
          <cell r="A1">
            <v>0</v>
          </cell>
        </row>
      </sheetData>
      <sheetData sheetId="1405">
        <row r="1">
          <cell r="A1">
            <v>0</v>
          </cell>
        </row>
      </sheetData>
      <sheetData sheetId="1406">
        <row r="1">
          <cell r="A1">
            <v>0</v>
          </cell>
        </row>
      </sheetData>
      <sheetData sheetId="1407">
        <row r="1">
          <cell r="A1">
            <v>0</v>
          </cell>
        </row>
      </sheetData>
      <sheetData sheetId="1408">
        <row r="1">
          <cell r="A1">
            <v>0</v>
          </cell>
        </row>
      </sheetData>
      <sheetData sheetId="1409">
        <row r="1">
          <cell r="A1">
            <v>0</v>
          </cell>
        </row>
      </sheetData>
      <sheetData sheetId="1410">
        <row r="1">
          <cell r="A1">
            <v>0</v>
          </cell>
        </row>
      </sheetData>
      <sheetData sheetId="1411">
        <row r="1">
          <cell r="A1">
            <v>0</v>
          </cell>
        </row>
      </sheetData>
      <sheetData sheetId="1412">
        <row r="1">
          <cell r="A1">
            <v>0</v>
          </cell>
        </row>
      </sheetData>
      <sheetData sheetId="1413">
        <row r="1">
          <cell r="A1">
            <v>0</v>
          </cell>
        </row>
      </sheetData>
      <sheetData sheetId="1414">
        <row r="1">
          <cell r="A1">
            <v>0</v>
          </cell>
        </row>
      </sheetData>
      <sheetData sheetId="1415">
        <row r="1">
          <cell r="A1">
            <v>0</v>
          </cell>
        </row>
      </sheetData>
      <sheetData sheetId="1416">
        <row r="1">
          <cell r="A1">
            <v>0</v>
          </cell>
        </row>
      </sheetData>
      <sheetData sheetId="1417">
        <row r="1">
          <cell r="A1">
            <v>0</v>
          </cell>
        </row>
      </sheetData>
      <sheetData sheetId="1418">
        <row r="1">
          <cell r="A1">
            <v>0</v>
          </cell>
        </row>
      </sheetData>
      <sheetData sheetId="1419">
        <row r="1">
          <cell r="A1">
            <v>0</v>
          </cell>
        </row>
      </sheetData>
      <sheetData sheetId="1420">
        <row r="1">
          <cell r="A1">
            <v>0</v>
          </cell>
        </row>
      </sheetData>
      <sheetData sheetId="1421">
        <row r="1">
          <cell r="A1">
            <v>0</v>
          </cell>
        </row>
      </sheetData>
      <sheetData sheetId="1422">
        <row r="1">
          <cell r="A1">
            <v>0</v>
          </cell>
        </row>
      </sheetData>
      <sheetData sheetId="1423">
        <row r="1">
          <cell r="A1">
            <v>0</v>
          </cell>
        </row>
      </sheetData>
      <sheetData sheetId="1424">
        <row r="1">
          <cell r="A1">
            <v>0</v>
          </cell>
        </row>
      </sheetData>
      <sheetData sheetId="1425">
        <row r="1">
          <cell r="A1">
            <v>0</v>
          </cell>
        </row>
      </sheetData>
      <sheetData sheetId="1426">
        <row r="1">
          <cell r="A1">
            <v>0</v>
          </cell>
        </row>
      </sheetData>
      <sheetData sheetId="1427">
        <row r="1">
          <cell r="A1">
            <v>0</v>
          </cell>
        </row>
      </sheetData>
      <sheetData sheetId="1428">
        <row r="1">
          <cell r="A1">
            <v>0</v>
          </cell>
        </row>
      </sheetData>
      <sheetData sheetId="1429">
        <row r="1">
          <cell r="A1">
            <v>0</v>
          </cell>
        </row>
      </sheetData>
      <sheetData sheetId="1430">
        <row r="1">
          <cell r="A1">
            <v>0</v>
          </cell>
        </row>
      </sheetData>
      <sheetData sheetId="1431">
        <row r="1">
          <cell r="A1">
            <v>0</v>
          </cell>
        </row>
      </sheetData>
      <sheetData sheetId="1432">
        <row r="1">
          <cell r="A1">
            <v>0</v>
          </cell>
        </row>
      </sheetData>
      <sheetData sheetId="1433">
        <row r="1">
          <cell r="A1">
            <v>0</v>
          </cell>
        </row>
      </sheetData>
      <sheetData sheetId="1434">
        <row r="1">
          <cell r="A1">
            <v>0</v>
          </cell>
        </row>
      </sheetData>
      <sheetData sheetId="1435">
        <row r="1">
          <cell r="A1">
            <v>0</v>
          </cell>
        </row>
      </sheetData>
      <sheetData sheetId="1436">
        <row r="1">
          <cell r="A1">
            <v>0</v>
          </cell>
        </row>
      </sheetData>
      <sheetData sheetId="1437">
        <row r="1">
          <cell r="A1">
            <v>0</v>
          </cell>
        </row>
      </sheetData>
      <sheetData sheetId="1438">
        <row r="1">
          <cell r="A1">
            <v>0</v>
          </cell>
        </row>
      </sheetData>
      <sheetData sheetId="1439">
        <row r="1">
          <cell r="A1">
            <v>0</v>
          </cell>
        </row>
      </sheetData>
      <sheetData sheetId="1440">
        <row r="1">
          <cell r="A1">
            <v>0</v>
          </cell>
        </row>
      </sheetData>
      <sheetData sheetId="1441">
        <row r="1">
          <cell r="A1">
            <v>0</v>
          </cell>
        </row>
      </sheetData>
      <sheetData sheetId="1442">
        <row r="1">
          <cell r="A1">
            <v>0</v>
          </cell>
        </row>
      </sheetData>
      <sheetData sheetId="1443">
        <row r="1">
          <cell r="A1">
            <v>0</v>
          </cell>
        </row>
      </sheetData>
      <sheetData sheetId="1444">
        <row r="1">
          <cell r="A1">
            <v>0</v>
          </cell>
        </row>
      </sheetData>
      <sheetData sheetId="1445">
        <row r="1">
          <cell r="A1">
            <v>0</v>
          </cell>
        </row>
      </sheetData>
      <sheetData sheetId="1446">
        <row r="1">
          <cell r="A1">
            <v>0</v>
          </cell>
        </row>
      </sheetData>
      <sheetData sheetId="1447">
        <row r="1">
          <cell r="A1">
            <v>0</v>
          </cell>
        </row>
      </sheetData>
      <sheetData sheetId="1448">
        <row r="1">
          <cell r="A1">
            <v>0</v>
          </cell>
        </row>
      </sheetData>
      <sheetData sheetId="1449">
        <row r="1">
          <cell r="A1">
            <v>0</v>
          </cell>
        </row>
      </sheetData>
      <sheetData sheetId="1450">
        <row r="1">
          <cell r="A1">
            <v>0</v>
          </cell>
        </row>
      </sheetData>
      <sheetData sheetId="1451">
        <row r="1">
          <cell r="A1">
            <v>0</v>
          </cell>
        </row>
      </sheetData>
      <sheetData sheetId="1452">
        <row r="1">
          <cell r="A1">
            <v>0</v>
          </cell>
        </row>
      </sheetData>
      <sheetData sheetId="1453">
        <row r="1">
          <cell r="A1">
            <v>0</v>
          </cell>
        </row>
      </sheetData>
      <sheetData sheetId="1454">
        <row r="1">
          <cell r="A1">
            <v>0</v>
          </cell>
        </row>
      </sheetData>
      <sheetData sheetId="1455">
        <row r="1">
          <cell r="A1">
            <v>0</v>
          </cell>
        </row>
      </sheetData>
      <sheetData sheetId="1456">
        <row r="1">
          <cell r="A1">
            <v>0</v>
          </cell>
        </row>
      </sheetData>
      <sheetData sheetId="1457">
        <row r="1">
          <cell r="A1">
            <v>0</v>
          </cell>
        </row>
      </sheetData>
      <sheetData sheetId="1458">
        <row r="1">
          <cell r="A1">
            <v>0</v>
          </cell>
        </row>
      </sheetData>
      <sheetData sheetId="1459">
        <row r="1">
          <cell r="A1">
            <v>0</v>
          </cell>
        </row>
      </sheetData>
      <sheetData sheetId="1460">
        <row r="1">
          <cell r="A1">
            <v>0</v>
          </cell>
        </row>
      </sheetData>
      <sheetData sheetId="1461">
        <row r="1">
          <cell r="A1">
            <v>0</v>
          </cell>
        </row>
      </sheetData>
      <sheetData sheetId="1462">
        <row r="1">
          <cell r="A1">
            <v>0</v>
          </cell>
        </row>
      </sheetData>
      <sheetData sheetId="1463">
        <row r="1">
          <cell r="A1">
            <v>0</v>
          </cell>
        </row>
      </sheetData>
      <sheetData sheetId="1464">
        <row r="1">
          <cell r="A1">
            <v>0</v>
          </cell>
        </row>
      </sheetData>
      <sheetData sheetId="1465">
        <row r="1">
          <cell r="A1">
            <v>0</v>
          </cell>
        </row>
      </sheetData>
      <sheetData sheetId="1466">
        <row r="1">
          <cell r="A1">
            <v>0</v>
          </cell>
        </row>
      </sheetData>
      <sheetData sheetId="1467">
        <row r="1">
          <cell r="A1">
            <v>0</v>
          </cell>
        </row>
      </sheetData>
      <sheetData sheetId="1468">
        <row r="1">
          <cell r="A1">
            <v>0</v>
          </cell>
        </row>
      </sheetData>
      <sheetData sheetId="1469">
        <row r="1">
          <cell r="A1">
            <v>0</v>
          </cell>
        </row>
      </sheetData>
      <sheetData sheetId="1470">
        <row r="1">
          <cell r="A1">
            <v>0</v>
          </cell>
        </row>
      </sheetData>
      <sheetData sheetId="1471">
        <row r="1">
          <cell r="A1">
            <v>0</v>
          </cell>
        </row>
      </sheetData>
      <sheetData sheetId="1472">
        <row r="1">
          <cell r="A1">
            <v>0</v>
          </cell>
        </row>
      </sheetData>
      <sheetData sheetId="1473">
        <row r="1">
          <cell r="A1">
            <v>0</v>
          </cell>
        </row>
      </sheetData>
      <sheetData sheetId="1474">
        <row r="1">
          <cell r="A1">
            <v>0</v>
          </cell>
        </row>
      </sheetData>
      <sheetData sheetId="1475">
        <row r="1">
          <cell r="A1">
            <v>0</v>
          </cell>
        </row>
      </sheetData>
      <sheetData sheetId="1476">
        <row r="1">
          <cell r="A1">
            <v>0</v>
          </cell>
        </row>
      </sheetData>
      <sheetData sheetId="1477">
        <row r="1">
          <cell r="A1">
            <v>0</v>
          </cell>
        </row>
      </sheetData>
      <sheetData sheetId="1478">
        <row r="1">
          <cell r="A1">
            <v>0</v>
          </cell>
        </row>
      </sheetData>
      <sheetData sheetId="1479">
        <row r="1">
          <cell r="A1">
            <v>0</v>
          </cell>
        </row>
      </sheetData>
      <sheetData sheetId="1480">
        <row r="1">
          <cell r="A1">
            <v>0</v>
          </cell>
        </row>
      </sheetData>
      <sheetData sheetId="1481">
        <row r="1">
          <cell r="A1">
            <v>0</v>
          </cell>
        </row>
      </sheetData>
      <sheetData sheetId="1482">
        <row r="1">
          <cell r="A1">
            <v>0</v>
          </cell>
        </row>
      </sheetData>
      <sheetData sheetId="1483">
        <row r="1">
          <cell r="A1">
            <v>0</v>
          </cell>
        </row>
      </sheetData>
      <sheetData sheetId="1484">
        <row r="1">
          <cell r="A1">
            <v>0</v>
          </cell>
        </row>
      </sheetData>
      <sheetData sheetId="1485">
        <row r="1">
          <cell r="A1">
            <v>0</v>
          </cell>
        </row>
      </sheetData>
      <sheetData sheetId="1486">
        <row r="1">
          <cell r="A1">
            <v>0</v>
          </cell>
        </row>
      </sheetData>
      <sheetData sheetId="1487">
        <row r="1">
          <cell r="A1">
            <v>0</v>
          </cell>
        </row>
      </sheetData>
      <sheetData sheetId="1488">
        <row r="1">
          <cell r="A1">
            <v>0</v>
          </cell>
        </row>
      </sheetData>
      <sheetData sheetId="1489">
        <row r="1">
          <cell r="A1">
            <v>0</v>
          </cell>
        </row>
      </sheetData>
      <sheetData sheetId="1490">
        <row r="1">
          <cell r="A1">
            <v>0</v>
          </cell>
        </row>
      </sheetData>
      <sheetData sheetId="1491">
        <row r="1">
          <cell r="A1">
            <v>0</v>
          </cell>
        </row>
      </sheetData>
      <sheetData sheetId="1492">
        <row r="1">
          <cell r="A1">
            <v>0</v>
          </cell>
        </row>
      </sheetData>
      <sheetData sheetId="1493">
        <row r="1">
          <cell r="A1">
            <v>0</v>
          </cell>
        </row>
      </sheetData>
      <sheetData sheetId="1494">
        <row r="1">
          <cell r="A1">
            <v>0</v>
          </cell>
        </row>
      </sheetData>
      <sheetData sheetId="1495">
        <row r="1">
          <cell r="A1">
            <v>0</v>
          </cell>
        </row>
      </sheetData>
      <sheetData sheetId="1496">
        <row r="1">
          <cell r="A1">
            <v>0</v>
          </cell>
        </row>
      </sheetData>
      <sheetData sheetId="1497">
        <row r="1">
          <cell r="A1">
            <v>0</v>
          </cell>
        </row>
      </sheetData>
      <sheetData sheetId="1498">
        <row r="1">
          <cell r="A1">
            <v>0</v>
          </cell>
        </row>
      </sheetData>
      <sheetData sheetId="1499">
        <row r="1">
          <cell r="A1">
            <v>0</v>
          </cell>
        </row>
      </sheetData>
      <sheetData sheetId="1500">
        <row r="1">
          <cell r="A1">
            <v>0</v>
          </cell>
        </row>
      </sheetData>
      <sheetData sheetId="1501">
        <row r="1">
          <cell r="A1">
            <v>0</v>
          </cell>
        </row>
      </sheetData>
      <sheetData sheetId="1502">
        <row r="1">
          <cell r="A1">
            <v>0</v>
          </cell>
        </row>
      </sheetData>
      <sheetData sheetId="1503">
        <row r="1">
          <cell r="A1">
            <v>0</v>
          </cell>
        </row>
      </sheetData>
      <sheetData sheetId="1504">
        <row r="1">
          <cell r="A1">
            <v>0</v>
          </cell>
        </row>
      </sheetData>
      <sheetData sheetId="1505">
        <row r="1">
          <cell r="A1">
            <v>0</v>
          </cell>
        </row>
      </sheetData>
      <sheetData sheetId="1506">
        <row r="1">
          <cell r="A1">
            <v>0</v>
          </cell>
        </row>
      </sheetData>
      <sheetData sheetId="1507">
        <row r="1">
          <cell r="A1">
            <v>0</v>
          </cell>
        </row>
      </sheetData>
      <sheetData sheetId="1508">
        <row r="1">
          <cell r="A1">
            <v>0</v>
          </cell>
        </row>
      </sheetData>
      <sheetData sheetId="1509">
        <row r="1">
          <cell r="A1">
            <v>0</v>
          </cell>
        </row>
      </sheetData>
      <sheetData sheetId="1510">
        <row r="1">
          <cell r="A1">
            <v>0</v>
          </cell>
        </row>
      </sheetData>
      <sheetData sheetId="1511">
        <row r="1">
          <cell r="A1">
            <v>0</v>
          </cell>
        </row>
      </sheetData>
      <sheetData sheetId="1512">
        <row r="1">
          <cell r="A1">
            <v>0</v>
          </cell>
        </row>
      </sheetData>
      <sheetData sheetId="1513">
        <row r="1">
          <cell r="A1">
            <v>0</v>
          </cell>
        </row>
      </sheetData>
      <sheetData sheetId="1514">
        <row r="1">
          <cell r="A1">
            <v>0</v>
          </cell>
        </row>
      </sheetData>
      <sheetData sheetId="1515">
        <row r="1">
          <cell r="A1">
            <v>0</v>
          </cell>
        </row>
      </sheetData>
      <sheetData sheetId="1516">
        <row r="1">
          <cell r="A1">
            <v>0</v>
          </cell>
        </row>
      </sheetData>
      <sheetData sheetId="1517">
        <row r="1">
          <cell r="A1">
            <v>0</v>
          </cell>
        </row>
      </sheetData>
      <sheetData sheetId="1518">
        <row r="1">
          <cell r="A1">
            <v>0</v>
          </cell>
        </row>
      </sheetData>
      <sheetData sheetId="1519">
        <row r="1">
          <cell r="A1">
            <v>0</v>
          </cell>
        </row>
      </sheetData>
      <sheetData sheetId="1520">
        <row r="1">
          <cell r="A1">
            <v>0</v>
          </cell>
        </row>
      </sheetData>
      <sheetData sheetId="1521">
        <row r="1">
          <cell r="A1">
            <v>0</v>
          </cell>
        </row>
      </sheetData>
      <sheetData sheetId="1522">
        <row r="1">
          <cell r="A1">
            <v>0</v>
          </cell>
        </row>
      </sheetData>
      <sheetData sheetId="1523">
        <row r="1">
          <cell r="A1">
            <v>0</v>
          </cell>
        </row>
      </sheetData>
      <sheetData sheetId="1524">
        <row r="1">
          <cell r="A1">
            <v>0</v>
          </cell>
        </row>
      </sheetData>
      <sheetData sheetId="1525">
        <row r="1">
          <cell r="A1">
            <v>0</v>
          </cell>
        </row>
      </sheetData>
      <sheetData sheetId="1526">
        <row r="1">
          <cell r="A1">
            <v>0</v>
          </cell>
        </row>
      </sheetData>
      <sheetData sheetId="1527">
        <row r="1">
          <cell r="A1">
            <v>0</v>
          </cell>
        </row>
      </sheetData>
      <sheetData sheetId="1528">
        <row r="1">
          <cell r="A1">
            <v>0</v>
          </cell>
        </row>
      </sheetData>
      <sheetData sheetId="1529">
        <row r="1">
          <cell r="A1">
            <v>0</v>
          </cell>
        </row>
      </sheetData>
      <sheetData sheetId="1530">
        <row r="1">
          <cell r="A1">
            <v>0</v>
          </cell>
        </row>
      </sheetData>
      <sheetData sheetId="1531">
        <row r="1">
          <cell r="A1">
            <v>0</v>
          </cell>
        </row>
      </sheetData>
      <sheetData sheetId="1532">
        <row r="1">
          <cell r="A1">
            <v>0</v>
          </cell>
        </row>
      </sheetData>
      <sheetData sheetId="1533">
        <row r="1">
          <cell r="A1">
            <v>0</v>
          </cell>
        </row>
      </sheetData>
      <sheetData sheetId="1534">
        <row r="1">
          <cell r="A1">
            <v>0</v>
          </cell>
        </row>
      </sheetData>
      <sheetData sheetId="1535">
        <row r="1">
          <cell r="A1">
            <v>0</v>
          </cell>
        </row>
      </sheetData>
      <sheetData sheetId="1536">
        <row r="1">
          <cell r="A1">
            <v>0</v>
          </cell>
        </row>
      </sheetData>
      <sheetData sheetId="1537">
        <row r="1">
          <cell r="A1">
            <v>0</v>
          </cell>
        </row>
      </sheetData>
      <sheetData sheetId="1538">
        <row r="1">
          <cell r="A1">
            <v>0</v>
          </cell>
        </row>
      </sheetData>
      <sheetData sheetId="1539">
        <row r="1">
          <cell r="A1">
            <v>0</v>
          </cell>
        </row>
      </sheetData>
      <sheetData sheetId="1540">
        <row r="1">
          <cell r="A1">
            <v>0</v>
          </cell>
        </row>
      </sheetData>
      <sheetData sheetId="1541">
        <row r="1">
          <cell r="A1">
            <v>0</v>
          </cell>
        </row>
      </sheetData>
      <sheetData sheetId="1542">
        <row r="1">
          <cell r="A1">
            <v>0</v>
          </cell>
        </row>
      </sheetData>
      <sheetData sheetId="1543">
        <row r="1">
          <cell r="A1">
            <v>0</v>
          </cell>
        </row>
      </sheetData>
      <sheetData sheetId="1544">
        <row r="1">
          <cell r="A1">
            <v>0</v>
          </cell>
        </row>
      </sheetData>
      <sheetData sheetId="1545">
        <row r="1">
          <cell r="A1">
            <v>0</v>
          </cell>
        </row>
      </sheetData>
      <sheetData sheetId="1546">
        <row r="1">
          <cell r="A1">
            <v>0</v>
          </cell>
        </row>
      </sheetData>
      <sheetData sheetId="1547">
        <row r="1">
          <cell r="A1">
            <v>0</v>
          </cell>
        </row>
      </sheetData>
      <sheetData sheetId="1548">
        <row r="1">
          <cell r="A1">
            <v>0</v>
          </cell>
        </row>
      </sheetData>
      <sheetData sheetId="1549">
        <row r="1">
          <cell r="A1">
            <v>0</v>
          </cell>
        </row>
      </sheetData>
      <sheetData sheetId="1550">
        <row r="1">
          <cell r="A1">
            <v>0</v>
          </cell>
        </row>
      </sheetData>
      <sheetData sheetId="1551">
        <row r="1">
          <cell r="A1">
            <v>0</v>
          </cell>
        </row>
      </sheetData>
      <sheetData sheetId="1552">
        <row r="1">
          <cell r="A1">
            <v>0</v>
          </cell>
        </row>
      </sheetData>
      <sheetData sheetId="1553">
        <row r="1">
          <cell r="A1">
            <v>0</v>
          </cell>
        </row>
      </sheetData>
      <sheetData sheetId="1554">
        <row r="1">
          <cell r="A1">
            <v>0</v>
          </cell>
        </row>
      </sheetData>
      <sheetData sheetId="1555">
        <row r="1">
          <cell r="A1">
            <v>0</v>
          </cell>
        </row>
      </sheetData>
      <sheetData sheetId="1556">
        <row r="1">
          <cell r="A1">
            <v>0</v>
          </cell>
        </row>
      </sheetData>
      <sheetData sheetId="1557">
        <row r="1">
          <cell r="A1">
            <v>0</v>
          </cell>
        </row>
      </sheetData>
      <sheetData sheetId="1558">
        <row r="1">
          <cell r="A1">
            <v>0</v>
          </cell>
        </row>
      </sheetData>
      <sheetData sheetId="1559">
        <row r="1">
          <cell r="A1">
            <v>0</v>
          </cell>
        </row>
      </sheetData>
      <sheetData sheetId="1560">
        <row r="1">
          <cell r="A1">
            <v>0</v>
          </cell>
        </row>
      </sheetData>
      <sheetData sheetId="1561">
        <row r="1">
          <cell r="A1">
            <v>0</v>
          </cell>
        </row>
      </sheetData>
      <sheetData sheetId="1562">
        <row r="1">
          <cell r="A1">
            <v>0</v>
          </cell>
        </row>
      </sheetData>
      <sheetData sheetId="1563">
        <row r="1">
          <cell r="A1">
            <v>0</v>
          </cell>
        </row>
      </sheetData>
      <sheetData sheetId="1564">
        <row r="1">
          <cell r="A1">
            <v>0</v>
          </cell>
        </row>
      </sheetData>
      <sheetData sheetId="1565">
        <row r="1">
          <cell r="A1">
            <v>0</v>
          </cell>
        </row>
      </sheetData>
      <sheetData sheetId="1566">
        <row r="1">
          <cell r="A1">
            <v>0</v>
          </cell>
        </row>
      </sheetData>
      <sheetData sheetId="1567">
        <row r="1">
          <cell r="A1">
            <v>0</v>
          </cell>
        </row>
      </sheetData>
      <sheetData sheetId="1568">
        <row r="1">
          <cell r="A1">
            <v>0</v>
          </cell>
        </row>
      </sheetData>
      <sheetData sheetId="1569">
        <row r="1">
          <cell r="A1">
            <v>0</v>
          </cell>
        </row>
      </sheetData>
      <sheetData sheetId="1570">
        <row r="1">
          <cell r="A1">
            <v>0</v>
          </cell>
        </row>
      </sheetData>
      <sheetData sheetId="1571">
        <row r="1">
          <cell r="A1">
            <v>0</v>
          </cell>
        </row>
      </sheetData>
      <sheetData sheetId="1572">
        <row r="1">
          <cell r="A1">
            <v>0</v>
          </cell>
        </row>
      </sheetData>
      <sheetData sheetId="1573">
        <row r="1">
          <cell r="A1">
            <v>0</v>
          </cell>
        </row>
      </sheetData>
      <sheetData sheetId="1574">
        <row r="1">
          <cell r="A1">
            <v>0</v>
          </cell>
        </row>
      </sheetData>
      <sheetData sheetId="1575">
        <row r="1">
          <cell r="A1">
            <v>0</v>
          </cell>
        </row>
      </sheetData>
      <sheetData sheetId="1576">
        <row r="1">
          <cell r="A1">
            <v>0</v>
          </cell>
        </row>
      </sheetData>
      <sheetData sheetId="1577">
        <row r="1">
          <cell r="A1">
            <v>0</v>
          </cell>
        </row>
      </sheetData>
      <sheetData sheetId="1578">
        <row r="1">
          <cell r="A1">
            <v>0</v>
          </cell>
        </row>
      </sheetData>
      <sheetData sheetId="1579">
        <row r="1">
          <cell r="A1">
            <v>0</v>
          </cell>
        </row>
      </sheetData>
      <sheetData sheetId="1580">
        <row r="1">
          <cell r="A1">
            <v>0</v>
          </cell>
        </row>
      </sheetData>
      <sheetData sheetId="1581">
        <row r="1">
          <cell r="A1">
            <v>0</v>
          </cell>
        </row>
      </sheetData>
      <sheetData sheetId="1582">
        <row r="1">
          <cell r="A1">
            <v>0</v>
          </cell>
        </row>
      </sheetData>
      <sheetData sheetId="1583">
        <row r="1">
          <cell r="A1">
            <v>0</v>
          </cell>
        </row>
      </sheetData>
      <sheetData sheetId="1584">
        <row r="1">
          <cell r="A1">
            <v>0</v>
          </cell>
        </row>
      </sheetData>
      <sheetData sheetId="1585">
        <row r="1">
          <cell r="A1">
            <v>0</v>
          </cell>
        </row>
      </sheetData>
      <sheetData sheetId="1586">
        <row r="1">
          <cell r="A1">
            <v>0</v>
          </cell>
        </row>
      </sheetData>
      <sheetData sheetId="1587">
        <row r="1">
          <cell r="A1">
            <v>0</v>
          </cell>
        </row>
      </sheetData>
      <sheetData sheetId="1588">
        <row r="1">
          <cell r="A1">
            <v>0</v>
          </cell>
        </row>
      </sheetData>
      <sheetData sheetId="1589">
        <row r="1">
          <cell r="A1">
            <v>0</v>
          </cell>
        </row>
      </sheetData>
      <sheetData sheetId="1590">
        <row r="1">
          <cell r="A1">
            <v>0</v>
          </cell>
        </row>
      </sheetData>
      <sheetData sheetId="1591">
        <row r="1">
          <cell r="A1">
            <v>0</v>
          </cell>
        </row>
      </sheetData>
      <sheetData sheetId="1592">
        <row r="1">
          <cell r="A1">
            <v>0</v>
          </cell>
        </row>
      </sheetData>
      <sheetData sheetId="1593">
        <row r="1">
          <cell r="A1">
            <v>0</v>
          </cell>
        </row>
      </sheetData>
      <sheetData sheetId="1594">
        <row r="1">
          <cell r="A1">
            <v>0</v>
          </cell>
        </row>
      </sheetData>
      <sheetData sheetId="1595">
        <row r="1">
          <cell r="A1">
            <v>0</v>
          </cell>
        </row>
      </sheetData>
      <sheetData sheetId="1596">
        <row r="1">
          <cell r="A1">
            <v>0</v>
          </cell>
        </row>
      </sheetData>
      <sheetData sheetId="1597">
        <row r="1">
          <cell r="A1">
            <v>0</v>
          </cell>
        </row>
      </sheetData>
      <sheetData sheetId="1598">
        <row r="1">
          <cell r="A1">
            <v>0</v>
          </cell>
        </row>
      </sheetData>
      <sheetData sheetId="1599">
        <row r="1">
          <cell r="A1">
            <v>0</v>
          </cell>
        </row>
      </sheetData>
      <sheetData sheetId="1600">
        <row r="1">
          <cell r="A1">
            <v>0</v>
          </cell>
        </row>
      </sheetData>
      <sheetData sheetId="1601">
        <row r="1">
          <cell r="A1">
            <v>0</v>
          </cell>
        </row>
      </sheetData>
      <sheetData sheetId="1602">
        <row r="1">
          <cell r="A1">
            <v>0</v>
          </cell>
        </row>
      </sheetData>
      <sheetData sheetId="1603">
        <row r="1">
          <cell r="A1">
            <v>0</v>
          </cell>
        </row>
      </sheetData>
      <sheetData sheetId="1604">
        <row r="1">
          <cell r="A1">
            <v>0</v>
          </cell>
        </row>
      </sheetData>
      <sheetData sheetId="1605">
        <row r="1">
          <cell r="A1">
            <v>0</v>
          </cell>
        </row>
      </sheetData>
      <sheetData sheetId="1606">
        <row r="1">
          <cell r="A1">
            <v>0</v>
          </cell>
        </row>
      </sheetData>
      <sheetData sheetId="1607">
        <row r="1">
          <cell r="A1">
            <v>0</v>
          </cell>
        </row>
      </sheetData>
      <sheetData sheetId="1608">
        <row r="1">
          <cell r="A1">
            <v>0</v>
          </cell>
        </row>
      </sheetData>
      <sheetData sheetId="1609">
        <row r="1">
          <cell r="A1">
            <v>0</v>
          </cell>
        </row>
      </sheetData>
      <sheetData sheetId="1610">
        <row r="1">
          <cell r="A1">
            <v>0</v>
          </cell>
        </row>
      </sheetData>
      <sheetData sheetId="1611">
        <row r="1">
          <cell r="A1">
            <v>0</v>
          </cell>
        </row>
      </sheetData>
      <sheetData sheetId="1612">
        <row r="1">
          <cell r="A1">
            <v>0</v>
          </cell>
        </row>
      </sheetData>
      <sheetData sheetId="1613">
        <row r="1">
          <cell r="A1">
            <v>0</v>
          </cell>
        </row>
      </sheetData>
      <sheetData sheetId="1614">
        <row r="1">
          <cell r="A1">
            <v>0</v>
          </cell>
        </row>
      </sheetData>
      <sheetData sheetId="1615">
        <row r="1">
          <cell r="A1">
            <v>0</v>
          </cell>
        </row>
      </sheetData>
      <sheetData sheetId="1616">
        <row r="1">
          <cell r="A1">
            <v>0</v>
          </cell>
        </row>
      </sheetData>
      <sheetData sheetId="1617">
        <row r="1">
          <cell r="A1">
            <v>0</v>
          </cell>
        </row>
      </sheetData>
      <sheetData sheetId="1618">
        <row r="1">
          <cell r="A1">
            <v>0</v>
          </cell>
        </row>
      </sheetData>
      <sheetData sheetId="1619">
        <row r="1">
          <cell r="A1">
            <v>0</v>
          </cell>
        </row>
      </sheetData>
      <sheetData sheetId="1620">
        <row r="1">
          <cell r="A1">
            <v>0</v>
          </cell>
        </row>
      </sheetData>
      <sheetData sheetId="1621">
        <row r="1">
          <cell r="A1">
            <v>0</v>
          </cell>
        </row>
      </sheetData>
      <sheetData sheetId="1622">
        <row r="1">
          <cell r="A1">
            <v>0</v>
          </cell>
        </row>
      </sheetData>
      <sheetData sheetId="1623">
        <row r="1">
          <cell r="A1">
            <v>0</v>
          </cell>
        </row>
      </sheetData>
      <sheetData sheetId="1624">
        <row r="1">
          <cell r="A1">
            <v>0</v>
          </cell>
        </row>
      </sheetData>
      <sheetData sheetId="1625">
        <row r="1">
          <cell r="A1">
            <v>0</v>
          </cell>
        </row>
      </sheetData>
      <sheetData sheetId="1626">
        <row r="1">
          <cell r="A1">
            <v>0</v>
          </cell>
        </row>
      </sheetData>
      <sheetData sheetId="1627">
        <row r="1">
          <cell r="A1">
            <v>0</v>
          </cell>
        </row>
      </sheetData>
      <sheetData sheetId="1628">
        <row r="1">
          <cell r="A1">
            <v>0</v>
          </cell>
        </row>
      </sheetData>
      <sheetData sheetId="1629">
        <row r="1">
          <cell r="A1">
            <v>0</v>
          </cell>
        </row>
      </sheetData>
      <sheetData sheetId="1630">
        <row r="1">
          <cell r="A1">
            <v>0</v>
          </cell>
        </row>
      </sheetData>
      <sheetData sheetId="1631">
        <row r="1">
          <cell r="A1">
            <v>0</v>
          </cell>
        </row>
      </sheetData>
      <sheetData sheetId="1632">
        <row r="1">
          <cell r="A1">
            <v>0</v>
          </cell>
        </row>
      </sheetData>
      <sheetData sheetId="1633">
        <row r="1">
          <cell r="A1">
            <v>0</v>
          </cell>
        </row>
      </sheetData>
      <sheetData sheetId="1634">
        <row r="1">
          <cell r="A1">
            <v>0</v>
          </cell>
        </row>
      </sheetData>
      <sheetData sheetId="1635">
        <row r="1">
          <cell r="A1">
            <v>0</v>
          </cell>
        </row>
      </sheetData>
      <sheetData sheetId="1636">
        <row r="1">
          <cell r="A1">
            <v>0</v>
          </cell>
        </row>
      </sheetData>
      <sheetData sheetId="1637">
        <row r="1">
          <cell r="A1">
            <v>0</v>
          </cell>
        </row>
      </sheetData>
      <sheetData sheetId="1638">
        <row r="1">
          <cell r="A1">
            <v>0</v>
          </cell>
        </row>
      </sheetData>
      <sheetData sheetId="1639">
        <row r="1">
          <cell r="A1">
            <v>0</v>
          </cell>
        </row>
      </sheetData>
      <sheetData sheetId="1640">
        <row r="1">
          <cell r="A1">
            <v>0</v>
          </cell>
        </row>
      </sheetData>
      <sheetData sheetId="1641">
        <row r="1">
          <cell r="A1">
            <v>0</v>
          </cell>
        </row>
      </sheetData>
      <sheetData sheetId="1642">
        <row r="1">
          <cell r="A1">
            <v>0</v>
          </cell>
        </row>
      </sheetData>
      <sheetData sheetId="1643">
        <row r="1">
          <cell r="A1">
            <v>0</v>
          </cell>
        </row>
      </sheetData>
      <sheetData sheetId="1644">
        <row r="1">
          <cell r="A1">
            <v>0</v>
          </cell>
        </row>
      </sheetData>
      <sheetData sheetId="1645">
        <row r="1">
          <cell r="A1">
            <v>0</v>
          </cell>
        </row>
      </sheetData>
      <sheetData sheetId="1646">
        <row r="1">
          <cell r="A1">
            <v>0</v>
          </cell>
        </row>
      </sheetData>
      <sheetData sheetId="1647">
        <row r="1">
          <cell r="A1">
            <v>0</v>
          </cell>
        </row>
      </sheetData>
      <sheetData sheetId="1648">
        <row r="1">
          <cell r="A1">
            <v>0</v>
          </cell>
        </row>
      </sheetData>
      <sheetData sheetId="1649">
        <row r="1">
          <cell r="A1">
            <v>0</v>
          </cell>
        </row>
      </sheetData>
      <sheetData sheetId="1650">
        <row r="1">
          <cell r="A1">
            <v>0</v>
          </cell>
        </row>
      </sheetData>
      <sheetData sheetId="1651">
        <row r="1">
          <cell r="A1">
            <v>0</v>
          </cell>
        </row>
      </sheetData>
      <sheetData sheetId="1652">
        <row r="1">
          <cell r="A1">
            <v>0</v>
          </cell>
        </row>
      </sheetData>
      <sheetData sheetId="1653">
        <row r="1">
          <cell r="A1">
            <v>0</v>
          </cell>
        </row>
      </sheetData>
      <sheetData sheetId="1654">
        <row r="1">
          <cell r="A1">
            <v>0</v>
          </cell>
        </row>
      </sheetData>
      <sheetData sheetId="1655">
        <row r="1">
          <cell r="A1">
            <v>0</v>
          </cell>
        </row>
      </sheetData>
      <sheetData sheetId="1656">
        <row r="1">
          <cell r="A1">
            <v>0</v>
          </cell>
        </row>
      </sheetData>
      <sheetData sheetId="1657">
        <row r="1">
          <cell r="A1">
            <v>0</v>
          </cell>
        </row>
      </sheetData>
      <sheetData sheetId="1658">
        <row r="1">
          <cell r="A1">
            <v>0</v>
          </cell>
        </row>
      </sheetData>
      <sheetData sheetId="1659">
        <row r="1">
          <cell r="A1">
            <v>0</v>
          </cell>
        </row>
      </sheetData>
      <sheetData sheetId="1660">
        <row r="1">
          <cell r="A1">
            <v>0</v>
          </cell>
        </row>
      </sheetData>
      <sheetData sheetId="1661">
        <row r="1">
          <cell r="A1">
            <v>0</v>
          </cell>
        </row>
      </sheetData>
      <sheetData sheetId="1662">
        <row r="1">
          <cell r="A1">
            <v>0</v>
          </cell>
        </row>
      </sheetData>
      <sheetData sheetId="1663">
        <row r="1">
          <cell r="A1">
            <v>0</v>
          </cell>
        </row>
      </sheetData>
      <sheetData sheetId="1664">
        <row r="1">
          <cell r="A1">
            <v>0</v>
          </cell>
        </row>
      </sheetData>
      <sheetData sheetId="1665">
        <row r="1">
          <cell r="A1">
            <v>0</v>
          </cell>
        </row>
      </sheetData>
      <sheetData sheetId="1666">
        <row r="1">
          <cell r="A1">
            <v>0</v>
          </cell>
        </row>
      </sheetData>
      <sheetData sheetId="1667">
        <row r="1">
          <cell r="A1">
            <v>0</v>
          </cell>
        </row>
      </sheetData>
      <sheetData sheetId="1668">
        <row r="1">
          <cell r="A1">
            <v>0</v>
          </cell>
        </row>
      </sheetData>
      <sheetData sheetId="1669">
        <row r="1">
          <cell r="A1">
            <v>0</v>
          </cell>
        </row>
      </sheetData>
      <sheetData sheetId="1670">
        <row r="1">
          <cell r="A1">
            <v>0</v>
          </cell>
        </row>
      </sheetData>
      <sheetData sheetId="1671">
        <row r="1">
          <cell r="A1">
            <v>0</v>
          </cell>
        </row>
      </sheetData>
      <sheetData sheetId="1672">
        <row r="1">
          <cell r="A1">
            <v>0</v>
          </cell>
        </row>
      </sheetData>
      <sheetData sheetId="1673">
        <row r="1">
          <cell r="A1">
            <v>0</v>
          </cell>
        </row>
      </sheetData>
      <sheetData sheetId="1674">
        <row r="1">
          <cell r="A1">
            <v>0</v>
          </cell>
        </row>
      </sheetData>
      <sheetData sheetId="1675">
        <row r="1">
          <cell r="A1">
            <v>0</v>
          </cell>
        </row>
      </sheetData>
      <sheetData sheetId="1676">
        <row r="1">
          <cell r="A1">
            <v>0</v>
          </cell>
        </row>
      </sheetData>
      <sheetData sheetId="1677">
        <row r="1">
          <cell r="A1">
            <v>0</v>
          </cell>
        </row>
      </sheetData>
      <sheetData sheetId="1678">
        <row r="1">
          <cell r="A1">
            <v>0</v>
          </cell>
        </row>
      </sheetData>
      <sheetData sheetId="1679">
        <row r="1">
          <cell r="A1">
            <v>0</v>
          </cell>
        </row>
      </sheetData>
      <sheetData sheetId="1680">
        <row r="1">
          <cell r="A1">
            <v>0</v>
          </cell>
        </row>
      </sheetData>
      <sheetData sheetId="1681">
        <row r="1">
          <cell r="A1">
            <v>0</v>
          </cell>
        </row>
      </sheetData>
      <sheetData sheetId="1682">
        <row r="1">
          <cell r="A1">
            <v>0</v>
          </cell>
        </row>
      </sheetData>
      <sheetData sheetId="1683">
        <row r="1">
          <cell r="A1">
            <v>0</v>
          </cell>
        </row>
      </sheetData>
      <sheetData sheetId="1684">
        <row r="1">
          <cell r="A1">
            <v>0</v>
          </cell>
        </row>
      </sheetData>
      <sheetData sheetId="1685">
        <row r="1">
          <cell r="A1">
            <v>0</v>
          </cell>
        </row>
      </sheetData>
      <sheetData sheetId="1686">
        <row r="1">
          <cell r="A1">
            <v>0</v>
          </cell>
        </row>
      </sheetData>
      <sheetData sheetId="1687">
        <row r="1">
          <cell r="A1">
            <v>0</v>
          </cell>
        </row>
      </sheetData>
      <sheetData sheetId="1688">
        <row r="1">
          <cell r="A1">
            <v>0</v>
          </cell>
        </row>
      </sheetData>
      <sheetData sheetId="1689">
        <row r="1">
          <cell r="A1">
            <v>0</v>
          </cell>
        </row>
      </sheetData>
      <sheetData sheetId="1690">
        <row r="1">
          <cell r="A1">
            <v>0</v>
          </cell>
        </row>
      </sheetData>
      <sheetData sheetId="1691">
        <row r="1">
          <cell r="A1">
            <v>0</v>
          </cell>
        </row>
      </sheetData>
      <sheetData sheetId="1692">
        <row r="1">
          <cell r="A1">
            <v>0</v>
          </cell>
        </row>
      </sheetData>
      <sheetData sheetId="1693">
        <row r="1">
          <cell r="A1">
            <v>0</v>
          </cell>
        </row>
      </sheetData>
      <sheetData sheetId="1694">
        <row r="1">
          <cell r="A1">
            <v>0</v>
          </cell>
        </row>
      </sheetData>
      <sheetData sheetId="1695">
        <row r="1">
          <cell r="A1">
            <v>0</v>
          </cell>
        </row>
      </sheetData>
      <sheetData sheetId="1696">
        <row r="1">
          <cell r="A1">
            <v>0</v>
          </cell>
        </row>
      </sheetData>
      <sheetData sheetId="1697">
        <row r="1">
          <cell r="A1">
            <v>0</v>
          </cell>
        </row>
      </sheetData>
      <sheetData sheetId="1698">
        <row r="1">
          <cell r="A1">
            <v>0</v>
          </cell>
        </row>
      </sheetData>
      <sheetData sheetId="1699">
        <row r="1">
          <cell r="A1">
            <v>0</v>
          </cell>
        </row>
      </sheetData>
      <sheetData sheetId="1700">
        <row r="1">
          <cell r="A1">
            <v>0</v>
          </cell>
        </row>
      </sheetData>
      <sheetData sheetId="1701">
        <row r="1">
          <cell r="A1">
            <v>0</v>
          </cell>
        </row>
      </sheetData>
      <sheetData sheetId="1702">
        <row r="1">
          <cell r="A1">
            <v>0</v>
          </cell>
        </row>
      </sheetData>
      <sheetData sheetId="1703">
        <row r="1">
          <cell r="A1">
            <v>0</v>
          </cell>
        </row>
      </sheetData>
      <sheetData sheetId="1704">
        <row r="1">
          <cell r="A1">
            <v>0</v>
          </cell>
        </row>
      </sheetData>
      <sheetData sheetId="1705">
        <row r="1">
          <cell r="A1">
            <v>0</v>
          </cell>
        </row>
      </sheetData>
      <sheetData sheetId="1706">
        <row r="1">
          <cell r="A1">
            <v>0</v>
          </cell>
        </row>
      </sheetData>
      <sheetData sheetId="1707">
        <row r="1">
          <cell r="A1">
            <v>0</v>
          </cell>
        </row>
      </sheetData>
      <sheetData sheetId="1708">
        <row r="1">
          <cell r="A1">
            <v>0</v>
          </cell>
        </row>
      </sheetData>
      <sheetData sheetId="1709">
        <row r="1">
          <cell r="A1">
            <v>0</v>
          </cell>
        </row>
      </sheetData>
      <sheetData sheetId="1710">
        <row r="1">
          <cell r="A1">
            <v>0</v>
          </cell>
        </row>
      </sheetData>
      <sheetData sheetId="1711">
        <row r="1">
          <cell r="A1">
            <v>0</v>
          </cell>
        </row>
      </sheetData>
      <sheetData sheetId="1712">
        <row r="1">
          <cell r="A1">
            <v>0</v>
          </cell>
        </row>
      </sheetData>
      <sheetData sheetId="1713">
        <row r="1">
          <cell r="A1">
            <v>0</v>
          </cell>
        </row>
      </sheetData>
      <sheetData sheetId="1714">
        <row r="1">
          <cell r="A1">
            <v>0</v>
          </cell>
        </row>
      </sheetData>
      <sheetData sheetId="1715">
        <row r="1">
          <cell r="A1">
            <v>0</v>
          </cell>
        </row>
      </sheetData>
      <sheetData sheetId="1716">
        <row r="1">
          <cell r="A1">
            <v>0</v>
          </cell>
        </row>
      </sheetData>
      <sheetData sheetId="1717">
        <row r="1">
          <cell r="A1">
            <v>0</v>
          </cell>
        </row>
      </sheetData>
      <sheetData sheetId="1718">
        <row r="1">
          <cell r="A1">
            <v>0</v>
          </cell>
        </row>
      </sheetData>
      <sheetData sheetId="1719">
        <row r="1">
          <cell r="A1">
            <v>0</v>
          </cell>
        </row>
      </sheetData>
      <sheetData sheetId="1720">
        <row r="1">
          <cell r="A1">
            <v>0</v>
          </cell>
        </row>
      </sheetData>
      <sheetData sheetId="1721">
        <row r="1">
          <cell r="A1">
            <v>0</v>
          </cell>
        </row>
      </sheetData>
      <sheetData sheetId="1722">
        <row r="1">
          <cell r="A1">
            <v>0</v>
          </cell>
        </row>
      </sheetData>
      <sheetData sheetId="1723">
        <row r="1">
          <cell r="A1">
            <v>0</v>
          </cell>
        </row>
      </sheetData>
      <sheetData sheetId="1724">
        <row r="1">
          <cell r="A1">
            <v>0</v>
          </cell>
        </row>
      </sheetData>
      <sheetData sheetId="1725">
        <row r="1">
          <cell r="A1">
            <v>0</v>
          </cell>
        </row>
      </sheetData>
      <sheetData sheetId="1726">
        <row r="1">
          <cell r="A1">
            <v>0</v>
          </cell>
        </row>
      </sheetData>
      <sheetData sheetId="1727">
        <row r="1">
          <cell r="A1">
            <v>0</v>
          </cell>
        </row>
      </sheetData>
      <sheetData sheetId="1728">
        <row r="1">
          <cell r="A1">
            <v>0</v>
          </cell>
        </row>
      </sheetData>
      <sheetData sheetId="1729">
        <row r="1">
          <cell r="A1">
            <v>0</v>
          </cell>
        </row>
      </sheetData>
      <sheetData sheetId="1730">
        <row r="1">
          <cell r="A1">
            <v>0</v>
          </cell>
        </row>
      </sheetData>
      <sheetData sheetId="1731">
        <row r="1">
          <cell r="A1">
            <v>0</v>
          </cell>
        </row>
      </sheetData>
      <sheetData sheetId="1732">
        <row r="1">
          <cell r="A1">
            <v>0</v>
          </cell>
        </row>
      </sheetData>
      <sheetData sheetId="1733">
        <row r="1">
          <cell r="A1">
            <v>0</v>
          </cell>
        </row>
      </sheetData>
      <sheetData sheetId="1734">
        <row r="1">
          <cell r="A1">
            <v>0</v>
          </cell>
        </row>
      </sheetData>
      <sheetData sheetId="1735">
        <row r="1">
          <cell r="A1">
            <v>0</v>
          </cell>
        </row>
      </sheetData>
      <sheetData sheetId="1736">
        <row r="1">
          <cell r="A1">
            <v>0</v>
          </cell>
        </row>
      </sheetData>
      <sheetData sheetId="1737">
        <row r="1">
          <cell r="A1">
            <v>0</v>
          </cell>
        </row>
      </sheetData>
      <sheetData sheetId="1738">
        <row r="1">
          <cell r="A1">
            <v>0</v>
          </cell>
        </row>
      </sheetData>
      <sheetData sheetId="1739">
        <row r="1">
          <cell r="A1">
            <v>0</v>
          </cell>
        </row>
      </sheetData>
      <sheetData sheetId="1740">
        <row r="1">
          <cell r="A1">
            <v>0</v>
          </cell>
        </row>
      </sheetData>
      <sheetData sheetId="1741">
        <row r="1">
          <cell r="A1">
            <v>0</v>
          </cell>
        </row>
      </sheetData>
      <sheetData sheetId="1742">
        <row r="1">
          <cell r="A1">
            <v>0</v>
          </cell>
        </row>
      </sheetData>
      <sheetData sheetId="1743">
        <row r="1">
          <cell r="A1">
            <v>0</v>
          </cell>
        </row>
      </sheetData>
      <sheetData sheetId="1744">
        <row r="1">
          <cell r="A1">
            <v>0</v>
          </cell>
        </row>
      </sheetData>
      <sheetData sheetId="1745">
        <row r="1">
          <cell r="A1">
            <v>0</v>
          </cell>
        </row>
      </sheetData>
      <sheetData sheetId="1746">
        <row r="1">
          <cell r="A1">
            <v>0</v>
          </cell>
        </row>
      </sheetData>
      <sheetData sheetId="1747">
        <row r="1">
          <cell r="A1">
            <v>0</v>
          </cell>
        </row>
      </sheetData>
      <sheetData sheetId="1748">
        <row r="1">
          <cell r="A1">
            <v>0</v>
          </cell>
        </row>
      </sheetData>
      <sheetData sheetId="1749">
        <row r="1">
          <cell r="A1">
            <v>0</v>
          </cell>
        </row>
      </sheetData>
      <sheetData sheetId="1750">
        <row r="1">
          <cell r="A1">
            <v>0</v>
          </cell>
        </row>
      </sheetData>
      <sheetData sheetId="1751">
        <row r="1">
          <cell r="A1">
            <v>0</v>
          </cell>
        </row>
      </sheetData>
      <sheetData sheetId="1752">
        <row r="1">
          <cell r="A1">
            <v>0</v>
          </cell>
        </row>
      </sheetData>
      <sheetData sheetId="1753">
        <row r="1">
          <cell r="A1">
            <v>0</v>
          </cell>
        </row>
      </sheetData>
      <sheetData sheetId="1754">
        <row r="1">
          <cell r="A1">
            <v>0</v>
          </cell>
        </row>
      </sheetData>
      <sheetData sheetId="1755">
        <row r="1">
          <cell r="A1">
            <v>0</v>
          </cell>
        </row>
      </sheetData>
      <sheetData sheetId="1756">
        <row r="1">
          <cell r="A1">
            <v>0</v>
          </cell>
        </row>
      </sheetData>
      <sheetData sheetId="1757">
        <row r="1">
          <cell r="A1">
            <v>0</v>
          </cell>
        </row>
      </sheetData>
      <sheetData sheetId="1758">
        <row r="1">
          <cell r="A1">
            <v>0</v>
          </cell>
        </row>
      </sheetData>
      <sheetData sheetId="1759">
        <row r="1">
          <cell r="A1">
            <v>0</v>
          </cell>
        </row>
      </sheetData>
      <sheetData sheetId="1760">
        <row r="1">
          <cell r="A1">
            <v>0</v>
          </cell>
        </row>
      </sheetData>
      <sheetData sheetId="1761">
        <row r="1">
          <cell r="A1">
            <v>0</v>
          </cell>
        </row>
      </sheetData>
      <sheetData sheetId="1762">
        <row r="1">
          <cell r="A1">
            <v>0</v>
          </cell>
        </row>
      </sheetData>
      <sheetData sheetId="1763">
        <row r="1">
          <cell r="A1">
            <v>0</v>
          </cell>
        </row>
      </sheetData>
      <sheetData sheetId="1764">
        <row r="1">
          <cell r="A1">
            <v>0</v>
          </cell>
        </row>
      </sheetData>
      <sheetData sheetId="1765">
        <row r="1">
          <cell r="A1">
            <v>0</v>
          </cell>
        </row>
      </sheetData>
      <sheetData sheetId="1766">
        <row r="1">
          <cell r="A1">
            <v>0</v>
          </cell>
        </row>
      </sheetData>
      <sheetData sheetId="1767">
        <row r="1">
          <cell r="A1">
            <v>0</v>
          </cell>
        </row>
      </sheetData>
      <sheetData sheetId="1768">
        <row r="1">
          <cell r="A1">
            <v>0</v>
          </cell>
        </row>
      </sheetData>
      <sheetData sheetId="1769">
        <row r="1">
          <cell r="A1">
            <v>0</v>
          </cell>
        </row>
      </sheetData>
      <sheetData sheetId="1770">
        <row r="1">
          <cell r="A1">
            <v>0</v>
          </cell>
        </row>
      </sheetData>
      <sheetData sheetId="1771">
        <row r="1">
          <cell r="A1">
            <v>0</v>
          </cell>
        </row>
      </sheetData>
      <sheetData sheetId="1772">
        <row r="1">
          <cell r="A1">
            <v>0</v>
          </cell>
        </row>
      </sheetData>
      <sheetData sheetId="1773">
        <row r="1">
          <cell r="A1">
            <v>0</v>
          </cell>
        </row>
      </sheetData>
      <sheetData sheetId="1774">
        <row r="1">
          <cell r="A1">
            <v>0</v>
          </cell>
        </row>
      </sheetData>
      <sheetData sheetId="1775">
        <row r="1">
          <cell r="A1">
            <v>0</v>
          </cell>
        </row>
      </sheetData>
      <sheetData sheetId="1776">
        <row r="1">
          <cell r="A1">
            <v>0</v>
          </cell>
        </row>
      </sheetData>
      <sheetData sheetId="1777">
        <row r="1">
          <cell r="A1">
            <v>0</v>
          </cell>
        </row>
      </sheetData>
      <sheetData sheetId="1778">
        <row r="1">
          <cell r="A1">
            <v>0</v>
          </cell>
        </row>
      </sheetData>
      <sheetData sheetId="1779">
        <row r="1">
          <cell r="A1">
            <v>0</v>
          </cell>
        </row>
      </sheetData>
      <sheetData sheetId="1780">
        <row r="1">
          <cell r="A1">
            <v>0</v>
          </cell>
        </row>
      </sheetData>
      <sheetData sheetId="1781">
        <row r="1">
          <cell r="A1">
            <v>0</v>
          </cell>
        </row>
      </sheetData>
      <sheetData sheetId="1782">
        <row r="1">
          <cell r="A1">
            <v>0</v>
          </cell>
        </row>
      </sheetData>
      <sheetData sheetId="1783">
        <row r="1">
          <cell r="A1">
            <v>0</v>
          </cell>
        </row>
      </sheetData>
      <sheetData sheetId="1784">
        <row r="1">
          <cell r="A1">
            <v>0</v>
          </cell>
        </row>
      </sheetData>
      <sheetData sheetId="1785">
        <row r="1">
          <cell r="A1">
            <v>0</v>
          </cell>
        </row>
      </sheetData>
      <sheetData sheetId="1786">
        <row r="1">
          <cell r="A1">
            <v>0</v>
          </cell>
        </row>
      </sheetData>
      <sheetData sheetId="1787">
        <row r="1">
          <cell r="A1">
            <v>0</v>
          </cell>
        </row>
      </sheetData>
      <sheetData sheetId="1788">
        <row r="1">
          <cell r="A1">
            <v>0</v>
          </cell>
        </row>
      </sheetData>
      <sheetData sheetId="1789">
        <row r="1">
          <cell r="A1">
            <v>0</v>
          </cell>
        </row>
      </sheetData>
      <sheetData sheetId="1790">
        <row r="1">
          <cell r="A1">
            <v>0</v>
          </cell>
        </row>
      </sheetData>
      <sheetData sheetId="1791">
        <row r="1">
          <cell r="A1">
            <v>0</v>
          </cell>
        </row>
      </sheetData>
      <sheetData sheetId="1792">
        <row r="1">
          <cell r="A1">
            <v>0</v>
          </cell>
        </row>
      </sheetData>
      <sheetData sheetId="1793">
        <row r="1">
          <cell r="A1">
            <v>0</v>
          </cell>
        </row>
      </sheetData>
      <sheetData sheetId="1794">
        <row r="1">
          <cell r="A1">
            <v>0</v>
          </cell>
        </row>
      </sheetData>
      <sheetData sheetId="1795">
        <row r="1">
          <cell r="A1">
            <v>0</v>
          </cell>
        </row>
      </sheetData>
      <sheetData sheetId="1796">
        <row r="1">
          <cell r="A1">
            <v>0</v>
          </cell>
        </row>
      </sheetData>
      <sheetData sheetId="1797">
        <row r="1">
          <cell r="A1">
            <v>0</v>
          </cell>
        </row>
      </sheetData>
      <sheetData sheetId="1798">
        <row r="1">
          <cell r="A1">
            <v>0</v>
          </cell>
        </row>
      </sheetData>
      <sheetData sheetId="1799">
        <row r="1">
          <cell r="A1">
            <v>0</v>
          </cell>
        </row>
      </sheetData>
      <sheetData sheetId="1800">
        <row r="1">
          <cell r="A1">
            <v>0</v>
          </cell>
        </row>
      </sheetData>
      <sheetData sheetId="1801">
        <row r="1">
          <cell r="A1">
            <v>0</v>
          </cell>
        </row>
      </sheetData>
      <sheetData sheetId="1802">
        <row r="1">
          <cell r="A1">
            <v>0</v>
          </cell>
        </row>
      </sheetData>
      <sheetData sheetId="1803">
        <row r="1">
          <cell r="A1">
            <v>0</v>
          </cell>
        </row>
      </sheetData>
      <sheetData sheetId="1804">
        <row r="1">
          <cell r="A1">
            <v>0</v>
          </cell>
        </row>
      </sheetData>
      <sheetData sheetId="1805">
        <row r="1">
          <cell r="A1">
            <v>0</v>
          </cell>
        </row>
      </sheetData>
      <sheetData sheetId="1806">
        <row r="1">
          <cell r="A1">
            <v>0</v>
          </cell>
        </row>
      </sheetData>
      <sheetData sheetId="1807">
        <row r="1">
          <cell r="A1">
            <v>0</v>
          </cell>
        </row>
      </sheetData>
      <sheetData sheetId="1808">
        <row r="1">
          <cell r="A1">
            <v>0</v>
          </cell>
        </row>
      </sheetData>
      <sheetData sheetId="1809">
        <row r="1">
          <cell r="A1">
            <v>0</v>
          </cell>
        </row>
      </sheetData>
      <sheetData sheetId="1810">
        <row r="1">
          <cell r="A1">
            <v>0</v>
          </cell>
        </row>
      </sheetData>
      <sheetData sheetId="1811">
        <row r="1">
          <cell r="A1">
            <v>0</v>
          </cell>
        </row>
      </sheetData>
      <sheetData sheetId="1812">
        <row r="1">
          <cell r="A1">
            <v>0</v>
          </cell>
        </row>
      </sheetData>
      <sheetData sheetId="1813">
        <row r="1">
          <cell r="A1">
            <v>0</v>
          </cell>
        </row>
      </sheetData>
      <sheetData sheetId="1814">
        <row r="1">
          <cell r="A1">
            <v>0</v>
          </cell>
        </row>
      </sheetData>
      <sheetData sheetId="1815">
        <row r="1">
          <cell r="A1">
            <v>0</v>
          </cell>
        </row>
      </sheetData>
      <sheetData sheetId="1816">
        <row r="1">
          <cell r="A1">
            <v>0</v>
          </cell>
        </row>
      </sheetData>
      <sheetData sheetId="1817">
        <row r="1">
          <cell r="A1">
            <v>0</v>
          </cell>
        </row>
      </sheetData>
      <sheetData sheetId="1818">
        <row r="1">
          <cell r="A1">
            <v>0</v>
          </cell>
        </row>
      </sheetData>
      <sheetData sheetId="1819">
        <row r="1">
          <cell r="A1">
            <v>0</v>
          </cell>
        </row>
      </sheetData>
      <sheetData sheetId="1820">
        <row r="1">
          <cell r="A1">
            <v>0</v>
          </cell>
        </row>
      </sheetData>
      <sheetData sheetId="1821">
        <row r="1">
          <cell r="A1">
            <v>0</v>
          </cell>
        </row>
      </sheetData>
      <sheetData sheetId="1822">
        <row r="1">
          <cell r="A1">
            <v>0</v>
          </cell>
        </row>
      </sheetData>
      <sheetData sheetId="1823">
        <row r="1">
          <cell r="A1">
            <v>0</v>
          </cell>
        </row>
      </sheetData>
      <sheetData sheetId="1824">
        <row r="1">
          <cell r="A1">
            <v>0</v>
          </cell>
        </row>
      </sheetData>
      <sheetData sheetId="1825">
        <row r="1">
          <cell r="A1">
            <v>0</v>
          </cell>
        </row>
      </sheetData>
      <sheetData sheetId="1826">
        <row r="1">
          <cell r="A1">
            <v>0</v>
          </cell>
        </row>
      </sheetData>
      <sheetData sheetId="1827">
        <row r="1">
          <cell r="A1">
            <v>0</v>
          </cell>
        </row>
      </sheetData>
      <sheetData sheetId="1828">
        <row r="1">
          <cell r="A1">
            <v>0</v>
          </cell>
        </row>
      </sheetData>
      <sheetData sheetId="1829">
        <row r="1">
          <cell r="A1">
            <v>0</v>
          </cell>
        </row>
      </sheetData>
      <sheetData sheetId="1830">
        <row r="1">
          <cell r="A1">
            <v>0</v>
          </cell>
        </row>
      </sheetData>
      <sheetData sheetId="1831">
        <row r="1">
          <cell r="A1">
            <v>0</v>
          </cell>
        </row>
      </sheetData>
      <sheetData sheetId="1832">
        <row r="1">
          <cell r="A1">
            <v>0</v>
          </cell>
        </row>
      </sheetData>
      <sheetData sheetId="1833">
        <row r="1">
          <cell r="A1">
            <v>0</v>
          </cell>
        </row>
      </sheetData>
      <sheetData sheetId="1834">
        <row r="1">
          <cell r="A1">
            <v>0</v>
          </cell>
        </row>
      </sheetData>
      <sheetData sheetId="1835">
        <row r="1">
          <cell r="A1">
            <v>0</v>
          </cell>
        </row>
      </sheetData>
      <sheetData sheetId="1836">
        <row r="1">
          <cell r="A1">
            <v>0</v>
          </cell>
        </row>
      </sheetData>
      <sheetData sheetId="1837">
        <row r="1">
          <cell r="A1">
            <v>0</v>
          </cell>
        </row>
      </sheetData>
      <sheetData sheetId="1838">
        <row r="1">
          <cell r="A1">
            <v>0</v>
          </cell>
        </row>
      </sheetData>
      <sheetData sheetId="1839">
        <row r="1">
          <cell r="A1">
            <v>0</v>
          </cell>
        </row>
      </sheetData>
      <sheetData sheetId="1840">
        <row r="1">
          <cell r="A1">
            <v>0</v>
          </cell>
        </row>
      </sheetData>
      <sheetData sheetId="1841">
        <row r="1">
          <cell r="A1">
            <v>0</v>
          </cell>
        </row>
      </sheetData>
      <sheetData sheetId="1842">
        <row r="1">
          <cell r="A1">
            <v>0</v>
          </cell>
        </row>
      </sheetData>
      <sheetData sheetId="1843">
        <row r="1">
          <cell r="A1">
            <v>0</v>
          </cell>
        </row>
      </sheetData>
      <sheetData sheetId="1844">
        <row r="1">
          <cell r="A1">
            <v>0</v>
          </cell>
        </row>
      </sheetData>
      <sheetData sheetId="1845">
        <row r="1">
          <cell r="A1">
            <v>0</v>
          </cell>
        </row>
      </sheetData>
      <sheetData sheetId="1846">
        <row r="1">
          <cell r="A1">
            <v>0</v>
          </cell>
        </row>
      </sheetData>
      <sheetData sheetId="1847">
        <row r="1">
          <cell r="A1">
            <v>0</v>
          </cell>
        </row>
      </sheetData>
      <sheetData sheetId="1848">
        <row r="1">
          <cell r="A1">
            <v>0</v>
          </cell>
        </row>
      </sheetData>
      <sheetData sheetId="1849">
        <row r="1">
          <cell r="A1">
            <v>0</v>
          </cell>
        </row>
      </sheetData>
      <sheetData sheetId="1850">
        <row r="1">
          <cell r="A1">
            <v>0</v>
          </cell>
        </row>
      </sheetData>
      <sheetData sheetId="1851">
        <row r="1">
          <cell r="A1">
            <v>0</v>
          </cell>
        </row>
      </sheetData>
      <sheetData sheetId="1852">
        <row r="1">
          <cell r="A1">
            <v>0</v>
          </cell>
        </row>
      </sheetData>
      <sheetData sheetId="1853">
        <row r="1">
          <cell r="A1">
            <v>0</v>
          </cell>
        </row>
      </sheetData>
      <sheetData sheetId="1854">
        <row r="1">
          <cell r="A1">
            <v>0</v>
          </cell>
        </row>
      </sheetData>
      <sheetData sheetId="1855">
        <row r="1">
          <cell r="A1">
            <v>0</v>
          </cell>
        </row>
      </sheetData>
      <sheetData sheetId="1856">
        <row r="1">
          <cell r="A1">
            <v>0</v>
          </cell>
        </row>
      </sheetData>
      <sheetData sheetId="1857">
        <row r="1">
          <cell r="A1">
            <v>0</v>
          </cell>
        </row>
      </sheetData>
      <sheetData sheetId="1858">
        <row r="1">
          <cell r="A1">
            <v>0</v>
          </cell>
        </row>
      </sheetData>
      <sheetData sheetId="1859">
        <row r="1">
          <cell r="A1">
            <v>0</v>
          </cell>
        </row>
      </sheetData>
      <sheetData sheetId="1860">
        <row r="1">
          <cell r="A1">
            <v>0</v>
          </cell>
        </row>
      </sheetData>
      <sheetData sheetId="1861">
        <row r="1">
          <cell r="A1">
            <v>0</v>
          </cell>
        </row>
      </sheetData>
      <sheetData sheetId="1862">
        <row r="1">
          <cell r="A1">
            <v>0</v>
          </cell>
        </row>
      </sheetData>
      <sheetData sheetId="1863">
        <row r="1">
          <cell r="A1">
            <v>0</v>
          </cell>
        </row>
      </sheetData>
      <sheetData sheetId="1864">
        <row r="1">
          <cell r="A1">
            <v>0</v>
          </cell>
        </row>
      </sheetData>
      <sheetData sheetId="1865">
        <row r="1">
          <cell r="A1">
            <v>0</v>
          </cell>
        </row>
      </sheetData>
      <sheetData sheetId="1866">
        <row r="1">
          <cell r="A1">
            <v>0</v>
          </cell>
        </row>
      </sheetData>
      <sheetData sheetId="1867">
        <row r="1">
          <cell r="A1">
            <v>0</v>
          </cell>
        </row>
      </sheetData>
      <sheetData sheetId="1868">
        <row r="1">
          <cell r="A1">
            <v>0</v>
          </cell>
        </row>
      </sheetData>
      <sheetData sheetId="1869">
        <row r="1">
          <cell r="A1">
            <v>0</v>
          </cell>
        </row>
      </sheetData>
      <sheetData sheetId="1870">
        <row r="1">
          <cell r="A1">
            <v>0</v>
          </cell>
        </row>
      </sheetData>
      <sheetData sheetId="1871">
        <row r="1">
          <cell r="A1">
            <v>0</v>
          </cell>
        </row>
      </sheetData>
      <sheetData sheetId="1872">
        <row r="1">
          <cell r="A1">
            <v>0</v>
          </cell>
        </row>
      </sheetData>
      <sheetData sheetId="1873">
        <row r="1">
          <cell r="A1">
            <v>0</v>
          </cell>
        </row>
      </sheetData>
      <sheetData sheetId="1874">
        <row r="1">
          <cell r="A1">
            <v>0</v>
          </cell>
        </row>
      </sheetData>
      <sheetData sheetId="1875">
        <row r="1">
          <cell r="A1">
            <v>0</v>
          </cell>
        </row>
      </sheetData>
      <sheetData sheetId="1876">
        <row r="1">
          <cell r="A1">
            <v>0</v>
          </cell>
        </row>
      </sheetData>
      <sheetData sheetId="1877">
        <row r="1">
          <cell r="A1">
            <v>0</v>
          </cell>
        </row>
      </sheetData>
      <sheetData sheetId="1878">
        <row r="1">
          <cell r="A1">
            <v>0</v>
          </cell>
        </row>
      </sheetData>
      <sheetData sheetId="1879">
        <row r="1">
          <cell r="A1">
            <v>0</v>
          </cell>
        </row>
      </sheetData>
      <sheetData sheetId="1880">
        <row r="1">
          <cell r="A1">
            <v>0</v>
          </cell>
        </row>
      </sheetData>
      <sheetData sheetId="1881">
        <row r="1">
          <cell r="A1">
            <v>0</v>
          </cell>
        </row>
      </sheetData>
      <sheetData sheetId="1882">
        <row r="1">
          <cell r="A1">
            <v>0</v>
          </cell>
        </row>
      </sheetData>
      <sheetData sheetId="1883">
        <row r="1">
          <cell r="A1">
            <v>0</v>
          </cell>
        </row>
      </sheetData>
      <sheetData sheetId="1884">
        <row r="1">
          <cell r="A1">
            <v>0</v>
          </cell>
        </row>
      </sheetData>
      <sheetData sheetId="1885">
        <row r="1">
          <cell r="A1">
            <v>0</v>
          </cell>
        </row>
      </sheetData>
      <sheetData sheetId="1886">
        <row r="1">
          <cell r="A1">
            <v>0</v>
          </cell>
        </row>
      </sheetData>
      <sheetData sheetId="1887">
        <row r="1">
          <cell r="A1">
            <v>0</v>
          </cell>
        </row>
      </sheetData>
      <sheetData sheetId="1888">
        <row r="1">
          <cell r="A1">
            <v>0</v>
          </cell>
        </row>
      </sheetData>
      <sheetData sheetId="1889">
        <row r="1">
          <cell r="A1">
            <v>0</v>
          </cell>
        </row>
      </sheetData>
      <sheetData sheetId="1890">
        <row r="1">
          <cell r="A1">
            <v>0</v>
          </cell>
        </row>
      </sheetData>
      <sheetData sheetId="1891">
        <row r="1">
          <cell r="A1">
            <v>0</v>
          </cell>
        </row>
      </sheetData>
      <sheetData sheetId="1892">
        <row r="1">
          <cell r="A1">
            <v>0</v>
          </cell>
        </row>
      </sheetData>
      <sheetData sheetId="1893">
        <row r="1">
          <cell r="A1">
            <v>0</v>
          </cell>
        </row>
      </sheetData>
      <sheetData sheetId="1894">
        <row r="1">
          <cell r="A1">
            <v>0</v>
          </cell>
        </row>
      </sheetData>
      <sheetData sheetId="1895">
        <row r="1">
          <cell r="A1">
            <v>0</v>
          </cell>
        </row>
      </sheetData>
      <sheetData sheetId="1896">
        <row r="1">
          <cell r="A1">
            <v>0</v>
          </cell>
        </row>
      </sheetData>
      <sheetData sheetId="1897">
        <row r="1">
          <cell r="A1">
            <v>0</v>
          </cell>
        </row>
      </sheetData>
      <sheetData sheetId="1898">
        <row r="1">
          <cell r="A1">
            <v>0</v>
          </cell>
        </row>
      </sheetData>
      <sheetData sheetId="1899">
        <row r="1">
          <cell r="A1">
            <v>0</v>
          </cell>
        </row>
      </sheetData>
      <sheetData sheetId="1900">
        <row r="1">
          <cell r="A1">
            <v>0</v>
          </cell>
        </row>
      </sheetData>
      <sheetData sheetId="1901">
        <row r="1">
          <cell r="A1">
            <v>0</v>
          </cell>
        </row>
      </sheetData>
      <sheetData sheetId="1902">
        <row r="1">
          <cell r="A1">
            <v>0</v>
          </cell>
        </row>
      </sheetData>
      <sheetData sheetId="1903">
        <row r="1">
          <cell r="A1">
            <v>0</v>
          </cell>
        </row>
      </sheetData>
      <sheetData sheetId="1904">
        <row r="1">
          <cell r="A1">
            <v>0</v>
          </cell>
        </row>
      </sheetData>
      <sheetData sheetId="1905">
        <row r="1">
          <cell r="A1">
            <v>0</v>
          </cell>
        </row>
      </sheetData>
      <sheetData sheetId="1906">
        <row r="1">
          <cell r="A1">
            <v>0</v>
          </cell>
        </row>
      </sheetData>
      <sheetData sheetId="1907">
        <row r="1">
          <cell r="A1">
            <v>0</v>
          </cell>
        </row>
      </sheetData>
      <sheetData sheetId="1908">
        <row r="1">
          <cell r="A1">
            <v>0</v>
          </cell>
        </row>
      </sheetData>
      <sheetData sheetId="1909">
        <row r="1">
          <cell r="A1">
            <v>0</v>
          </cell>
        </row>
      </sheetData>
      <sheetData sheetId="1910">
        <row r="1">
          <cell r="A1">
            <v>0</v>
          </cell>
        </row>
      </sheetData>
      <sheetData sheetId="1911">
        <row r="1">
          <cell r="A1">
            <v>0</v>
          </cell>
        </row>
      </sheetData>
      <sheetData sheetId="1912">
        <row r="1">
          <cell r="A1">
            <v>0</v>
          </cell>
        </row>
      </sheetData>
      <sheetData sheetId="1913">
        <row r="1">
          <cell r="A1">
            <v>0</v>
          </cell>
        </row>
      </sheetData>
      <sheetData sheetId="1914">
        <row r="1">
          <cell r="A1">
            <v>0</v>
          </cell>
        </row>
      </sheetData>
      <sheetData sheetId="1915">
        <row r="1">
          <cell r="A1">
            <v>0</v>
          </cell>
        </row>
      </sheetData>
      <sheetData sheetId="1916">
        <row r="1">
          <cell r="A1">
            <v>0</v>
          </cell>
        </row>
      </sheetData>
      <sheetData sheetId="1917">
        <row r="1">
          <cell r="A1">
            <v>0</v>
          </cell>
        </row>
      </sheetData>
      <sheetData sheetId="1918">
        <row r="1">
          <cell r="A1">
            <v>0</v>
          </cell>
        </row>
      </sheetData>
      <sheetData sheetId="1919">
        <row r="1">
          <cell r="A1">
            <v>0</v>
          </cell>
        </row>
      </sheetData>
      <sheetData sheetId="1920">
        <row r="1">
          <cell r="A1">
            <v>0</v>
          </cell>
        </row>
      </sheetData>
      <sheetData sheetId="1921">
        <row r="1">
          <cell r="A1">
            <v>0</v>
          </cell>
        </row>
      </sheetData>
      <sheetData sheetId="1922">
        <row r="1">
          <cell r="A1">
            <v>0</v>
          </cell>
        </row>
      </sheetData>
      <sheetData sheetId="1923">
        <row r="1">
          <cell r="A1">
            <v>0</v>
          </cell>
        </row>
      </sheetData>
      <sheetData sheetId="1924">
        <row r="1">
          <cell r="A1">
            <v>0</v>
          </cell>
        </row>
      </sheetData>
      <sheetData sheetId="1925">
        <row r="1">
          <cell r="A1">
            <v>0</v>
          </cell>
        </row>
      </sheetData>
      <sheetData sheetId="1926">
        <row r="1">
          <cell r="A1">
            <v>0</v>
          </cell>
        </row>
      </sheetData>
      <sheetData sheetId="1927">
        <row r="1">
          <cell r="A1">
            <v>0</v>
          </cell>
        </row>
      </sheetData>
      <sheetData sheetId="1928">
        <row r="1">
          <cell r="A1">
            <v>0</v>
          </cell>
        </row>
      </sheetData>
      <sheetData sheetId="1929">
        <row r="1">
          <cell r="A1">
            <v>0</v>
          </cell>
        </row>
      </sheetData>
      <sheetData sheetId="1930">
        <row r="1">
          <cell r="A1">
            <v>0</v>
          </cell>
        </row>
      </sheetData>
      <sheetData sheetId="1931">
        <row r="1">
          <cell r="A1">
            <v>0</v>
          </cell>
        </row>
      </sheetData>
      <sheetData sheetId="1932">
        <row r="1">
          <cell r="A1">
            <v>0</v>
          </cell>
        </row>
      </sheetData>
      <sheetData sheetId="1933">
        <row r="1">
          <cell r="A1">
            <v>0</v>
          </cell>
        </row>
      </sheetData>
      <sheetData sheetId="1934">
        <row r="1">
          <cell r="A1">
            <v>0</v>
          </cell>
        </row>
      </sheetData>
      <sheetData sheetId="1935">
        <row r="1">
          <cell r="A1">
            <v>0</v>
          </cell>
        </row>
      </sheetData>
      <sheetData sheetId="1936">
        <row r="1">
          <cell r="A1">
            <v>0</v>
          </cell>
        </row>
      </sheetData>
      <sheetData sheetId="1937">
        <row r="1">
          <cell r="A1">
            <v>0</v>
          </cell>
        </row>
      </sheetData>
      <sheetData sheetId="1938">
        <row r="1">
          <cell r="A1">
            <v>0</v>
          </cell>
        </row>
      </sheetData>
      <sheetData sheetId="1939">
        <row r="1">
          <cell r="A1">
            <v>0</v>
          </cell>
        </row>
      </sheetData>
      <sheetData sheetId="1940">
        <row r="1">
          <cell r="A1">
            <v>0</v>
          </cell>
        </row>
      </sheetData>
      <sheetData sheetId="1941">
        <row r="1">
          <cell r="A1">
            <v>0</v>
          </cell>
        </row>
      </sheetData>
      <sheetData sheetId="1942">
        <row r="1">
          <cell r="A1">
            <v>0</v>
          </cell>
        </row>
      </sheetData>
      <sheetData sheetId="1943">
        <row r="1">
          <cell r="A1">
            <v>0</v>
          </cell>
        </row>
      </sheetData>
      <sheetData sheetId="1944">
        <row r="1">
          <cell r="A1">
            <v>0</v>
          </cell>
        </row>
      </sheetData>
      <sheetData sheetId="1945">
        <row r="1">
          <cell r="A1">
            <v>0</v>
          </cell>
        </row>
      </sheetData>
      <sheetData sheetId="1946">
        <row r="1">
          <cell r="A1">
            <v>0</v>
          </cell>
        </row>
      </sheetData>
      <sheetData sheetId="1947">
        <row r="1">
          <cell r="A1">
            <v>0</v>
          </cell>
        </row>
      </sheetData>
      <sheetData sheetId="1948">
        <row r="1">
          <cell r="A1">
            <v>0</v>
          </cell>
        </row>
      </sheetData>
      <sheetData sheetId="1949">
        <row r="1">
          <cell r="A1">
            <v>0</v>
          </cell>
        </row>
      </sheetData>
      <sheetData sheetId="1950">
        <row r="1">
          <cell r="A1">
            <v>0</v>
          </cell>
        </row>
      </sheetData>
      <sheetData sheetId="1951">
        <row r="1">
          <cell r="A1">
            <v>0</v>
          </cell>
        </row>
      </sheetData>
      <sheetData sheetId="1952">
        <row r="1">
          <cell r="A1">
            <v>0</v>
          </cell>
        </row>
      </sheetData>
      <sheetData sheetId="1953">
        <row r="1">
          <cell r="A1">
            <v>0</v>
          </cell>
        </row>
      </sheetData>
      <sheetData sheetId="1954">
        <row r="1">
          <cell r="A1">
            <v>0</v>
          </cell>
        </row>
      </sheetData>
      <sheetData sheetId="1955">
        <row r="1">
          <cell r="A1">
            <v>0</v>
          </cell>
        </row>
      </sheetData>
      <sheetData sheetId="1956">
        <row r="1">
          <cell r="A1">
            <v>0</v>
          </cell>
        </row>
      </sheetData>
      <sheetData sheetId="1957">
        <row r="1">
          <cell r="A1">
            <v>0</v>
          </cell>
        </row>
      </sheetData>
      <sheetData sheetId="1958">
        <row r="1">
          <cell r="A1">
            <v>0</v>
          </cell>
        </row>
      </sheetData>
      <sheetData sheetId="1959">
        <row r="1">
          <cell r="A1">
            <v>0</v>
          </cell>
        </row>
      </sheetData>
      <sheetData sheetId="1960">
        <row r="1">
          <cell r="A1">
            <v>0</v>
          </cell>
        </row>
      </sheetData>
      <sheetData sheetId="1961">
        <row r="1">
          <cell r="A1">
            <v>0</v>
          </cell>
        </row>
      </sheetData>
      <sheetData sheetId="1962">
        <row r="1">
          <cell r="A1">
            <v>0</v>
          </cell>
        </row>
      </sheetData>
      <sheetData sheetId="1963">
        <row r="1">
          <cell r="A1">
            <v>0</v>
          </cell>
        </row>
      </sheetData>
      <sheetData sheetId="1964">
        <row r="1">
          <cell r="A1">
            <v>0</v>
          </cell>
        </row>
      </sheetData>
      <sheetData sheetId="1965">
        <row r="1">
          <cell r="A1">
            <v>0</v>
          </cell>
        </row>
      </sheetData>
      <sheetData sheetId="1966">
        <row r="1">
          <cell r="A1">
            <v>0</v>
          </cell>
        </row>
      </sheetData>
      <sheetData sheetId="1967">
        <row r="1">
          <cell r="A1">
            <v>0</v>
          </cell>
        </row>
      </sheetData>
      <sheetData sheetId="1968">
        <row r="1">
          <cell r="A1">
            <v>0</v>
          </cell>
        </row>
      </sheetData>
      <sheetData sheetId="1969">
        <row r="1">
          <cell r="A1">
            <v>0</v>
          </cell>
        </row>
      </sheetData>
      <sheetData sheetId="1970">
        <row r="1">
          <cell r="A1">
            <v>0</v>
          </cell>
        </row>
      </sheetData>
      <sheetData sheetId="1971">
        <row r="1">
          <cell r="A1">
            <v>0</v>
          </cell>
        </row>
      </sheetData>
      <sheetData sheetId="1972">
        <row r="1">
          <cell r="A1">
            <v>0</v>
          </cell>
        </row>
      </sheetData>
      <sheetData sheetId="1973">
        <row r="1">
          <cell r="A1">
            <v>0</v>
          </cell>
        </row>
      </sheetData>
      <sheetData sheetId="1974">
        <row r="1">
          <cell r="A1">
            <v>0</v>
          </cell>
        </row>
      </sheetData>
      <sheetData sheetId="1975">
        <row r="1">
          <cell r="A1">
            <v>0</v>
          </cell>
        </row>
      </sheetData>
      <sheetData sheetId="1976">
        <row r="1">
          <cell r="A1">
            <v>0</v>
          </cell>
        </row>
      </sheetData>
      <sheetData sheetId="1977">
        <row r="1">
          <cell r="A1">
            <v>0</v>
          </cell>
        </row>
      </sheetData>
      <sheetData sheetId="1978">
        <row r="1">
          <cell r="A1">
            <v>0</v>
          </cell>
        </row>
      </sheetData>
      <sheetData sheetId="1979">
        <row r="1">
          <cell r="A1">
            <v>0</v>
          </cell>
        </row>
      </sheetData>
      <sheetData sheetId="1980">
        <row r="1">
          <cell r="A1">
            <v>0</v>
          </cell>
        </row>
      </sheetData>
      <sheetData sheetId="1981">
        <row r="1">
          <cell r="A1">
            <v>0</v>
          </cell>
        </row>
      </sheetData>
      <sheetData sheetId="1982">
        <row r="1">
          <cell r="A1">
            <v>0</v>
          </cell>
        </row>
      </sheetData>
      <sheetData sheetId="1983">
        <row r="1">
          <cell r="A1">
            <v>0</v>
          </cell>
        </row>
      </sheetData>
      <sheetData sheetId="1984">
        <row r="1">
          <cell r="A1">
            <v>0</v>
          </cell>
        </row>
      </sheetData>
      <sheetData sheetId="1985">
        <row r="1">
          <cell r="A1">
            <v>0</v>
          </cell>
        </row>
      </sheetData>
      <sheetData sheetId="1986">
        <row r="1">
          <cell r="A1">
            <v>0</v>
          </cell>
        </row>
      </sheetData>
      <sheetData sheetId="1987">
        <row r="1">
          <cell r="A1">
            <v>0</v>
          </cell>
        </row>
      </sheetData>
      <sheetData sheetId="1988">
        <row r="1">
          <cell r="A1">
            <v>0</v>
          </cell>
        </row>
      </sheetData>
      <sheetData sheetId="1989">
        <row r="1">
          <cell r="A1">
            <v>0</v>
          </cell>
        </row>
      </sheetData>
      <sheetData sheetId="1990">
        <row r="1">
          <cell r="A1">
            <v>0</v>
          </cell>
        </row>
      </sheetData>
      <sheetData sheetId="1991">
        <row r="1">
          <cell r="A1">
            <v>0</v>
          </cell>
        </row>
      </sheetData>
      <sheetData sheetId="1992">
        <row r="1">
          <cell r="A1">
            <v>0</v>
          </cell>
        </row>
      </sheetData>
      <sheetData sheetId="1993">
        <row r="1">
          <cell r="A1">
            <v>0</v>
          </cell>
        </row>
      </sheetData>
      <sheetData sheetId="1994">
        <row r="1">
          <cell r="A1">
            <v>0</v>
          </cell>
        </row>
      </sheetData>
      <sheetData sheetId="1995">
        <row r="1">
          <cell r="A1">
            <v>0</v>
          </cell>
        </row>
      </sheetData>
      <sheetData sheetId="1996">
        <row r="1">
          <cell r="A1">
            <v>0</v>
          </cell>
        </row>
      </sheetData>
      <sheetData sheetId="1997">
        <row r="1">
          <cell r="A1">
            <v>0</v>
          </cell>
        </row>
      </sheetData>
      <sheetData sheetId="1998">
        <row r="1">
          <cell r="A1">
            <v>0</v>
          </cell>
        </row>
      </sheetData>
      <sheetData sheetId="1999">
        <row r="1">
          <cell r="A1">
            <v>0</v>
          </cell>
        </row>
      </sheetData>
      <sheetData sheetId="2000">
        <row r="1">
          <cell r="A1">
            <v>0</v>
          </cell>
        </row>
      </sheetData>
      <sheetData sheetId="2001">
        <row r="1">
          <cell r="A1">
            <v>0</v>
          </cell>
        </row>
      </sheetData>
      <sheetData sheetId="2002">
        <row r="1">
          <cell r="A1">
            <v>0</v>
          </cell>
        </row>
      </sheetData>
      <sheetData sheetId="2003">
        <row r="1">
          <cell r="A1">
            <v>0</v>
          </cell>
        </row>
      </sheetData>
      <sheetData sheetId="2004">
        <row r="1">
          <cell r="A1">
            <v>0</v>
          </cell>
        </row>
      </sheetData>
      <sheetData sheetId="2005">
        <row r="1">
          <cell r="A1">
            <v>0</v>
          </cell>
        </row>
      </sheetData>
      <sheetData sheetId="2006">
        <row r="1">
          <cell r="A1">
            <v>0</v>
          </cell>
        </row>
      </sheetData>
      <sheetData sheetId="2007">
        <row r="1">
          <cell r="A1">
            <v>0</v>
          </cell>
        </row>
      </sheetData>
      <sheetData sheetId="2008">
        <row r="1">
          <cell r="A1">
            <v>0</v>
          </cell>
        </row>
      </sheetData>
      <sheetData sheetId="2009">
        <row r="1">
          <cell r="A1">
            <v>0</v>
          </cell>
        </row>
      </sheetData>
      <sheetData sheetId="2010">
        <row r="1">
          <cell r="A1">
            <v>0</v>
          </cell>
        </row>
      </sheetData>
      <sheetData sheetId="2011">
        <row r="1">
          <cell r="A1">
            <v>0</v>
          </cell>
        </row>
      </sheetData>
      <sheetData sheetId="2012">
        <row r="1">
          <cell r="A1">
            <v>0</v>
          </cell>
        </row>
      </sheetData>
      <sheetData sheetId="2013">
        <row r="1">
          <cell r="A1">
            <v>0</v>
          </cell>
        </row>
      </sheetData>
      <sheetData sheetId="2014">
        <row r="1">
          <cell r="A1">
            <v>0</v>
          </cell>
        </row>
      </sheetData>
      <sheetData sheetId="2015">
        <row r="1">
          <cell r="A1">
            <v>0</v>
          </cell>
        </row>
      </sheetData>
      <sheetData sheetId="2016">
        <row r="1">
          <cell r="A1">
            <v>0</v>
          </cell>
        </row>
      </sheetData>
      <sheetData sheetId="2017">
        <row r="1">
          <cell r="A1">
            <v>0</v>
          </cell>
        </row>
      </sheetData>
      <sheetData sheetId="2018">
        <row r="1">
          <cell r="A1">
            <v>0</v>
          </cell>
        </row>
      </sheetData>
      <sheetData sheetId="2019">
        <row r="1">
          <cell r="A1">
            <v>0</v>
          </cell>
        </row>
      </sheetData>
      <sheetData sheetId="2020">
        <row r="1">
          <cell r="A1">
            <v>0</v>
          </cell>
        </row>
      </sheetData>
      <sheetData sheetId="2021">
        <row r="1">
          <cell r="A1">
            <v>0</v>
          </cell>
        </row>
      </sheetData>
      <sheetData sheetId="2022">
        <row r="1">
          <cell r="A1">
            <v>0</v>
          </cell>
        </row>
      </sheetData>
      <sheetData sheetId="2023">
        <row r="1">
          <cell r="A1">
            <v>0</v>
          </cell>
        </row>
      </sheetData>
      <sheetData sheetId="2024">
        <row r="1">
          <cell r="A1">
            <v>0</v>
          </cell>
        </row>
      </sheetData>
      <sheetData sheetId="2025">
        <row r="1">
          <cell r="A1">
            <v>0</v>
          </cell>
        </row>
      </sheetData>
      <sheetData sheetId="2026">
        <row r="1">
          <cell r="A1">
            <v>0</v>
          </cell>
        </row>
      </sheetData>
      <sheetData sheetId="2027">
        <row r="1">
          <cell r="A1">
            <v>0</v>
          </cell>
        </row>
      </sheetData>
      <sheetData sheetId="2028">
        <row r="1">
          <cell r="A1">
            <v>0</v>
          </cell>
        </row>
      </sheetData>
      <sheetData sheetId="2029">
        <row r="1">
          <cell r="A1">
            <v>0</v>
          </cell>
        </row>
      </sheetData>
      <sheetData sheetId="2030">
        <row r="1">
          <cell r="A1">
            <v>0</v>
          </cell>
        </row>
      </sheetData>
      <sheetData sheetId="2031">
        <row r="1">
          <cell r="A1">
            <v>0</v>
          </cell>
        </row>
      </sheetData>
      <sheetData sheetId="2032">
        <row r="1">
          <cell r="A1">
            <v>0</v>
          </cell>
        </row>
      </sheetData>
      <sheetData sheetId="2033">
        <row r="1">
          <cell r="A1">
            <v>0</v>
          </cell>
        </row>
      </sheetData>
      <sheetData sheetId="2034">
        <row r="1">
          <cell r="A1">
            <v>0</v>
          </cell>
        </row>
      </sheetData>
      <sheetData sheetId="2035">
        <row r="1">
          <cell r="A1">
            <v>0</v>
          </cell>
        </row>
      </sheetData>
      <sheetData sheetId="2036">
        <row r="1">
          <cell r="A1">
            <v>0</v>
          </cell>
        </row>
      </sheetData>
      <sheetData sheetId="2037">
        <row r="1">
          <cell r="A1">
            <v>0</v>
          </cell>
        </row>
      </sheetData>
      <sheetData sheetId="2038">
        <row r="1">
          <cell r="A1">
            <v>0</v>
          </cell>
        </row>
      </sheetData>
      <sheetData sheetId="2039">
        <row r="1">
          <cell r="A1">
            <v>0</v>
          </cell>
        </row>
      </sheetData>
      <sheetData sheetId="2040">
        <row r="1">
          <cell r="A1">
            <v>0</v>
          </cell>
        </row>
      </sheetData>
      <sheetData sheetId="2041">
        <row r="1">
          <cell r="A1">
            <v>0</v>
          </cell>
        </row>
      </sheetData>
      <sheetData sheetId="2042">
        <row r="1">
          <cell r="A1">
            <v>0</v>
          </cell>
        </row>
      </sheetData>
      <sheetData sheetId="2043">
        <row r="1">
          <cell r="A1">
            <v>0</v>
          </cell>
        </row>
      </sheetData>
      <sheetData sheetId="2044">
        <row r="1">
          <cell r="A1">
            <v>0</v>
          </cell>
        </row>
      </sheetData>
      <sheetData sheetId="2045">
        <row r="1">
          <cell r="A1">
            <v>0</v>
          </cell>
        </row>
      </sheetData>
      <sheetData sheetId="2046">
        <row r="1">
          <cell r="A1">
            <v>0</v>
          </cell>
        </row>
      </sheetData>
      <sheetData sheetId="2047">
        <row r="1">
          <cell r="A1">
            <v>0</v>
          </cell>
        </row>
      </sheetData>
      <sheetData sheetId="2048">
        <row r="1">
          <cell r="A1">
            <v>0</v>
          </cell>
        </row>
      </sheetData>
      <sheetData sheetId="2049">
        <row r="1">
          <cell r="A1">
            <v>0</v>
          </cell>
        </row>
      </sheetData>
      <sheetData sheetId="2050">
        <row r="1">
          <cell r="A1">
            <v>0</v>
          </cell>
        </row>
      </sheetData>
      <sheetData sheetId="2051">
        <row r="1">
          <cell r="A1">
            <v>0</v>
          </cell>
        </row>
      </sheetData>
      <sheetData sheetId="2052">
        <row r="1">
          <cell r="A1">
            <v>0</v>
          </cell>
        </row>
      </sheetData>
      <sheetData sheetId="2053">
        <row r="1">
          <cell r="A1">
            <v>0</v>
          </cell>
        </row>
      </sheetData>
      <sheetData sheetId="2054">
        <row r="1">
          <cell r="A1">
            <v>0</v>
          </cell>
        </row>
      </sheetData>
      <sheetData sheetId="2055">
        <row r="1">
          <cell r="A1">
            <v>0</v>
          </cell>
        </row>
      </sheetData>
      <sheetData sheetId="2056">
        <row r="1">
          <cell r="A1">
            <v>0</v>
          </cell>
        </row>
      </sheetData>
      <sheetData sheetId="2057">
        <row r="1">
          <cell r="A1">
            <v>0</v>
          </cell>
        </row>
      </sheetData>
      <sheetData sheetId="2058">
        <row r="1">
          <cell r="A1">
            <v>0</v>
          </cell>
        </row>
      </sheetData>
      <sheetData sheetId="2059">
        <row r="1">
          <cell r="A1">
            <v>0</v>
          </cell>
        </row>
      </sheetData>
      <sheetData sheetId="2060">
        <row r="1">
          <cell r="A1">
            <v>0</v>
          </cell>
        </row>
      </sheetData>
      <sheetData sheetId="2061">
        <row r="1">
          <cell r="A1">
            <v>0</v>
          </cell>
        </row>
      </sheetData>
      <sheetData sheetId="2062">
        <row r="1">
          <cell r="A1">
            <v>0</v>
          </cell>
        </row>
      </sheetData>
      <sheetData sheetId="2063">
        <row r="1">
          <cell r="A1">
            <v>0</v>
          </cell>
        </row>
      </sheetData>
      <sheetData sheetId="2064">
        <row r="1">
          <cell r="A1">
            <v>0</v>
          </cell>
        </row>
      </sheetData>
      <sheetData sheetId="2065">
        <row r="1">
          <cell r="A1">
            <v>0</v>
          </cell>
        </row>
      </sheetData>
      <sheetData sheetId="2066">
        <row r="1">
          <cell r="A1">
            <v>0</v>
          </cell>
        </row>
      </sheetData>
      <sheetData sheetId="2067">
        <row r="1">
          <cell r="A1">
            <v>0</v>
          </cell>
        </row>
      </sheetData>
      <sheetData sheetId="2068">
        <row r="1">
          <cell r="A1">
            <v>0</v>
          </cell>
        </row>
      </sheetData>
      <sheetData sheetId="2069">
        <row r="1">
          <cell r="A1">
            <v>0</v>
          </cell>
        </row>
      </sheetData>
      <sheetData sheetId="2070">
        <row r="1">
          <cell r="A1">
            <v>0</v>
          </cell>
        </row>
      </sheetData>
      <sheetData sheetId="2071">
        <row r="1">
          <cell r="A1">
            <v>0</v>
          </cell>
        </row>
      </sheetData>
      <sheetData sheetId="2072">
        <row r="1">
          <cell r="A1">
            <v>0</v>
          </cell>
        </row>
      </sheetData>
      <sheetData sheetId="2073">
        <row r="1">
          <cell r="A1">
            <v>0</v>
          </cell>
        </row>
      </sheetData>
      <sheetData sheetId="2074">
        <row r="1">
          <cell r="A1">
            <v>0</v>
          </cell>
        </row>
      </sheetData>
      <sheetData sheetId="2075">
        <row r="1">
          <cell r="A1">
            <v>0</v>
          </cell>
        </row>
      </sheetData>
      <sheetData sheetId="2076">
        <row r="1">
          <cell r="A1">
            <v>0</v>
          </cell>
        </row>
      </sheetData>
      <sheetData sheetId="2077">
        <row r="1">
          <cell r="A1">
            <v>0</v>
          </cell>
        </row>
      </sheetData>
      <sheetData sheetId="2078">
        <row r="1">
          <cell r="A1">
            <v>0</v>
          </cell>
        </row>
      </sheetData>
      <sheetData sheetId="2079">
        <row r="1">
          <cell r="A1">
            <v>0</v>
          </cell>
        </row>
      </sheetData>
      <sheetData sheetId="2080">
        <row r="1">
          <cell r="A1">
            <v>0</v>
          </cell>
        </row>
      </sheetData>
      <sheetData sheetId="2081">
        <row r="1">
          <cell r="A1">
            <v>0</v>
          </cell>
        </row>
      </sheetData>
      <sheetData sheetId="2082">
        <row r="1">
          <cell r="A1">
            <v>0</v>
          </cell>
        </row>
      </sheetData>
      <sheetData sheetId="2083">
        <row r="1">
          <cell r="A1">
            <v>0</v>
          </cell>
        </row>
      </sheetData>
      <sheetData sheetId="2084">
        <row r="1">
          <cell r="A1">
            <v>0</v>
          </cell>
        </row>
      </sheetData>
      <sheetData sheetId="2085">
        <row r="1">
          <cell r="A1">
            <v>0</v>
          </cell>
        </row>
      </sheetData>
      <sheetData sheetId="2086">
        <row r="1">
          <cell r="A1">
            <v>0</v>
          </cell>
        </row>
      </sheetData>
      <sheetData sheetId="2087">
        <row r="1">
          <cell r="A1">
            <v>0</v>
          </cell>
        </row>
      </sheetData>
      <sheetData sheetId="2088">
        <row r="1">
          <cell r="A1">
            <v>0</v>
          </cell>
        </row>
      </sheetData>
      <sheetData sheetId="2089">
        <row r="1">
          <cell r="A1">
            <v>0</v>
          </cell>
        </row>
      </sheetData>
      <sheetData sheetId="2090">
        <row r="1">
          <cell r="A1">
            <v>0</v>
          </cell>
        </row>
      </sheetData>
      <sheetData sheetId="2091">
        <row r="1">
          <cell r="A1">
            <v>0</v>
          </cell>
        </row>
      </sheetData>
      <sheetData sheetId="2092">
        <row r="1">
          <cell r="A1">
            <v>0</v>
          </cell>
        </row>
      </sheetData>
      <sheetData sheetId="2093">
        <row r="1">
          <cell r="A1">
            <v>0</v>
          </cell>
        </row>
      </sheetData>
      <sheetData sheetId="2094">
        <row r="1">
          <cell r="A1">
            <v>0</v>
          </cell>
        </row>
      </sheetData>
      <sheetData sheetId="2095">
        <row r="1">
          <cell r="A1">
            <v>0</v>
          </cell>
        </row>
      </sheetData>
      <sheetData sheetId="2096">
        <row r="1">
          <cell r="A1">
            <v>0</v>
          </cell>
        </row>
      </sheetData>
      <sheetData sheetId="2097">
        <row r="1">
          <cell r="A1">
            <v>0</v>
          </cell>
        </row>
      </sheetData>
      <sheetData sheetId="2098">
        <row r="1">
          <cell r="A1">
            <v>0</v>
          </cell>
        </row>
      </sheetData>
      <sheetData sheetId="2099">
        <row r="1">
          <cell r="A1">
            <v>0</v>
          </cell>
        </row>
      </sheetData>
      <sheetData sheetId="2100">
        <row r="1">
          <cell r="A1">
            <v>0</v>
          </cell>
        </row>
      </sheetData>
      <sheetData sheetId="2101">
        <row r="1">
          <cell r="A1">
            <v>0</v>
          </cell>
        </row>
      </sheetData>
      <sheetData sheetId="2102">
        <row r="1">
          <cell r="A1">
            <v>0</v>
          </cell>
        </row>
      </sheetData>
      <sheetData sheetId="2103">
        <row r="1">
          <cell r="A1">
            <v>0</v>
          </cell>
        </row>
      </sheetData>
      <sheetData sheetId="2104">
        <row r="1">
          <cell r="A1">
            <v>0</v>
          </cell>
        </row>
      </sheetData>
      <sheetData sheetId="2105">
        <row r="1">
          <cell r="A1">
            <v>0</v>
          </cell>
        </row>
      </sheetData>
      <sheetData sheetId="2106">
        <row r="1">
          <cell r="A1">
            <v>0</v>
          </cell>
        </row>
      </sheetData>
      <sheetData sheetId="2107">
        <row r="1">
          <cell r="A1">
            <v>0</v>
          </cell>
        </row>
      </sheetData>
      <sheetData sheetId="2108">
        <row r="1">
          <cell r="A1">
            <v>0</v>
          </cell>
        </row>
      </sheetData>
      <sheetData sheetId="2109">
        <row r="1">
          <cell r="A1">
            <v>0</v>
          </cell>
        </row>
      </sheetData>
      <sheetData sheetId="2110">
        <row r="1">
          <cell r="A1">
            <v>0</v>
          </cell>
        </row>
      </sheetData>
      <sheetData sheetId="2111">
        <row r="1">
          <cell r="A1">
            <v>0</v>
          </cell>
        </row>
      </sheetData>
      <sheetData sheetId="2112">
        <row r="1">
          <cell r="A1">
            <v>0</v>
          </cell>
        </row>
      </sheetData>
      <sheetData sheetId="2113">
        <row r="1">
          <cell r="A1">
            <v>0</v>
          </cell>
        </row>
      </sheetData>
      <sheetData sheetId="2114">
        <row r="1">
          <cell r="A1">
            <v>0</v>
          </cell>
        </row>
      </sheetData>
      <sheetData sheetId="2115">
        <row r="1">
          <cell r="A1">
            <v>0</v>
          </cell>
        </row>
      </sheetData>
      <sheetData sheetId="2116">
        <row r="1">
          <cell r="A1">
            <v>0</v>
          </cell>
        </row>
      </sheetData>
      <sheetData sheetId="2117">
        <row r="1">
          <cell r="A1">
            <v>0</v>
          </cell>
        </row>
      </sheetData>
      <sheetData sheetId="2118">
        <row r="1">
          <cell r="A1">
            <v>0</v>
          </cell>
        </row>
      </sheetData>
      <sheetData sheetId="2119">
        <row r="1">
          <cell r="A1">
            <v>0</v>
          </cell>
        </row>
      </sheetData>
      <sheetData sheetId="2120">
        <row r="1">
          <cell r="A1">
            <v>0</v>
          </cell>
        </row>
      </sheetData>
      <sheetData sheetId="2121">
        <row r="1">
          <cell r="A1">
            <v>0</v>
          </cell>
        </row>
      </sheetData>
      <sheetData sheetId="2122">
        <row r="1">
          <cell r="A1">
            <v>0</v>
          </cell>
        </row>
      </sheetData>
      <sheetData sheetId="2123">
        <row r="1">
          <cell r="A1">
            <v>0</v>
          </cell>
        </row>
      </sheetData>
      <sheetData sheetId="2124">
        <row r="1">
          <cell r="A1">
            <v>0</v>
          </cell>
        </row>
      </sheetData>
      <sheetData sheetId="2125">
        <row r="1">
          <cell r="A1">
            <v>0</v>
          </cell>
        </row>
      </sheetData>
      <sheetData sheetId="2126">
        <row r="1">
          <cell r="A1">
            <v>0</v>
          </cell>
        </row>
      </sheetData>
      <sheetData sheetId="2127">
        <row r="1">
          <cell r="A1">
            <v>0</v>
          </cell>
        </row>
      </sheetData>
      <sheetData sheetId="2128">
        <row r="1">
          <cell r="A1">
            <v>0</v>
          </cell>
        </row>
      </sheetData>
      <sheetData sheetId="2129">
        <row r="1">
          <cell r="A1">
            <v>0</v>
          </cell>
        </row>
      </sheetData>
      <sheetData sheetId="2130">
        <row r="1">
          <cell r="A1">
            <v>0</v>
          </cell>
        </row>
      </sheetData>
      <sheetData sheetId="2131">
        <row r="1">
          <cell r="A1">
            <v>0</v>
          </cell>
        </row>
      </sheetData>
      <sheetData sheetId="2132">
        <row r="1">
          <cell r="A1">
            <v>0</v>
          </cell>
        </row>
      </sheetData>
      <sheetData sheetId="2133">
        <row r="1">
          <cell r="A1">
            <v>0</v>
          </cell>
        </row>
      </sheetData>
      <sheetData sheetId="2134">
        <row r="1">
          <cell r="A1">
            <v>0</v>
          </cell>
        </row>
      </sheetData>
      <sheetData sheetId="2135">
        <row r="1">
          <cell r="A1">
            <v>0</v>
          </cell>
        </row>
      </sheetData>
      <sheetData sheetId="2136">
        <row r="1">
          <cell r="A1">
            <v>0</v>
          </cell>
        </row>
      </sheetData>
      <sheetData sheetId="2137">
        <row r="1">
          <cell r="A1">
            <v>0</v>
          </cell>
        </row>
      </sheetData>
      <sheetData sheetId="2138">
        <row r="1">
          <cell r="A1">
            <v>0</v>
          </cell>
        </row>
      </sheetData>
      <sheetData sheetId="2139">
        <row r="1">
          <cell r="A1">
            <v>0</v>
          </cell>
        </row>
      </sheetData>
      <sheetData sheetId="2140">
        <row r="1">
          <cell r="A1">
            <v>0</v>
          </cell>
        </row>
      </sheetData>
      <sheetData sheetId="2141">
        <row r="1">
          <cell r="A1">
            <v>0</v>
          </cell>
        </row>
      </sheetData>
      <sheetData sheetId="2142">
        <row r="1">
          <cell r="A1">
            <v>0</v>
          </cell>
        </row>
      </sheetData>
      <sheetData sheetId="2143">
        <row r="1">
          <cell r="A1">
            <v>0</v>
          </cell>
        </row>
      </sheetData>
      <sheetData sheetId="2144">
        <row r="1">
          <cell r="A1">
            <v>0</v>
          </cell>
        </row>
      </sheetData>
      <sheetData sheetId="2145">
        <row r="1">
          <cell r="A1">
            <v>0</v>
          </cell>
        </row>
      </sheetData>
      <sheetData sheetId="2146">
        <row r="1">
          <cell r="A1">
            <v>0</v>
          </cell>
        </row>
      </sheetData>
      <sheetData sheetId="2147">
        <row r="1">
          <cell r="A1">
            <v>0</v>
          </cell>
        </row>
      </sheetData>
      <sheetData sheetId="2148">
        <row r="1">
          <cell r="A1">
            <v>0</v>
          </cell>
        </row>
      </sheetData>
      <sheetData sheetId="2149">
        <row r="1">
          <cell r="A1">
            <v>0</v>
          </cell>
        </row>
      </sheetData>
      <sheetData sheetId="2150">
        <row r="1">
          <cell r="A1">
            <v>0</v>
          </cell>
        </row>
      </sheetData>
      <sheetData sheetId="2151">
        <row r="1">
          <cell r="A1">
            <v>0</v>
          </cell>
        </row>
      </sheetData>
      <sheetData sheetId="2152">
        <row r="1">
          <cell r="A1">
            <v>0</v>
          </cell>
        </row>
      </sheetData>
      <sheetData sheetId="2153">
        <row r="1">
          <cell r="A1">
            <v>0</v>
          </cell>
        </row>
      </sheetData>
      <sheetData sheetId="2154">
        <row r="1">
          <cell r="A1">
            <v>0</v>
          </cell>
        </row>
      </sheetData>
      <sheetData sheetId="2155">
        <row r="1">
          <cell r="A1">
            <v>0</v>
          </cell>
        </row>
      </sheetData>
      <sheetData sheetId="2156">
        <row r="1">
          <cell r="A1">
            <v>0</v>
          </cell>
        </row>
      </sheetData>
      <sheetData sheetId="2157">
        <row r="1">
          <cell r="A1">
            <v>0</v>
          </cell>
        </row>
      </sheetData>
      <sheetData sheetId="2158">
        <row r="1">
          <cell r="A1">
            <v>0</v>
          </cell>
        </row>
      </sheetData>
      <sheetData sheetId="2159">
        <row r="1">
          <cell r="A1">
            <v>0</v>
          </cell>
        </row>
      </sheetData>
      <sheetData sheetId="2160">
        <row r="1">
          <cell r="A1">
            <v>0</v>
          </cell>
        </row>
      </sheetData>
      <sheetData sheetId="2161">
        <row r="1">
          <cell r="A1">
            <v>0</v>
          </cell>
        </row>
      </sheetData>
      <sheetData sheetId="2162">
        <row r="1">
          <cell r="A1">
            <v>0</v>
          </cell>
        </row>
      </sheetData>
      <sheetData sheetId="2163">
        <row r="1">
          <cell r="A1">
            <v>0</v>
          </cell>
        </row>
      </sheetData>
      <sheetData sheetId="2164">
        <row r="1">
          <cell r="A1">
            <v>0</v>
          </cell>
        </row>
      </sheetData>
      <sheetData sheetId="2165">
        <row r="1">
          <cell r="A1">
            <v>0</v>
          </cell>
        </row>
      </sheetData>
      <sheetData sheetId="2166">
        <row r="1">
          <cell r="A1">
            <v>0</v>
          </cell>
        </row>
      </sheetData>
      <sheetData sheetId="2167">
        <row r="1">
          <cell r="A1">
            <v>0</v>
          </cell>
        </row>
      </sheetData>
      <sheetData sheetId="2168">
        <row r="1">
          <cell r="A1">
            <v>0</v>
          </cell>
        </row>
      </sheetData>
      <sheetData sheetId="2169">
        <row r="1">
          <cell r="A1">
            <v>0</v>
          </cell>
        </row>
      </sheetData>
      <sheetData sheetId="2170">
        <row r="1">
          <cell r="A1">
            <v>0</v>
          </cell>
        </row>
      </sheetData>
      <sheetData sheetId="2171">
        <row r="1">
          <cell r="A1">
            <v>0</v>
          </cell>
        </row>
      </sheetData>
      <sheetData sheetId="2172">
        <row r="1">
          <cell r="A1">
            <v>0</v>
          </cell>
        </row>
      </sheetData>
      <sheetData sheetId="2173">
        <row r="1">
          <cell r="A1">
            <v>0</v>
          </cell>
        </row>
      </sheetData>
      <sheetData sheetId="2174">
        <row r="1">
          <cell r="A1">
            <v>0</v>
          </cell>
        </row>
      </sheetData>
      <sheetData sheetId="2175">
        <row r="1">
          <cell r="A1">
            <v>0</v>
          </cell>
        </row>
      </sheetData>
      <sheetData sheetId="2176">
        <row r="1">
          <cell r="A1">
            <v>0</v>
          </cell>
        </row>
      </sheetData>
      <sheetData sheetId="2177" refreshError="1"/>
      <sheetData sheetId="2178" refreshError="1"/>
      <sheetData sheetId="2179" refreshError="1"/>
      <sheetData sheetId="2180" refreshError="1"/>
      <sheetData sheetId="2181">
        <row r="2">
          <cell r="A2">
            <v>0</v>
          </cell>
        </row>
      </sheetData>
      <sheetData sheetId="2182" refreshError="1"/>
      <sheetData sheetId="2183" refreshError="1"/>
      <sheetData sheetId="2184" refreshError="1"/>
      <sheetData sheetId="2185" refreshError="1"/>
      <sheetData sheetId="2186" refreshError="1"/>
      <sheetData sheetId="2187" refreshError="1"/>
      <sheetData sheetId="2188" refreshError="1"/>
      <sheetData sheetId="2189">
        <row r="1">
          <cell r="A1">
            <v>0</v>
          </cell>
        </row>
      </sheetData>
      <sheetData sheetId="2190" refreshError="1"/>
      <sheetData sheetId="2191" refreshError="1"/>
      <sheetData sheetId="2192">
        <row r="1">
          <cell r="A1">
            <v>0</v>
          </cell>
        </row>
      </sheetData>
      <sheetData sheetId="2193" refreshError="1"/>
      <sheetData sheetId="2194" refreshError="1"/>
      <sheetData sheetId="2195" refreshError="1"/>
      <sheetData sheetId="2196">
        <row r="1">
          <cell r="A1">
            <v>0</v>
          </cell>
        </row>
      </sheetData>
      <sheetData sheetId="2197">
        <row r="1">
          <cell r="A1">
            <v>0</v>
          </cell>
        </row>
      </sheetData>
      <sheetData sheetId="2198" refreshError="1"/>
      <sheetData sheetId="2199" refreshError="1"/>
      <sheetData sheetId="2200" refreshError="1"/>
      <sheetData sheetId="2201" refreshError="1"/>
      <sheetData sheetId="2202">
        <row r="2">
          <cell r="A2">
            <v>0</v>
          </cell>
        </row>
      </sheetData>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ow r="1">
          <cell r="A1">
            <v>0</v>
          </cell>
        </row>
      </sheetData>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ow r="1">
          <cell r="A1">
            <v>0</v>
          </cell>
        </row>
      </sheetData>
      <sheetData sheetId="2224">
        <row r="1">
          <cell r="A1">
            <v>0</v>
          </cell>
        </row>
      </sheetData>
      <sheetData sheetId="2225">
        <row r="1">
          <cell r="A1">
            <v>0</v>
          </cell>
        </row>
      </sheetData>
      <sheetData sheetId="2226">
        <row r="1">
          <cell r="A1">
            <v>0</v>
          </cell>
        </row>
      </sheetData>
      <sheetData sheetId="2227">
        <row r="1">
          <cell r="A1">
            <v>0</v>
          </cell>
        </row>
      </sheetData>
      <sheetData sheetId="2228">
        <row r="1">
          <cell r="A1">
            <v>0</v>
          </cell>
        </row>
      </sheetData>
      <sheetData sheetId="2229">
        <row r="1">
          <cell r="A1">
            <v>0</v>
          </cell>
        </row>
      </sheetData>
      <sheetData sheetId="2230">
        <row r="1">
          <cell r="A1">
            <v>0</v>
          </cell>
        </row>
      </sheetData>
      <sheetData sheetId="2231">
        <row r="1">
          <cell r="A1">
            <v>0</v>
          </cell>
        </row>
      </sheetData>
      <sheetData sheetId="2232">
        <row r="1">
          <cell r="A1">
            <v>0</v>
          </cell>
        </row>
      </sheetData>
      <sheetData sheetId="2233">
        <row r="1">
          <cell r="A1">
            <v>0</v>
          </cell>
        </row>
      </sheetData>
      <sheetData sheetId="2234">
        <row r="1">
          <cell r="A1">
            <v>0</v>
          </cell>
        </row>
      </sheetData>
      <sheetData sheetId="2235">
        <row r="1">
          <cell r="A1">
            <v>0</v>
          </cell>
        </row>
      </sheetData>
      <sheetData sheetId="2236">
        <row r="1">
          <cell r="A1">
            <v>0</v>
          </cell>
        </row>
      </sheetData>
      <sheetData sheetId="2237">
        <row r="1">
          <cell r="A1">
            <v>0</v>
          </cell>
        </row>
      </sheetData>
      <sheetData sheetId="2238">
        <row r="1">
          <cell r="A1">
            <v>0</v>
          </cell>
        </row>
      </sheetData>
      <sheetData sheetId="2239">
        <row r="1">
          <cell r="A1">
            <v>0</v>
          </cell>
        </row>
      </sheetData>
      <sheetData sheetId="2240">
        <row r="1">
          <cell r="A1">
            <v>0</v>
          </cell>
        </row>
      </sheetData>
      <sheetData sheetId="2241">
        <row r="1">
          <cell r="A1">
            <v>0</v>
          </cell>
        </row>
      </sheetData>
      <sheetData sheetId="2242">
        <row r="1">
          <cell r="A1">
            <v>0</v>
          </cell>
        </row>
      </sheetData>
      <sheetData sheetId="2243">
        <row r="1">
          <cell r="A1">
            <v>0</v>
          </cell>
        </row>
      </sheetData>
      <sheetData sheetId="2244">
        <row r="1">
          <cell r="A1">
            <v>0</v>
          </cell>
        </row>
      </sheetData>
      <sheetData sheetId="2245">
        <row r="1">
          <cell r="A1">
            <v>0</v>
          </cell>
        </row>
      </sheetData>
      <sheetData sheetId="2246">
        <row r="1">
          <cell r="A1">
            <v>0</v>
          </cell>
        </row>
      </sheetData>
      <sheetData sheetId="2247">
        <row r="1">
          <cell r="A1">
            <v>0</v>
          </cell>
        </row>
      </sheetData>
      <sheetData sheetId="2248">
        <row r="1">
          <cell r="A1">
            <v>0</v>
          </cell>
        </row>
      </sheetData>
      <sheetData sheetId="2249">
        <row r="1">
          <cell r="A1">
            <v>0</v>
          </cell>
        </row>
      </sheetData>
      <sheetData sheetId="2250">
        <row r="1">
          <cell r="A1">
            <v>0</v>
          </cell>
        </row>
      </sheetData>
      <sheetData sheetId="2251">
        <row r="1">
          <cell r="A1">
            <v>0</v>
          </cell>
        </row>
      </sheetData>
      <sheetData sheetId="2252">
        <row r="1">
          <cell r="A1">
            <v>0</v>
          </cell>
        </row>
      </sheetData>
      <sheetData sheetId="2253">
        <row r="1">
          <cell r="A1">
            <v>0</v>
          </cell>
        </row>
      </sheetData>
      <sheetData sheetId="2254">
        <row r="1">
          <cell r="A1">
            <v>0</v>
          </cell>
        </row>
      </sheetData>
      <sheetData sheetId="2255">
        <row r="1">
          <cell r="A1">
            <v>0</v>
          </cell>
        </row>
      </sheetData>
      <sheetData sheetId="2256">
        <row r="1">
          <cell r="A1">
            <v>0</v>
          </cell>
        </row>
      </sheetData>
      <sheetData sheetId="2257">
        <row r="1">
          <cell r="A1">
            <v>0</v>
          </cell>
        </row>
      </sheetData>
      <sheetData sheetId="2258">
        <row r="1">
          <cell r="A1">
            <v>0</v>
          </cell>
        </row>
      </sheetData>
      <sheetData sheetId="2259">
        <row r="1">
          <cell r="A1">
            <v>0</v>
          </cell>
        </row>
      </sheetData>
      <sheetData sheetId="2260">
        <row r="1">
          <cell r="A1">
            <v>0</v>
          </cell>
        </row>
      </sheetData>
      <sheetData sheetId="2261">
        <row r="1">
          <cell r="A1">
            <v>0</v>
          </cell>
        </row>
      </sheetData>
      <sheetData sheetId="2262">
        <row r="1">
          <cell r="A1">
            <v>0</v>
          </cell>
        </row>
      </sheetData>
      <sheetData sheetId="2263">
        <row r="1">
          <cell r="A1">
            <v>0</v>
          </cell>
        </row>
      </sheetData>
      <sheetData sheetId="2264">
        <row r="1">
          <cell r="A1">
            <v>0</v>
          </cell>
        </row>
      </sheetData>
      <sheetData sheetId="2265">
        <row r="1">
          <cell r="A1">
            <v>0</v>
          </cell>
        </row>
      </sheetData>
      <sheetData sheetId="2266">
        <row r="1">
          <cell r="A1">
            <v>0</v>
          </cell>
        </row>
      </sheetData>
      <sheetData sheetId="2267">
        <row r="1">
          <cell r="A1">
            <v>0</v>
          </cell>
        </row>
      </sheetData>
      <sheetData sheetId="2268">
        <row r="1">
          <cell r="A1">
            <v>0</v>
          </cell>
        </row>
      </sheetData>
      <sheetData sheetId="2269">
        <row r="1">
          <cell r="A1">
            <v>0</v>
          </cell>
        </row>
      </sheetData>
      <sheetData sheetId="2270">
        <row r="1">
          <cell r="A1">
            <v>0</v>
          </cell>
        </row>
      </sheetData>
      <sheetData sheetId="2271">
        <row r="1">
          <cell r="A1">
            <v>0</v>
          </cell>
        </row>
      </sheetData>
      <sheetData sheetId="2272">
        <row r="1">
          <cell r="A1">
            <v>0</v>
          </cell>
        </row>
      </sheetData>
      <sheetData sheetId="2273">
        <row r="1">
          <cell r="A1">
            <v>0</v>
          </cell>
        </row>
      </sheetData>
      <sheetData sheetId="2274">
        <row r="1">
          <cell r="A1">
            <v>0</v>
          </cell>
        </row>
      </sheetData>
      <sheetData sheetId="2275">
        <row r="1">
          <cell r="A1">
            <v>0</v>
          </cell>
        </row>
      </sheetData>
      <sheetData sheetId="2276">
        <row r="1">
          <cell r="A1">
            <v>0</v>
          </cell>
        </row>
      </sheetData>
      <sheetData sheetId="2277">
        <row r="1">
          <cell r="A1">
            <v>0</v>
          </cell>
        </row>
      </sheetData>
      <sheetData sheetId="2278">
        <row r="1">
          <cell r="A1">
            <v>0</v>
          </cell>
        </row>
      </sheetData>
      <sheetData sheetId="2279">
        <row r="1">
          <cell r="A1">
            <v>0</v>
          </cell>
        </row>
      </sheetData>
      <sheetData sheetId="2280">
        <row r="1">
          <cell r="A1">
            <v>0</v>
          </cell>
        </row>
      </sheetData>
      <sheetData sheetId="2281">
        <row r="1">
          <cell r="A1">
            <v>0</v>
          </cell>
        </row>
      </sheetData>
      <sheetData sheetId="2282">
        <row r="1">
          <cell r="A1">
            <v>0</v>
          </cell>
        </row>
      </sheetData>
      <sheetData sheetId="2283">
        <row r="1">
          <cell r="A1">
            <v>0</v>
          </cell>
        </row>
      </sheetData>
      <sheetData sheetId="2284">
        <row r="1">
          <cell r="A1">
            <v>0</v>
          </cell>
        </row>
      </sheetData>
      <sheetData sheetId="2285">
        <row r="1">
          <cell r="A1">
            <v>0</v>
          </cell>
        </row>
      </sheetData>
      <sheetData sheetId="2286">
        <row r="1">
          <cell r="A1">
            <v>0</v>
          </cell>
        </row>
      </sheetData>
      <sheetData sheetId="2287">
        <row r="1">
          <cell r="A1">
            <v>0</v>
          </cell>
        </row>
      </sheetData>
      <sheetData sheetId="2288">
        <row r="1">
          <cell r="A1">
            <v>0</v>
          </cell>
        </row>
      </sheetData>
      <sheetData sheetId="2289">
        <row r="1">
          <cell r="A1">
            <v>0</v>
          </cell>
        </row>
      </sheetData>
      <sheetData sheetId="2290">
        <row r="1">
          <cell r="A1">
            <v>0</v>
          </cell>
        </row>
      </sheetData>
      <sheetData sheetId="2291">
        <row r="1">
          <cell r="A1">
            <v>0</v>
          </cell>
        </row>
      </sheetData>
      <sheetData sheetId="2292">
        <row r="1">
          <cell r="A1">
            <v>0</v>
          </cell>
        </row>
      </sheetData>
      <sheetData sheetId="2293">
        <row r="1">
          <cell r="A1">
            <v>0</v>
          </cell>
        </row>
      </sheetData>
      <sheetData sheetId="2294">
        <row r="1">
          <cell r="A1">
            <v>0</v>
          </cell>
        </row>
      </sheetData>
      <sheetData sheetId="2295">
        <row r="1">
          <cell r="A1">
            <v>0</v>
          </cell>
        </row>
      </sheetData>
      <sheetData sheetId="2296">
        <row r="1">
          <cell r="A1">
            <v>0</v>
          </cell>
        </row>
      </sheetData>
      <sheetData sheetId="2297">
        <row r="1">
          <cell r="A1">
            <v>0</v>
          </cell>
        </row>
      </sheetData>
      <sheetData sheetId="2298">
        <row r="1">
          <cell r="A1">
            <v>0</v>
          </cell>
        </row>
      </sheetData>
      <sheetData sheetId="2299">
        <row r="1">
          <cell r="A1">
            <v>0</v>
          </cell>
        </row>
      </sheetData>
      <sheetData sheetId="2300">
        <row r="1">
          <cell r="A1">
            <v>0</v>
          </cell>
        </row>
      </sheetData>
      <sheetData sheetId="2301">
        <row r="1">
          <cell r="A1">
            <v>0</v>
          </cell>
        </row>
      </sheetData>
      <sheetData sheetId="2302">
        <row r="1">
          <cell r="A1">
            <v>0</v>
          </cell>
        </row>
      </sheetData>
      <sheetData sheetId="2303">
        <row r="1">
          <cell r="A1">
            <v>0</v>
          </cell>
        </row>
      </sheetData>
      <sheetData sheetId="2304">
        <row r="1">
          <cell r="A1">
            <v>0</v>
          </cell>
        </row>
      </sheetData>
      <sheetData sheetId="2305">
        <row r="1">
          <cell r="A1">
            <v>0</v>
          </cell>
        </row>
      </sheetData>
      <sheetData sheetId="2306">
        <row r="1">
          <cell r="A1">
            <v>0</v>
          </cell>
        </row>
      </sheetData>
      <sheetData sheetId="2307">
        <row r="1">
          <cell r="A1">
            <v>0</v>
          </cell>
        </row>
      </sheetData>
      <sheetData sheetId="2308">
        <row r="1">
          <cell r="A1">
            <v>0</v>
          </cell>
        </row>
      </sheetData>
      <sheetData sheetId="2309">
        <row r="1">
          <cell r="A1">
            <v>0</v>
          </cell>
        </row>
      </sheetData>
      <sheetData sheetId="2310">
        <row r="1">
          <cell r="A1">
            <v>0</v>
          </cell>
        </row>
      </sheetData>
      <sheetData sheetId="2311">
        <row r="1">
          <cell r="A1">
            <v>0</v>
          </cell>
        </row>
      </sheetData>
      <sheetData sheetId="2312">
        <row r="1">
          <cell r="A1">
            <v>0</v>
          </cell>
        </row>
      </sheetData>
      <sheetData sheetId="2313">
        <row r="1">
          <cell r="A1">
            <v>0</v>
          </cell>
        </row>
      </sheetData>
      <sheetData sheetId="2314">
        <row r="1">
          <cell r="A1">
            <v>0</v>
          </cell>
        </row>
      </sheetData>
      <sheetData sheetId="2315">
        <row r="1">
          <cell r="A1">
            <v>0</v>
          </cell>
        </row>
      </sheetData>
      <sheetData sheetId="2316">
        <row r="1">
          <cell r="A1">
            <v>0</v>
          </cell>
        </row>
      </sheetData>
      <sheetData sheetId="2317">
        <row r="1">
          <cell r="A1">
            <v>0</v>
          </cell>
        </row>
      </sheetData>
      <sheetData sheetId="2318">
        <row r="1">
          <cell r="A1">
            <v>0</v>
          </cell>
        </row>
      </sheetData>
      <sheetData sheetId="2319">
        <row r="1">
          <cell r="A1">
            <v>0</v>
          </cell>
        </row>
      </sheetData>
      <sheetData sheetId="2320">
        <row r="1">
          <cell r="A1">
            <v>0</v>
          </cell>
        </row>
      </sheetData>
      <sheetData sheetId="2321">
        <row r="1">
          <cell r="A1">
            <v>0</v>
          </cell>
        </row>
      </sheetData>
      <sheetData sheetId="2322">
        <row r="1">
          <cell r="A1">
            <v>0</v>
          </cell>
        </row>
      </sheetData>
      <sheetData sheetId="2323">
        <row r="1">
          <cell r="A1">
            <v>0</v>
          </cell>
        </row>
      </sheetData>
      <sheetData sheetId="2324">
        <row r="1">
          <cell r="A1">
            <v>0</v>
          </cell>
        </row>
      </sheetData>
      <sheetData sheetId="2325">
        <row r="1">
          <cell r="A1">
            <v>0</v>
          </cell>
        </row>
      </sheetData>
      <sheetData sheetId="2326">
        <row r="1">
          <cell r="A1">
            <v>0</v>
          </cell>
        </row>
      </sheetData>
      <sheetData sheetId="2327">
        <row r="1">
          <cell r="A1">
            <v>0</v>
          </cell>
        </row>
      </sheetData>
      <sheetData sheetId="2328">
        <row r="1">
          <cell r="A1">
            <v>0</v>
          </cell>
        </row>
      </sheetData>
      <sheetData sheetId="2329">
        <row r="1">
          <cell r="A1">
            <v>0</v>
          </cell>
        </row>
      </sheetData>
      <sheetData sheetId="2330">
        <row r="1">
          <cell r="A1">
            <v>0</v>
          </cell>
        </row>
      </sheetData>
      <sheetData sheetId="2331">
        <row r="1">
          <cell r="A1">
            <v>0</v>
          </cell>
        </row>
      </sheetData>
      <sheetData sheetId="2332">
        <row r="1">
          <cell r="A1">
            <v>0</v>
          </cell>
        </row>
      </sheetData>
      <sheetData sheetId="2333">
        <row r="1">
          <cell r="A1">
            <v>0</v>
          </cell>
        </row>
      </sheetData>
      <sheetData sheetId="2334">
        <row r="1">
          <cell r="A1">
            <v>0</v>
          </cell>
        </row>
      </sheetData>
      <sheetData sheetId="2335">
        <row r="1">
          <cell r="A1">
            <v>0</v>
          </cell>
        </row>
      </sheetData>
      <sheetData sheetId="2336">
        <row r="1">
          <cell r="A1">
            <v>0</v>
          </cell>
        </row>
      </sheetData>
      <sheetData sheetId="2337">
        <row r="1">
          <cell r="A1">
            <v>0</v>
          </cell>
        </row>
      </sheetData>
      <sheetData sheetId="2338">
        <row r="1">
          <cell r="A1">
            <v>0</v>
          </cell>
        </row>
      </sheetData>
      <sheetData sheetId="2339">
        <row r="1">
          <cell r="A1">
            <v>0</v>
          </cell>
        </row>
      </sheetData>
      <sheetData sheetId="2340">
        <row r="1">
          <cell r="A1">
            <v>0</v>
          </cell>
        </row>
      </sheetData>
      <sheetData sheetId="2341">
        <row r="1">
          <cell r="A1">
            <v>0</v>
          </cell>
        </row>
      </sheetData>
      <sheetData sheetId="2342">
        <row r="1">
          <cell r="A1">
            <v>0</v>
          </cell>
        </row>
      </sheetData>
      <sheetData sheetId="2343">
        <row r="1">
          <cell r="A1">
            <v>0</v>
          </cell>
        </row>
      </sheetData>
      <sheetData sheetId="2344">
        <row r="1">
          <cell r="A1">
            <v>0</v>
          </cell>
        </row>
      </sheetData>
      <sheetData sheetId="2345">
        <row r="1">
          <cell r="A1">
            <v>0</v>
          </cell>
        </row>
      </sheetData>
      <sheetData sheetId="2346">
        <row r="1">
          <cell r="A1">
            <v>0</v>
          </cell>
        </row>
      </sheetData>
      <sheetData sheetId="2347">
        <row r="1">
          <cell r="A1">
            <v>0</v>
          </cell>
        </row>
      </sheetData>
      <sheetData sheetId="2348">
        <row r="1">
          <cell r="A1">
            <v>0</v>
          </cell>
        </row>
      </sheetData>
      <sheetData sheetId="2349">
        <row r="1">
          <cell r="A1">
            <v>0</v>
          </cell>
        </row>
      </sheetData>
      <sheetData sheetId="2350">
        <row r="1">
          <cell r="A1">
            <v>0</v>
          </cell>
        </row>
      </sheetData>
      <sheetData sheetId="2351">
        <row r="1">
          <cell r="A1">
            <v>0</v>
          </cell>
        </row>
      </sheetData>
      <sheetData sheetId="2352">
        <row r="1">
          <cell r="A1">
            <v>0</v>
          </cell>
        </row>
      </sheetData>
      <sheetData sheetId="2353">
        <row r="1">
          <cell r="A1">
            <v>0</v>
          </cell>
        </row>
      </sheetData>
      <sheetData sheetId="2354">
        <row r="1">
          <cell r="A1">
            <v>0</v>
          </cell>
        </row>
      </sheetData>
      <sheetData sheetId="2355">
        <row r="1">
          <cell r="A1">
            <v>0</v>
          </cell>
        </row>
      </sheetData>
      <sheetData sheetId="2356">
        <row r="1">
          <cell r="A1">
            <v>0</v>
          </cell>
        </row>
      </sheetData>
      <sheetData sheetId="2357">
        <row r="1">
          <cell r="A1">
            <v>0</v>
          </cell>
        </row>
      </sheetData>
      <sheetData sheetId="2358">
        <row r="1">
          <cell r="A1">
            <v>0</v>
          </cell>
        </row>
      </sheetData>
      <sheetData sheetId="2359">
        <row r="1">
          <cell r="A1">
            <v>0</v>
          </cell>
        </row>
      </sheetData>
      <sheetData sheetId="2360">
        <row r="1">
          <cell r="A1">
            <v>0</v>
          </cell>
        </row>
      </sheetData>
      <sheetData sheetId="2361">
        <row r="1">
          <cell r="A1">
            <v>0</v>
          </cell>
        </row>
      </sheetData>
      <sheetData sheetId="2362">
        <row r="1">
          <cell r="A1">
            <v>0</v>
          </cell>
        </row>
      </sheetData>
      <sheetData sheetId="2363">
        <row r="1">
          <cell r="A1">
            <v>0</v>
          </cell>
        </row>
      </sheetData>
      <sheetData sheetId="2364">
        <row r="1">
          <cell r="A1">
            <v>0</v>
          </cell>
        </row>
      </sheetData>
      <sheetData sheetId="2365">
        <row r="1">
          <cell r="A1">
            <v>0</v>
          </cell>
        </row>
      </sheetData>
      <sheetData sheetId="2366">
        <row r="1">
          <cell r="A1">
            <v>0</v>
          </cell>
        </row>
      </sheetData>
      <sheetData sheetId="2367">
        <row r="1">
          <cell r="A1">
            <v>0</v>
          </cell>
        </row>
      </sheetData>
      <sheetData sheetId="2368">
        <row r="1">
          <cell r="A1">
            <v>0</v>
          </cell>
        </row>
      </sheetData>
      <sheetData sheetId="2369">
        <row r="1">
          <cell r="A1">
            <v>0</v>
          </cell>
        </row>
      </sheetData>
      <sheetData sheetId="2370">
        <row r="1">
          <cell r="A1">
            <v>0</v>
          </cell>
        </row>
      </sheetData>
      <sheetData sheetId="2371">
        <row r="1">
          <cell r="A1">
            <v>0</v>
          </cell>
        </row>
      </sheetData>
      <sheetData sheetId="2372">
        <row r="1">
          <cell r="A1">
            <v>0</v>
          </cell>
        </row>
      </sheetData>
      <sheetData sheetId="2373">
        <row r="1">
          <cell r="A1">
            <v>0</v>
          </cell>
        </row>
      </sheetData>
      <sheetData sheetId="2374">
        <row r="1">
          <cell r="A1">
            <v>0</v>
          </cell>
        </row>
      </sheetData>
      <sheetData sheetId="2375">
        <row r="1">
          <cell r="A1">
            <v>0</v>
          </cell>
        </row>
      </sheetData>
      <sheetData sheetId="2376">
        <row r="1">
          <cell r="A1">
            <v>0</v>
          </cell>
        </row>
      </sheetData>
      <sheetData sheetId="2377">
        <row r="1">
          <cell r="A1">
            <v>0</v>
          </cell>
        </row>
      </sheetData>
      <sheetData sheetId="2378">
        <row r="1">
          <cell r="A1">
            <v>0</v>
          </cell>
        </row>
      </sheetData>
      <sheetData sheetId="2379">
        <row r="1">
          <cell r="A1">
            <v>0</v>
          </cell>
        </row>
      </sheetData>
      <sheetData sheetId="2380">
        <row r="1">
          <cell r="A1">
            <v>0</v>
          </cell>
        </row>
      </sheetData>
      <sheetData sheetId="2381">
        <row r="1">
          <cell r="A1">
            <v>0</v>
          </cell>
        </row>
      </sheetData>
      <sheetData sheetId="2382">
        <row r="1">
          <cell r="A1">
            <v>0</v>
          </cell>
        </row>
      </sheetData>
      <sheetData sheetId="2383">
        <row r="1">
          <cell r="A1">
            <v>0</v>
          </cell>
        </row>
      </sheetData>
      <sheetData sheetId="2384">
        <row r="1">
          <cell r="A1">
            <v>0</v>
          </cell>
        </row>
      </sheetData>
      <sheetData sheetId="2385">
        <row r="1">
          <cell r="A1">
            <v>0</v>
          </cell>
        </row>
      </sheetData>
      <sheetData sheetId="2386">
        <row r="1">
          <cell r="A1">
            <v>0</v>
          </cell>
        </row>
      </sheetData>
      <sheetData sheetId="2387">
        <row r="1">
          <cell r="A1">
            <v>0</v>
          </cell>
        </row>
      </sheetData>
      <sheetData sheetId="2388">
        <row r="1">
          <cell r="A1">
            <v>0</v>
          </cell>
        </row>
      </sheetData>
      <sheetData sheetId="2389">
        <row r="1">
          <cell r="A1">
            <v>0</v>
          </cell>
        </row>
      </sheetData>
      <sheetData sheetId="2390">
        <row r="1">
          <cell r="A1">
            <v>0</v>
          </cell>
        </row>
      </sheetData>
      <sheetData sheetId="2391">
        <row r="1">
          <cell r="A1">
            <v>0</v>
          </cell>
        </row>
      </sheetData>
      <sheetData sheetId="2392">
        <row r="1">
          <cell r="A1">
            <v>0</v>
          </cell>
        </row>
      </sheetData>
      <sheetData sheetId="2393">
        <row r="1">
          <cell r="A1">
            <v>0</v>
          </cell>
        </row>
      </sheetData>
      <sheetData sheetId="2394">
        <row r="1">
          <cell r="A1">
            <v>0</v>
          </cell>
        </row>
      </sheetData>
      <sheetData sheetId="2395">
        <row r="1">
          <cell r="A1">
            <v>0</v>
          </cell>
        </row>
      </sheetData>
      <sheetData sheetId="2396">
        <row r="1">
          <cell r="A1">
            <v>0</v>
          </cell>
        </row>
      </sheetData>
      <sheetData sheetId="2397">
        <row r="1">
          <cell r="A1">
            <v>0</v>
          </cell>
        </row>
      </sheetData>
      <sheetData sheetId="2398">
        <row r="1">
          <cell r="A1">
            <v>0</v>
          </cell>
        </row>
      </sheetData>
      <sheetData sheetId="2399">
        <row r="1">
          <cell r="A1">
            <v>0</v>
          </cell>
        </row>
      </sheetData>
      <sheetData sheetId="2400">
        <row r="1">
          <cell r="A1">
            <v>0</v>
          </cell>
        </row>
      </sheetData>
      <sheetData sheetId="2401">
        <row r="1">
          <cell r="A1">
            <v>0</v>
          </cell>
        </row>
      </sheetData>
      <sheetData sheetId="2402">
        <row r="1">
          <cell r="A1">
            <v>0</v>
          </cell>
        </row>
      </sheetData>
      <sheetData sheetId="2403">
        <row r="1">
          <cell r="A1">
            <v>0</v>
          </cell>
        </row>
      </sheetData>
      <sheetData sheetId="2404">
        <row r="1">
          <cell r="A1">
            <v>0</v>
          </cell>
        </row>
      </sheetData>
      <sheetData sheetId="2405">
        <row r="1">
          <cell r="A1">
            <v>0</v>
          </cell>
        </row>
      </sheetData>
      <sheetData sheetId="2406">
        <row r="1">
          <cell r="A1">
            <v>0</v>
          </cell>
        </row>
      </sheetData>
      <sheetData sheetId="2407">
        <row r="1">
          <cell r="A1">
            <v>0</v>
          </cell>
        </row>
      </sheetData>
      <sheetData sheetId="2408">
        <row r="1">
          <cell r="A1">
            <v>0</v>
          </cell>
        </row>
      </sheetData>
      <sheetData sheetId="2409">
        <row r="1">
          <cell r="A1">
            <v>0</v>
          </cell>
        </row>
      </sheetData>
      <sheetData sheetId="2410">
        <row r="1">
          <cell r="A1">
            <v>0</v>
          </cell>
        </row>
      </sheetData>
      <sheetData sheetId="2411">
        <row r="1">
          <cell r="A1">
            <v>0</v>
          </cell>
        </row>
      </sheetData>
      <sheetData sheetId="2412">
        <row r="1">
          <cell r="A1">
            <v>0</v>
          </cell>
        </row>
      </sheetData>
      <sheetData sheetId="2413">
        <row r="1">
          <cell r="A1">
            <v>0</v>
          </cell>
        </row>
      </sheetData>
      <sheetData sheetId="2414">
        <row r="1">
          <cell r="A1">
            <v>0</v>
          </cell>
        </row>
      </sheetData>
      <sheetData sheetId="2415">
        <row r="1">
          <cell r="A1">
            <v>0</v>
          </cell>
        </row>
      </sheetData>
      <sheetData sheetId="2416">
        <row r="1">
          <cell r="A1">
            <v>0</v>
          </cell>
        </row>
      </sheetData>
      <sheetData sheetId="2417">
        <row r="1">
          <cell r="A1">
            <v>0</v>
          </cell>
        </row>
      </sheetData>
      <sheetData sheetId="2418">
        <row r="1">
          <cell r="A1">
            <v>0</v>
          </cell>
        </row>
      </sheetData>
      <sheetData sheetId="2419">
        <row r="1">
          <cell r="A1">
            <v>0</v>
          </cell>
        </row>
      </sheetData>
      <sheetData sheetId="2420">
        <row r="1">
          <cell r="A1">
            <v>0</v>
          </cell>
        </row>
      </sheetData>
      <sheetData sheetId="2421">
        <row r="1">
          <cell r="A1">
            <v>0</v>
          </cell>
        </row>
      </sheetData>
      <sheetData sheetId="2422">
        <row r="1">
          <cell r="A1">
            <v>0</v>
          </cell>
        </row>
      </sheetData>
      <sheetData sheetId="2423">
        <row r="1">
          <cell r="A1">
            <v>0</v>
          </cell>
        </row>
      </sheetData>
      <sheetData sheetId="2424">
        <row r="1">
          <cell r="A1">
            <v>0</v>
          </cell>
        </row>
      </sheetData>
      <sheetData sheetId="2425">
        <row r="1">
          <cell r="A1">
            <v>0</v>
          </cell>
        </row>
      </sheetData>
      <sheetData sheetId="2426">
        <row r="1">
          <cell r="A1">
            <v>0</v>
          </cell>
        </row>
      </sheetData>
      <sheetData sheetId="2427">
        <row r="1">
          <cell r="A1">
            <v>0</v>
          </cell>
        </row>
      </sheetData>
      <sheetData sheetId="2428">
        <row r="1">
          <cell r="A1">
            <v>0</v>
          </cell>
        </row>
      </sheetData>
      <sheetData sheetId="2429">
        <row r="1">
          <cell r="A1">
            <v>0</v>
          </cell>
        </row>
      </sheetData>
      <sheetData sheetId="2430">
        <row r="1">
          <cell r="A1">
            <v>0</v>
          </cell>
        </row>
      </sheetData>
      <sheetData sheetId="2431">
        <row r="1">
          <cell r="A1">
            <v>0</v>
          </cell>
        </row>
      </sheetData>
      <sheetData sheetId="2432">
        <row r="1">
          <cell r="A1">
            <v>0</v>
          </cell>
        </row>
      </sheetData>
      <sheetData sheetId="2433">
        <row r="1">
          <cell r="A1">
            <v>0</v>
          </cell>
        </row>
      </sheetData>
      <sheetData sheetId="2434">
        <row r="1">
          <cell r="A1">
            <v>0</v>
          </cell>
        </row>
      </sheetData>
      <sheetData sheetId="2435">
        <row r="1">
          <cell r="A1">
            <v>0</v>
          </cell>
        </row>
      </sheetData>
      <sheetData sheetId="2436">
        <row r="1">
          <cell r="A1">
            <v>0</v>
          </cell>
        </row>
      </sheetData>
      <sheetData sheetId="2437">
        <row r="1">
          <cell r="A1">
            <v>0</v>
          </cell>
        </row>
      </sheetData>
      <sheetData sheetId="2438">
        <row r="1">
          <cell r="A1">
            <v>0</v>
          </cell>
        </row>
      </sheetData>
      <sheetData sheetId="2439">
        <row r="1">
          <cell r="A1">
            <v>0</v>
          </cell>
        </row>
      </sheetData>
      <sheetData sheetId="2440">
        <row r="1">
          <cell r="A1">
            <v>0</v>
          </cell>
        </row>
      </sheetData>
      <sheetData sheetId="2441">
        <row r="1">
          <cell r="A1">
            <v>0</v>
          </cell>
        </row>
      </sheetData>
      <sheetData sheetId="2442">
        <row r="1">
          <cell r="A1">
            <v>0</v>
          </cell>
        </row>
      </sheetData>
      <sheetData sheetId="2443">
        <row r="1">
          <cell r="A1">
            <v>0</v>
          </cell>
        </row>
      </sheetData>
      <sheetData sheetId="2444">
        <row r="1">
          <cell r="A1">
            <v>0</v>
          </cell>
        </row>
      </sheetData>
      <sheetData sheetId="2445">
        <row r="1">
          <cell r="A1">
            <v>0</v>
          </cell>
        </row>
      </sheetData>
      <sheetData sheetId="2446">
        <row r="1">
          <cell r="A1">
            <v>0</v>
          </cell>
        </row>
      </sheetData>
      <sheetData sheetId="2447">
        <row r="1">
          <cell r="A1">
            <v>0</v>
          </cell>
        </row>
      </sheetData>
      <sheetData sheetId="2448">
        <row r="1">
          <cell r="A1">
            <v>0</v>
          </cell>
        </row>
      </sheetData>
      <sheetData sheetId="2449">
        <row r="1">
          <cell r="A1">
            <v>0</v>
          </cell>
        </row>
      </sheetData>
      <sheetData sheetId="2450">
        <row r="1">
          <cell r="A1">
            <v>0</v>
          </cell>
        </row>
      </sheetData>
      <sheetData sheetId="2451">
        <row r="1">
          <cell r="A1">
            <v>0</v>
          </cell>
        </row>
      </sheetData>
      <sheetData sheetId="2452">
        <row r="1">
          <cell r="A1">
            <v>0</v>
          </cell>
        </row>
      </sheetData>
      <sheetData sheetId="2453">
        <row r="1">
          <cell r="A1">
            <v>0</v>
          </cell>
        </row>
      </sheetData>
      <sheetData sheetId="2454">
        <row r="1">
          <cell r="A1">
            <v>0</v>
          </cell>
        </row>
      </sheetData>
      <sheetData sheetId="2455">
        <row r="1">
          <cell r="A1">
            <v>0</v>
          </cell>
        </row>
      </sheetData>
      <sheetData sheetId="2456">
        <row r="1">
          <cell r="A1">
            <v>0</v>
          </cell>
        </row>
      </sheetData>
      <sheetData sheetId="2457">
        <row r="1">
          <cell r="A1">
            <v>0</v>
          </cell>
        </row>
      </sheetData>
      <sheetData sheetId="2458">
        <row r="1">
          <cell r="A1">
            <v>0</v>
          </cell>
        </row>
      </sheetData>
      <sheetData sheetId="2459">
        <row r="1">
          <cell r="A1">
            <v>0</v>
          </cell>
        </row>
      </sheetData>
      <sheetData sheetId="2460">
        <row r="1">
          <cell r="A1">
            <v>0</v>
          </cell>
        </row>
      </sheetData>
      <sheetData sheetId="2461">
        <row r="1">
          <cell r="A1">
            <v>0</v>
          </cell>
        </row>
      </sheetData>
      <sheetData sheetId="2462">
        <row r="1">
          <cell r="A1">
            <v>0</v>
          </cell>
        </row>
      </sheetData>
      <sheetData sheetId="2463">
        <row r="1">
          <cell r="A1">
            <v>0</v>
          </cell>
        </row>
      </sheetData>
      <sheetData sheetId="2464">
        <row r="1">
          <cell r="A1">
            <v>0</v>
          </cell>
        </row>
      </sheetData>
      <sheetData sheetId="2465">
        <row r="1">
          <cell r="A1">
            <v>0</v>
          </cell>
        </row>
      </sheetData>
      <sheetData sheetId="2466">
        <row r="1">
          <cell r="A1">
            <v>0</v>
          </cell>
        </row>
      </sheetData>
      <sheetData sheetId="2467">
        <row r="1">
          <cell r="A1">
            <v>0</v>
          </cell>
        </row>
      </sheetData>
      <sheetData sheetId="2468">
        <row r="1">
          <cell r="A1">
            <v>0</v>
          </cell>
        </row>
      </sheetData>
      <sheetData sheetId="2469">
        <row r="1">
          <cell r="A1">
            <v>0</v>
          </cell>
        </row>
      </sheetData>
      <sheetData sheetId="2470">
        <row r="1">
          <cell r="A1">
            <v>0</v>
          </cell>
        </row>
      </sheetData>
      <sheetData sheetId="2471">
        <row r="1">
          <cell r="A1">
            <v>0</v>
          </cell>
        </row>
      </sheetData>
      <sheetData sheetId="2472">
        <row r="1">
          <cell r="A1">
            <v>0</v>
          </cell>
        </row>
      </sheetData>
      <sheetData sheetId="2473">
        <row r="1">
          <cell r="A1">
            <v>0</v>
          </cell>
        </row>
      </sheetData>
      <sheetData sheetId="2474">
        <row r="1">
          <cell r="A1">
            <v>0</v>
          </cell>
        </row>
      </sheetData>
      <sheetData sheetId="2475">
        <row r="1">
          <cell r="A1">
            <v>0</v>
          </cell>
        </row>
      </sheetData>
      <sheetData sheetId="2476">
        <row r="1">
          <cell r="A1">
            <v>0</v>
          </cell>
        </row>
      </sheetData>
      <sheetData sheetId="2477">
        <row r="1">
          <cell r="A1">
            <v>0</v>
          </cell>
        </row>
      </sheetData>
      <sheetData sheetId="2478">
        <row r="1">
          <cell r="A1">
            <v>0</v>
          </cell>
        </row>
      </sheetData>
      <sheetData sheetId="2479">
        <row r="1">
          <cell r="A1">
            <v>0</v>
          </cell>
        </row>
      </sheetData>
      <sheetData sheetId="2480">
        <row r="1">
          <cell r="A1">
            <v>0</v>
          </cell>
        </row>
      </sheetData>
      <sheetData sheetId="2481">
        <row r="1">
          <cell r="A1">
            <v>0</v>
          </cell>
        </row>
      </sheetData>
      <sheetData sheetId="2482">
        <row r="1">
          <cell r="A1">
            <v>0</v>
          </cell>
        </row>
      </sheetData>
      <sheetData sheetId="2483">
        <row r="1">
          <cell r="A1">
            <v>0</v>
          </cell>
        </row>
      </sheetData>
      <sheetData sheetId="2484">
        <row r="1">
          <cell r="A1">
            <v>0</v>
          </cell>
        </row>
      </sheetData>
      <sheetData sheetId="2485">
        <row r="1">
          <cell r="A1">
            <v>0</v>
          </cell>
        </row>
      </sheetData>
      <sheetData sheetId="2486">
        <row r="1">
          <cell r="A1">
            <v>0</v>
          </cell>
        </row>
      </sheetData>
      <sheetData sheetId="2487">
        <row r="1">
          <cell r="A1">
            <v>0</v>
          </cell>
        </row>
      </sheetData>
      <sheetData sheetId="2488">
        <row r="1">
          <cell r="A1">
            <v>0</v>
          </cell>
        </row>
      </sheetData>
      <sheetData sheetId="2489">
        <row r="1">
          <cell r="A1">
            <v>0</v>
          </cell>
        </row>
      </sheetData>
      <sheetData sheetId="2490">
        <row r="1">
          <cell r="A1">
            <v>0</v>
          </cell>
        </row>
      </sheetData>
      <sheetData sheetId="2491">
        <row r="1">
          <cell r="A1">
            <v>0</v>
          </cell>
        </row>
      </sheetData>
      <sheetData sheetId="2492">
        <row r="1">
          <cell r="A1">
            <v>0</v>
          </cell>
        </row>
      </sheetData>
      <sheetData sheetId="2493">
        <row r="1">
          <cell r="A1">
            <v>0</v>
          </cell>
        </row>
      </sheetData>
      <sheetData sheetId="2494">
        <row r="1">
          <cell r="A1">
            <v>0</v>
          </cell>
        </row>
      </sheetData>
      <sheetData sheetId="2495">
        <row r="1">
          <cell r="A1">
            <v>0</v>
          </cell>
        </row>
      </sheetData>
      <sheetData sheetId="2496">
        <row r="1">
          <cell r="A1">
            <v>0</v>
          </cell>
        </row>
      </sheetData>
      <sheetData sheetId="2497">
        <row r="1">
          <cell r="A1">
            <v>0</v>
          </cell>
        </row>
      </sheetData>
      <sheetData sheetId="2498">
        <row r="1">
          <cell r="A1">
            <v>0</v>
          </cell>
        </row>
      </sheetData>
      <sheetData sheetId="2499">
        <row r="1">
          <cell r="A1">
            <v>0</v>
          </cell>
        </row>
      </sheetData>
      <sheetData sheetId="2500">
        <row r="1">
          <cell r="A1">
            <v>0</v>
          </cell>
        </row>
      </sheetData>
      <sheetData sheetId="2501">
        <row r="1">
          <cell r="A1">
            <v>0</v>
          </cell>
        </row>
      </sheetData>
      <sheetData sheetId="2502">
        <row r="1">
          <cell r="A1">
            <v>0</v>
          </cell>
        </row>
      </sheetData>
      <sheetData sheetId="2503">
        <row r="1">
          <cell r="A1">
            <v>0</v>
          </cell>
        </row>
      </sheetData>
      <sheetData sheetId="2504">
        <row r="1">
          <cell r="A1">
            <v>0</v>
          </cell>
        </row>
      </sheetData>
      <sheetData sheetId="2505">
        <row r="1">
          <cell r="A1">
            <v>0</v>
          </cell>
        </row>
      </sheetData>
      <sheetData sheetId="2506">
        <row r="1">
          <cell r="A1">
            <v>0</v>
          </cell>
        </row>
      </sheetData>
      <sheetData sheetId="2507">
        <row r="1">
          <cell r="A1">
            <v>0</v>
          </cell>
        </row>
      </sheetData>
      <sheetData sheetId="2508">
        <row r="1">
          <cell r="A1">
            <v>0</v>
          </cell>
        </row>
      </sheetData>
      <sheetData sheetId="2509">
        <row r="1">
          <cell r="A1">
            <v>0</v>
          </cell>
        </row>
      </sheetData>
      <sheetData sheetId="2510">
        <row r="1">
          <cell r="A1">
            <v>0</v>
          </cell>
        </row>
      </sheetData>
      <sheetData sheetId="2511">
        <row r="1">
          <cell r="A1">
            <v>0</v>
          </cell>
        </row>
      </sheetData>
      <sheetData sheetId="2512">
        <row r="1">
          <cell r="A1">
            <v>0</v>
          </cell>
        </row>
      </sheetData>
      <sheetData sheetId="2513">
        <row r="1">
          <cell r="A1">
            <v>0</v>
          </cell>
        </row>
      </sheetData>
      <sheetData sheetId="2514">
        <row r="1">
          <cell r="A1">
            <v>0</v>
          </cell>
        </row>
      </sheetData>
      <sheetData sheetId="2515">
        <row r="1">
          <cell r="A1">
            <v>0</v>
          </cell>
        </row>
      </sheetData>
      <sheetData sheetId="2516">
        <row r="1">
          <cell r="A1">
            <v>0</v>
          </cell>
        </row>
      </sheetData>
      <sheetData sheetId="2517">
        <row r="1">
          <cell r="A1">
            <v>0</v>
          </cell>
        </row>
      </sheetData>
      <sheetData sheetId="2518">
        <row r="1">
          <cell r="A1">
            <v>0</v>
          </cell>
        </row>
      </sheetData>
      <sheetData sheetId="2519">
        <row r="1">
          <cell r="A1">
            <v>0</v>
          </cell>
        </row>
      </sheetData>
      <sheetData sheetId="2520">
        <row r="1">
          <cell r="A1">
            <v>0</v>
          </cell>
        </row>
      </sheetData>
      <sheetData sheetId="2521">
        <row r="1">
          <cell r="A1">
            <v>0</v>
          </cell>
        </row>
      </sheetData>
      <sheetData sheetId="2522">
        <row r="1">
          <cell r="A1">
            <v>0</v>
          </cell>
        </row>
      </sheetData>
      <sheetData sheetId="2523">
        <row r="1">
          <cell r="A1">
            <v>0</v>
          </cell>
        </row>
      </sheetData>
      <sheetData sheetId="2524">
        <row r="1">
          <cell r="A1">
            <v>0</v>
          </cell>
        </row>
      </sheetData>
      <sheetData sheetId="2525">
        <row r="1">
          <cell r="A1">
            <v>0</v>
          </cell>
        </row>
      </sheetData>
      <sheetData sheetId="2526">
        <row r="1">
          <cell r="A1">
            <v>0</v>
          </cell>
        </row>
      </sheetData>
      <sheetData sheetId="2527">
        <row r="1">
          <cell r="A1">
            <v>0</v>
          </cell>
        </row>
      </sheetData>
      <sheetData sheetId="2528">
        <row r="1">
          <cell r="A1">
            <v>0</v>
          </cell>
        </row>
      </sheetData>
      <sheetData sheetId="2529">
        <row r="1">
          <cell r="A1">
            <v>0</v>
          </cell>
        </row>
      </sheetData>
      <sheetData sheetId="2530">
        <row r="1">
          <cell r="A1">
            <v>0</v>
          </cell>
        </row>
      </sheetData>
      <sheetData sheetId="2531">
        <row r="1">
          <cell r="A1">
            <v>0</v>
          </cell>
        </row>
      </sheetData>
      <sheetData sheetId="2532">
        <row r="1">
          <cell r="A1">
            <v>0</v>
          </cell>
        </row>
      </sheetData>
      <sheetData sheetId="2533">
        <row r="1">
          <cell r="A1">
            <v>0</v>
          </cell>
        </row>
      </sheetData>
      <sheetData sheetId="2534">
        <row r="1">
          <cell r="A1">
            <v>0</v>
          </cell>
        </row>
      </sheetData>
      <sheetData sheetId="2535">
        <row r="1">
          <cell r="A1">
            <v>0</v>
          </cell>
        </row>
      </sheetData>
      <sheetData sheetId="2536">
        <row r="1">
          <cell r="A1">
            <v>0</v>
          </cell>
        </row>
      </sheetData>
      <sheetData sheetId="2537">
        <row r="1">
          <cell r="A1">
            <v>0</v>
          </cell>
        </row>
      </sheetData>
      <sheetData sheetId="2538">
        <row r="1">
          <cell r="A1">
            <v>0</v>
          </cell>
        </row>
      </sheetData>
      <sheetData sheetId="2539">
        <row r="1">
          <cell r="A1">
            <v>0</v>
          </cell>
        </row>
      </sheetData>
      <sheetData sheetId="2540">
        <row r="1">
          <cell r="A1">
            <v>0</v>
          </cell>
        </row>
      </sheetData>
      <sheetData sheetId="2541">
        <row r="1">
          <cell r="A1">
            <v>0</v>
          </cell>
        </row>
      </sheetData>
      <sheetData sheetId="2542">
        <row r="1">
          <cell r="A1">
            <v>0</v>
          </cell>
        </row>
      </sheetData>
      <sheetData sheetId="2543">
        <row r="1">
          <cell r="A1">
            <v>0</v>
          </cell>
        </row>
      </sheetData>
      <sheetData sheetId="2544">
        <row r="1">
          <cell r="A1">
            <v>0</v>
          </cell>
        </row>
      </sheetData>
      <sheetData sheetId="2545">
        <row r="1">
          <cell r="A1">
            <v>0</v>
          </cell>
        </row>
      </sheetData>
      <sheetData sheetId="2546">
        <row r="1">
          <cell r="A1">
            <v>0</v>
          </cell>
        </row>
      </sheetData>
      <sheetData sheetId="2547">
        <row r="1">
          <cell r="A1">
            <v>0</v>
          </cell>
        </row>
      </sheetData>
      <sheetData sheetId="2548">
        <row r="1">
          <cell r="A1">
            <v>0</v>
          </cell>
        </row>
      </sheetData>
      <sheetData sheetId="2549">
        <row r="1">
          <cell r="A1">
            <v>0</v>
          </cell>
        </row>
      </sheetData>
      <sheetData sheetId="2550">
        <row r="1">
          <cell r="A1">
            <v>0</v>
          </cell>
        </row>
      </sheetData>
      <sheetData sheetId="2551">
        <row r="1">
          <cell r="A1">
            <v>0</v>
          </cell>
        </row>
      </sheetData>
      <sheetData sheetId="2552">
        <row r="1">
          <cell r="A1">
            <v>0</v>
          </cell>
        </row>
      </sheetData>
      <sheetData sheetId="2553">
        <row r="1">
          <cell r="A1">
            <v>0</v>
          </cell>
        </row>
      </sheetData>
      <sheetData sheetId="2554">
        <row r="1">
          <cell r="A1">
            <v>0</v>
          </cell>
        </row>
      </sheetData>
      <sheetData sheetId="2555">
        <row r="1">
          <cell r="A1">
            <v>0</v>
          </cell>
        </row>
      </sheetData>
      <sheetData sheetId="2556">
        <row r="1">
          <cell r="A1">
            <v>0</v>
          </cell>
        </row>
      </sheetData>
      <sheetData sheetId="2557">
        <row r="1">
          <cell r="A1">
            <v>0</v>
          </cell>
        </row>
      </sheetData>
      <sheetData sheetId="2558">
        <row r="1">
          <cell r="A1">
            <v>0</v>
          </cell>
        </row>
      </sheetData>
      <sheetData sheetId="2559">
        <row r="1">
          <cell r="A1">
            <v>0</v>
          </cell>
        </row>
      </sheetData>
      <sheetData sheetId="2560">
        <row r="1">
          <cell r="A1">
            <v>0</v>
          </cell>
        </row>
      </sheetData>
      <sheetData sheetId="2561">
        <row r="1">
          <cell r="A1">
            <v>0</v>
          </cell>
        </row>
      </sheetData>
      <sheetData sheetId="2562">
        <row r="1">
          <cell r="A1">
            <v>0</v>
          </cell>
        </row>
      </sheetData>
      <sheetData sheetId="2563">
        <row r="1">
          <cell r="A1">
            <v>0</v>
          </cell>
        </row>
      </sheetData>
      <sheetData sheetId="2564">
        <row r="1">
          <cell r="A1">
            <v>0</v>
          </cell>
        </row>
      </sheetData>
      <sheetData sheetId="2565">
        <row r="1">
          <cell r="A1">
            <v>0</v>
          </cell>
        </row>
      </sheetData>
      <sheetData sheetId="2566">
        <row r="1">
          <cell r="A1">
            <v>0</v>
          </cell>
        </row>
      </sheetData>
      <sheetData sheetId="2567">
        <row r="1">
          <cell r="A1">
            <v>0</v>
          </cell>
        </row>
      </sheetData>
      <sheetData sheetId="2568">
        <row r="1">
          <cell r="A1">
            <v>0</v>
          </cell>
        </row>
      </sheetData>
      <sheetData sheetId="2569">
        <row r="1">
          <cell r="A1">
            <v>0</v>
          </cell>
        </row>
      </sheetData>
      <sheetData sheetId="2570">
        <row r="1">
          <cell r="A1">
            <v>0</v>
          </cell>
        </row>
      </sheetData>
      <sheetData sheetId="2571">
        <row r="1">
          <cell r="A1">
            <v>0</v>
          </cell>
        </row>
      </sheetData>
      <sheetData sheetId="2572">
        <row r="1">
          <cell r="A1">
            <v>0</v>
          </cell>
        </row>
      </sheetData>
      <sheetData sheetId="2573">
        <row r="1">
          <cell r="A1">
            <v>0</v>
          </cell>
        </row>
      </sheetData>
      <sheetData sheetId="2574">
        <row r="1">
          <cell r="A1">
            <v>0</v>
          </cell>
        </row>
      </sheetData>
      <sheetData sheetId="2575">
        <row r="1">
          <cell r="A1">
            <v>0</v>
          </cell>
        </row>
      </sheetData>
      <sheetData sheetId="2576">
        <row r="1">
          <cell r="A1">
            <v>0</v>
          </cell>
        </row>
      </sheetData>
      <sheetData sheetId="2577">
        <row r="1">
          <cell r="A1">
            <v>0</v>
          </cell>
        </row>
      </sheetData>
      <sheetData sheetId="2578">
        <row r="1">
          <cell r="A1">
            <v>0</v>
          </cell>
        </row>
      </sheetData>
      <sheetData sheetId="2579">
        <row r="1">
          <cell r="A1">
            <v>0</v>
          </cell>
        </row>
      </sheetData>
      <sheetData sheetId="2580">
        <row r="1">
          <cell r="A1">
            <v>0</v>
          </cell>
        </row>
      </sheetData>
      <sheetData sheetId="2581">
        <row r="1">
          <cell r="A1">
            <v>0</v>
          </cell>
        </row>
      </sheetData>
      <sheetData sheetId="2582">
        <row r="1">
          <cell r="A1">
            <v>0</v>
          </cell>
        </row>
      </sheetData>
      <sheetData sheetId="2583">
        <row r="1">
          <cell r="A1">
            <v>0</v>
          </cell>
        </row>
      </sheetData>
      <sheetData sheetId="2584">
        <row r="1">
          <cell r="A1">
            <v>0</v>
          </cell>
        </row>
      </sheetData>
      <sheetData sheetId="2585">
        <row r="1">
          <cell r="A1">
            <v>0</v>
          </cell>
        </row>
      </sheetData>
      <sheetData sheetId="2586">
        <row r="1">
          <cell r="A1">
            <v>0</v>
          </cell>
        </row>
      </sheetData>
      <sheetData sheetId="2587">
        <row r="1">
          <cell r="A1">
            <v>0</v>
          </cell>
        </row>
      </sheetData>
      <sheetData sheetId="2588">
        <row r="1">
          <cell r="A1">
            <v>0</v>
          </cell>
        </row>
      </sheetData>
      <sheetData sheetId="2589">
        <row r="1">
          <cell r="A1">
            <v>0</v>
          </cell>
        </row>
      </sheetData>
      <sheetData sheetId="2590">
        <row r="1">
          <cell r="A1">
            <v>0</v>
          </cell>
        </row>
      </sheetData>
      <sheetData sheetId="2591">
        <row r="1">
          <cell r="A1">
            <v>0</v>
          </cell>
        </row>
      </sheetData>
      <sheetData sheetId="2592">
        <row r="1">
          <cell r="A1">
            <v>0</v>
          </cell>
        </row>
      </sheetData>
      <sheetData sheetId="2593">
        <row r="1">
          <cell r="A1">
            <v>0</v>
          </cell>
        </row>
      </sheetData>
      <sheetData sheetId="2594">
        <row r="1">
          <cell r="A1">
            <v>0</v>
          </cell>
        </row>
      </sheetData>
      <sheetData sheetId="2595">
        <row r="1">
          <cell r="A1">
            <v>0</v>
          </cell>
        </row>
      </sheetData>
      <sheetData sheetId="2596">
        <row r="1">
          <cell r="A1">
            <v>0</v>
          </cell>
        </row>
      </sheetData>
      <sheetData sheetId="2597">
        <row r="1">
          <cell r="A1">
            <v>0</v>
          </cell>
        </row>
      </sheetData>
      <sheetData sheetId="2598">
        <row r="1">
          <cell r="A1">
            <v>0</v>
          </cell>
        </row>
      </sheetData>
      <sheetData sheetId="2599">
        <row r="1">
          <cell r="A1">
            <v>0</v>
          </cell>
        </row>
      </sheetData>
      <sheetData sheetId="2600">
        <row r="1">
          <cell r="A1">
            <v>0</v>
          </cell>
        </row>
      </sheetData>
      <sheetData sheetId="2601">
        <row r="1">
          <cell r="A1">
            <v>0</v>
          </cell>
        </row>
      </sheetData>
      <sheetData sheetId="2602">
        <row r="1">
          <cell r="A1">
            <v>0</v>
          </cell>
        </row>
      </sheetData>
      <sheetData sheetId="2603">
        <row r="1">
          <cell r="A1">
            <v>0</v>
          </cell>
        </row>
      </sheetData>
      <sheetData sheetId="2604">
        <row r="1">
          <cell r="A1">
            <v>0</v>
          </cell>
        </row>
      </sheetData>
      <sheetData sheetId="2605">
        <row r="1">
          <cell r="A1">
            <v>0</v>
          </cell>
        </row>
      </sheetData>
      <sheetData sheetId="2606">
        <row r="1">
          <cell r="A1">
            <v>0</v>
          </cell>
        </row>
      </sheetData>
      <sheetData sheetId="2607">
        <row r="1">
          <cell r="A1">
            <v>0</v>
          </cell>
        </row>
      </sheetData>
      <sheetData sheetId="2608">
        <row r="1">
          <cell r="A1">
            <v>0</v>
          </cell>
        </row>
      </sheetData>
      <sheetData sheetId="2609">
        <row r="1">
          <cell r="A1">
            <v>0</v>
          </cell>
        </row>
      </sheetData>
      <sheetData sheetId="2610">
        <row r="1">
          <cell r="A1">
            <v>0</v>
          </cell>
        </row>
      </sheetData>
      <sheetData sheetId="2611">
        <row r="1">
          <cell r="A1">
            <v>0</v>
          </cell>
        </row>
      </sheetData>
      <sheetData sheetId="2612">
        <row r="1">
          <cell r="A1">
            <v>0</v>
          </cell>
        </row>
      </sheetData>
      <sheetData sheetId="2613">
        <row r="1">
          <cell r="A1">
            <v>0</v>
          </cell>
        </row>
      </sheetData>
      <sheetData sheetId="2614">
        <row r="1">
          <cell r="A1">
            <v>0</v>
          </cell>
        </row>
      </sheetData>
      <sheetData sheetId="2615">
        <row r="1">
          <cell r="A1">
            <v>0</v>
          </cell>
        </row>
      </sheetData>
      <sheetData sheetId="2616">
        <row r="1">
          <cell r="A1">
            <v>0</v>
          </cell>
        </row>
      </sheetData>
      <sheetData sheetId="2617">
        <row r="1">
          <cell r="A1">
            <v>0</v>
          </cell>
        </row>
      </sheetData>
      <sheetData sheetId="2618">
        <row r="1">
          <cell r="A1">
            <v>0</v>
          </cell>
        </row>
      </sheetData>
      <sheetData sheetId="2619">
        <row r="1">
          <cell r="A1">
            <v>0</v>
          </cell>
        </row>
      </sheetData>
      <sheetData sheetId="2620">
        <row r="1">
          <cell r="A1">
            <v>0</v>
          </cell>
        </row>
      </sheetData>
      <sheetData sheetId="2621">
        <row r="1">
          <cell r="A1">
            <v>0</v>
          </cell>
        </row>
      </sheetData>
      <sheetData sheetId="2622">
        <row r="1">
          <cell r="A1">
            <v>0</v>
          </cell>
        </row>
      </sheetData>
      <sheetData sheetId="2623">
        <row r="1">
          <cell r="A1">
            <v>0</v>
          </cell>
        </row>
      </sheetData>
      <sheetData sheetId="2624">
        <row r="1">
          <cell r="A1">
            <v>0</v>
          </cell>
        </row>
      </sheetData>
      <sheetData sheetId="2625">
        <row r="1">
          <cell r="A1">
            <v>0</v>
          </cell>
        </row>
      </sheetData>
      <sheetData sheetId="2626">
        <row r="1">
          <cell r="A1">
            <v>0</v>
          </cell>
        </row>
      </sheetData>
      <sheetData sheetId="2627">
        <row r="1">
          <cell r="A1">
            <v>0</v>
          </cell>
        </row>
      </sheetData>
      <sheetData sheetId="2628">
        <row r="1">
          <cell r="A1">
            <v>0</v>
          </cell>
        </row>
      </sheetData>
      <sheetData sheetId="2629">
        <row r="1">
          <cell r="A1">
            <v>0</v>
          </cell>
        </row>
      </sheetData>
      <sheetData sheetId="2630">
        <row r="1">
          <cell r="A1">
            <v>0</v>
          </cell>
        </row>
      </sheetData>
      <sheetData sheetId="2631">
        <row r="1">
          <cell r="A1">
            <v>0</v>
          </cell>
        </row>
      </sheetData>
      <sheetData sheetId="2632">
        <row r="1">
          <cell r="A1">
            <v>0</v>
          </cell>
        </row>
      </sheetData>
      <sheetData sheetId="2633">
        <row r="1">
          <cell r="A1">
            <v>0</v>
          </cell>
        </row>
      </sheetData>
      <sheetData sheetId="2634">
        <row r="1">
          <cell r="A1">
            <v>0</v>
          </cell>
        </row>
      </sheetData>
      <sheetData sheetId="2635">
        <row r="1">
          <cell r="A1">
            <v>0</v>
          </cell>
        </row>
      </sheetData>
      <sheetData sheetId="2636">
        <row r="1">
          <cell r="A1">
            <v>0</v>
          </cell>
        </row>
      </sheetData>
      <sheetData sheetId="2637">
        <row r="1">
          <cell r="A1">
            <v>0</v>
          </cell>
        </row>
      </sheetData>
      <sheetData sheetId="2638">
        <row r="1">
          <cell r="A1">
            <v>0</v>
          </cell>
        </row>
      </sheetData>
      <sheetData sheetId="2639">
        <row r="1">
          <cell r="A1">
            <v>0</v>
          </cell>
        </row>
      </sheetData>
      <sheetData sheetId="2640">
        <row r="1">
          <cell r="A1">
            <v>0</v>
          </cell>
        </row>
      </sheetData>
      <sheetData sheetId="2641">
        <row r="1">
          <cell r="A1">
            <v>0</v>
          </cell>
        </row>
      </sheetData>
      <sheetData sheetId="2642">
        <row r="1">
          <cell r="A1">
            <v>0</v>
          </cell>
        </row>
      </sheetData>
      <sheetData sheetId="2643">
        <row r="1">
          <cell r="A1">
            <v>0</v>
          </cell>
        </row>
      </sheetData>
      <sheetData sheetId="2644">
        <row r="1">
          <cell r="A1">
            <v>0</v>
          </cell>
        </row>
      </sheetData>
      <sheetData sheetId="2645">
        <row r="1">
          <cell r="A1">
            <v>0</v>
          </cell>
        </row>
      </sheetData>
      <sheetData sheetId="2646">
        <row r="1">
          <cell r="A1">
            <v>0</v>
          </cell>
        </row>
      </sheetData>
      <sheetData sheetId="2647">
        <row r="1">
          <cell r="A1">
            <v>0</v>
          </cell>
        </row>
      </sheetData>
      <sheetData sheetId="2648">
        <row r="1">
          <cell r="A1">
            <v>0</v>
          </cell>
        </row>
      </sheetData>
      <sheetData sheetId="2649">
        <row r="1">
          <cell r="A1">
            <v>0</v>
          </cell>
        </row>
      </sheetData>
      <sheetData sheetId="2650">
        <row r="1">
          <cell r="A1">
            <v>0</v>
          </cell>
        </row>
      </sheetData>
      <sheetData sheetId="2651">
        <row r="1">
          <cell r="A1">
            <v>0</v>
          </cell>
        </row>
      </sheetData>
      <sheetData sheetId="2652">
        <row r="1">
          <cell r="A1">
            <v>0</v>
          </cell>
        </row>
      </sheetData>
      <sheetData sheetId="2653">
        <row r="1">
          <cell r="A1">
            <v>0</v>
          </cell>
        </row>
      </sheetData>
      <sheetData sheetId="2654">
        <row r="1">
          <cell r="A1">
            <v>0</v>
          </cell>
        </row>
      </sheetData>
      <sheetData sheetId="2655">
        <row r="1">
          <cell r="A1">
            <v>0</v>
          </cell>
        </row>
      </sheetData>
      <sheetData sheetId="2656">
        <row r="1">
          <cell r="A1">
            <v>0</v>
          </cell>
        </row>
      </sheetData>
      <sheetData sheetId="2657">
        <row r="1">
          <cell r="A1">
            <v>0</v>
          </cell>
        </row>
      </sheetData>
      <sheetData sheetId="2658">
        <row r="1">
          <cell r="A1">
            <v>0</v>
          </cell>
        </row>
      </sheetData>
      <sheetData sheetId="2659">
        <row r="1">
          <cell r="A1">
            <v>0</v>
          </cell>
        </row>
      </sheetData>
      <sheetData sheetId="2660">
        <row r="1">
          <cell r="A1">
            <v>0</v>
          </cell>
        </row>
      </sheetData>
      <sheetData sheetId="2661">
        <row r="1">
          <cell r="A1">
            <v>0</v>
          </cell>
        </row>
      </sheetData>
      <sheetData sheetId="2662">
        <row r="1">
          <cell r="A1">
            <v>0</v>
          </cell>
        </row>
      </sheetData>
      <sheetData sheetId="2663">
        <row r="1">
          <cell r="A1">
            <v>0</v>
          </cell>
        </row>
      </sheetData>
      <sheetData sheetId="2664">
        <row r="1">
          <cell r="A1">
            <v>0</v>
          </cell>
        </row>
      </sheetData>
      <sheetData sheetId="2665">
        <row r="1">
          <cell r="A1">
            <v>0</v>
          </cell>
        </row>
      </sheetData>
      <sheetData sheetId="2666">
        <row r="1">
          <cell r="A1">
            <v>0</v>
          </cell>
        </row>
      </sheetData>
      <sheetData sheetId="2667">
        <row r="1">
          <cell r="A1">
            <v>0</v>
          </cell>
        </row>
      </sheetData>
      <sheetData sheetId="2668">
        <row r="1">
          <cell r="A1">
            <v>0</v>
          </cell>
        </row>
      </sheetData>
      <sheetData sheetId="2669">
        <row r="1">
          <cell r="A1">
            <v>0</v>
          </cell>
        </row>
      </sheetData>
      <sheetData sheetId="2670">
        <row r="1">
          <cell r="A1">
            <v>0</v>
          </cell>
        </row>
      </sheetData>
      <sheetData sheetId="2671">
        <row r="1">
          <cell r="A1">
            <v>0</v>
          </cell>
        </row>
      </sheetData>
      <sheetData sheetId="2672">
        <row r="1">
          <cell r="A1">
            <v>0</v>
          </cell>
        </row>
      </sheetData>
      <sheetData sheetId="2673">
        <row r="1">
          <cell r="A1">
            <v>0</v>
          </cell>
        </row>
      </sheetData>
      <sheetData sheetId="2674">
        <row r="1">
          <cell r="A1">
            <v>0</v>
          </cell>
        </row>
      </sheetData>
      <sheetData sheetId="2675">
        <row r="1">
          <cell r="A1">
            <v>0</v>
          </cell>
        </row>
      </sheetData>
      <sheetData sheetId="2676">
        <row r="1">
          <cell r="A1">
            <v>0</v>
          </cell>
        </row>
      </sheetData>
      <sheetData sheetId="2677">
        <row r="1">
          <cell r="A1">
            <v>0</v>
          </cell>
        </row>
      </sheetData>
      <sheetData sheetId="2678">
        <row r="1">
          <cell r="A1">
            <v>0</v>
          </cell>
        </row>
      </sheetData>
      <sheetData sheetId="2679">
        <row r="1">
          <cell r="A1">
            <v>0</v>
          </cell>
        </row>
      </sheetData>
      <sheetData sheetId="2680">
        <row r="1">
          <cell r="A1">
            <v>0</v>
          </cell>
        </row>
      </sheetData>
      <sheetData sheetId="2681">
        <row r="1">
          <cell r="A1">
            <v>0</v>
          </cell>
        </row>
      </sheetData>
      <sheetData sheetId="2682">
        <row r="1">
          <cell r="A1">
            <v>0</v>
          </cell>
        </row>
      </sheetData>
      <sheetData sheetId="2683">
        <row r="1">
          <cell r="A1">
            <v>0</v>
          </cell>
        </row>
      </sheetData>
      <sheetData sheetId="2684">
        <row r="1">
          <cell r="A1">
            <v>0</v>
          </cell>
        </row>
      </sheetData>
      <sheetData sheetId="2685">
        <row r="1">
          <cell r="A1">
            <v>0</v>
          </cell>
        </row>
      </sheetData>
      <sheetData sheetId="2686">
        <row r="1">
          <cell r="A1">
            <v>0</v>
          </cell>
        </row>
      </sheetData>
      <sheetData sheetId="2687">
        <row r="1">
          <cell r="A1">
            <v>0</v>
          </cell>
        </row>
      </sheetData>
      <sheetData sheetId="2688">
        <row r="1">
          <cell r="A1">
            <v>0</v>
          </cell>
        </row>
      </sheetData>
      <sheetData sheetId="2689">
        <row r="1">
          <cell r="A1">
            <v>0</v>
          </cell>
        </row>
      </sheetData>
      <sheetData sheetId="2690">
        <row r="1">
          <cell r="A1">
            <v>0</v>
          </cell>
        </row>
      </sheetData>
      <sheetData sheetId="2691">
        <row r="1">
          <cell r="A1">
            <v>0</v>
          </cell>
        </row>
      </sheetData>
      <sheetData sheetId="2692">
        <row r="1">
          <cell r="A1">
            <v>0</v>
          </cell>
        </row>
      </sheetData>
      <sheetData sheetId="2693">
        <row r="1">
          <cell r="A1">
            <v>0</v>
          </cell>
        </row>
      </sheetData>
      <sheetData sheetId="2694">
        <row r="1">
          <cell r="A1">
            <v>0</v>
          </cell>
        </row>
      </sheetData>
      <sheetData sheetId="2695">
        <row r="1">
          <cell r="A1">
            <v>0</v>
          </cell>
        </row>
      </sheetData>
      <sheetData sheetId="2696">
        <row r="1">
          <cell r="A1">
            <v>0</v>
          </cell>
        </row>
      </sheetData>
      <sheetData sheetId="2697">
        <row r="1">
          <cell r="A1">
            <v>0</v>
          </cell>
        </row>
      </sheetData>
      <sheetData sheetId="2698">
        <row r="1">
          <cell r="A1">
            <v>0</v>
          </cell>
        </row>
      </sheetData>
      <sheetData sheetId="2699">
        <row r="1">
          <cell r="A1">
            <v>0</v>
          </cell>
        </row>
      </sheetData>
      <sheetData sheetId="2700">
        <row r="1">
          <cell r="A1">
            <v>0</v>
          </cell>
        </row>
      </sheetData>
      <sheetData sheetId="2701">
        <row r="1">
          <cell r="A1">
            <v>0</v>
          </cell>
        </row>
      </sheetData>
      <sheetData sheetId="2702">
        <row r="1">
          <cell r="A1">
            <v>0</v>
          </cell>
        </row>
      </sheetData>
      <sheetData sheetId="2703">
        <row r="1">
          <cell r="A1">
            <v>0</v>
          </cell>
        </row>
      </sheetData>
      <sheetData sheetId="2704">
        <row r="1">
          <cell r="A1">
            <v>0</v>
          </cell>
        </row>
      </sheetData>
      <sheetData sheetId="2705">
        <row r="1">
          <cell r="A1">
            <v>0</v>
          </cell>
        </row>
      </sheetData>
      <sheetData sheetId="2706">
        <row r="1">
          <cell r="A1">
            <v>0</v>
          </cell>
        </row>
      </sheetData>
      <sheetData sheetId="2707">
        <row r="1">
          <cell r="A1">
            <v>0</v>
          </cell>
        </row>
      </sheetData>
      <sheetData sheetId="2708">
        <row r="1">
          <cell r="A1">
            <v>0</v>
          </cell>
        </row>
      </sheetData>
      <sheetData sheetId="2709">
        <row r="1">
          <cell r="A1">
            <v>0</v>
          </cell>
        </row>
      </sheetData>
      <sheetData sheetId="2710">
        <row r="1">
          <cell r="A1">
            <v>0</v>
          </cell>
        </row>
      </sheetData>
      <sheetData sheetId="2711">
        <row r="1">
          <cell r="A1">
            <v>0</v>
          </cell>
        </row>
      </sheetData>
      <sheetData sheetId="2712">
        <row r="1">
          <cell r="A1">
            <v>0</v>
          </cell>
        </row>
      </sheetData>
      <sheetData sheetId="2713">
        <row r="1">
          <cell r="A1">
            <v>0</v>
          </cell>
        </row>
      </sheetData>
      <sheetData sheetId="2714">
        <row r="1">
          <cell r="A1">
            <v>0</v>
          </cell>
        </row>
      </sheetData>
      <sheetData sheetId="2715">
        <row r="1">
          <cell r="A1">
            <v>0</v>
          </cell>
        </row>
      </sheetData>
      <sheetData sheetId="2716">
        <row r="1">
          <cell r="A1">
            <v>0</v>
          </cell>
        </row>
      </sheetData>
      <sheetData sheetId="2717">
        <row r="1">
          <cell r="A1">
            <v>0</v>
          </cell>
        </row>
      </sheetData>
      <sheetData sheetId="2718">
        <row r="1">
          <cell r="A1">
            <v>0</v>
          </cell>
        </row>
      </sheetData>
      <sheetData sheetId="2719">
        <row r="1">
          <cell r="A1">
            <v>0</v>
          </cell>
        </row>
      </sheetData>
      <sheetData sheetId="2720">
        <row r="1">
          <cell r="A1">
            <v>0</v>
          </cell>
        </row>
      </sheetData>
      <sheetData sheetId="2721">
        <row r="1">
          <cell r="A1">
            <v>0</v>
          </cell>
        </row>
      </sheetData>
      <sheetData sheetId="2722">
        <row r="1">
          <cell r="A1">
            <v>0</v>
          </cell>
        </row>
      </sheetData>
      <sheetData sheetId="2723">
        <row r="1">
          <cell r="A1">
            <v>0</v>
          </cell>
        </row>
      </sheetData>
      <sheetData sheetId="2724">
        <row r="1">
          <cell r="A1">
            <v>0</v>
          </cell>
        </row>
      </sheetData>
      <sheetData sheetId="2725">
        <row r="1">
          <cell r="A1">
            <v>0</v>
          </cell>
        </row>
      </sheetData>
      <sheetData sheetId="2726">
        <row r="1">
          <cell r="A1">
            <v>0</v>
          </cell>
        </row>
      </sheetData>
      <sheetData sheetId="2727">
        <row r="1">
          <cell r="A1">
            <v>0</v>
          </cell>
        </row>
      </sheetData>
      <sheetData sheetId="2728">
        <row r="1">
          <cell r="A1">
            <v>0</v>
          </cell>
        </row>
      </sheetData>
      <sheetData sheetId="2729">
        <row r="1">
          <cell r="A1">
            <v>0</v>
          </cell>
        </row>
      </sheetData>
      <sheetData sheetId="2730">
        <row r="1">
          <cell r="A1">
            <v>0</v>
          </cell>
        </row>
      </sheetData>
      <sheetData sheetId="2731">
        <row r="1">
          <cell r="A1">
            <v>0</v>
          </cell>
        </row>
      </sheetData>
      <sheetData sheetId="2732">
        <row r="1">
          <cell r="A1">
            <v>0</v>
          </cell>
        </row>
      </sheetData>
      <sheetData sheetId="2733">
        <row r="1">
          <cell r="A1">
            <v>0</v>
          </cell>
        </row>
      </sheetData>
      <sheetData sheetId="2734">
        <row r="1">
          <cell r="A1">
            <v>0</v>
          </cell>
        </row>
      </sheetData>
      <sheetData sheetId="2735">
        <row r="1">
          <cell r="A1">
            <v>0</v>
          </cell>
        </row>
      </sheetData>
      <sheetData sheetId="2736">
        <row r="1">
          <cell r="A1">
            <v>0</v>
          </cell>
        </row>
      </sheetData>
      <sheetData sheetId="2737">
        <row r="1">
          <cell r="A1">
            <v>0</v>
          </cell>
        </row>
      </sheetData>
      <sheetData sheetId="2738">
        <row r="1">
          <cell r="A1">
            <v>0</v>
          </cell>
        </row>
      </sheetData>
      <sheetData sheetId="2739">
        <row r="1">
          <cell r="A1">
            <v>0</v>
          </cell>
        </row>
      </sheetData>
      <sheetData sheetId="2740">
        <row r="1">
          <cell r="A1">
            <v>0</v>
          </cell>
        </row>
      </sheetData>
      <sheetData sheetId="2741">
        <row r="1">
          <cell r="A1">
            <v>0</v>
          </cell>
        </row>
      </sheetData>
      <sheetData sheetId="2742">
        <row r="1">
          <cell r="A1">
            <v>0</v>
          </cell>
        </row>
      </sheetData>
      <sheetData sheetId="2743">
        <row r="1">
          <cell r="A1">
            <v>0</v>
          </cell>
        </row>
      </sheetData>
      <sheetData sheetId="2744">
        <row r="1">
          <cell r="A1">
            <v>0</v>
          </cell>
        </row>
      </sheetData>
      <sheetData sheetId="2745">
        <row r="1">
          <cell r="A1">
            <v>0</v>
          </cell>
        </row>
      </sheetData>
      <sheetData sheetId="2746">
        <row r="1">
          <cell r="A1">
            <v>0</v>
          </cell>
        </row>
      </sheetData>
      <sheetData sheetId="2747">
        <row r="1">
          <cell r="A1">
            <v>0</v>
          </cell>
        </row>
      </sheetData>
      <sheetData sheetId="2748">
        <row r="1">
          <cell r="A1">
            <v>0</v>
          </cell>
        </row>
      </sheetData>
      <sheetData sheetId="2749">
        <row r="1">
          <cell r="A1">
            <v>0</v>
          </cell>
        </row>
      </sheetData>
      <sheetData sheetId="2750">
        <row r="1">
          <cell r="A1">
            <v>0</v>
          </cell>
        </row>
      </sheetData>
      <sheetData sheetId="2751">
        <row r="1">
          <cell r="A1">
            <v>0</v>
          </cell>
        </row>
      </sheetData>
      <sheetData sheetId="2752">
        <row r="1">
          <cell r="A1">
            <v>0</v>
          </cell>
        </row>
      </sheetData>
      <sheetData sheetId="2753">
        <row r="1">
          <cell r="A1">
            <v>0</v>
          </cell>
        </row>
      </sheetData>
      <sheetData sheetId="2754">
        <row r="1">
          <cell r="A1">
            <v>0</v>
          </cell>
        </row>
      </sheetData>
      <sheetData sheetId="2755">
        <row r="1">
          <cell r="A1">
            <v>0</v>
          </cell>
        </row>
      </sheetData>
      <sheetData sheetId="2756">
        <row r="1">
          <cell r="A1">
            <v>0</v>
          </cell>
        </row>
      </sheetData>
      <sheetData sheetId="2757">
        <row r="1">
          <cell r="A1">
            <v>0</v>
          </cell>
        </row>
      </sheetData>
      <sheetData sheetId="2758">
        <row r="1">
          <cell r="A1">
            <v>0</v>
          </cell>
        </row>
      </sheetData>
      <sheetData sheetId="2759">
        <row r="1">
          <cell r="A1">
            <v>0</v>
          </cell>
        </row>
      </sheetData>
      <sheetData sheetId="2760">
        <row r="1">
          <cell r="A1">
            <v>0</v>
          </cell>
        </row>
      </sheetData>
      <sheetData sheetId="2761">
        <row r="1">
          <cell r="A1">
            <v>0</v>
          </cell>
        </row>
      </sheetData>
      <sheetData sheetId="2762">
        <row r="1">
          <cell r="A1">
            <v>0</v>
          </cell>
        </row>
      </sheetData>
      <sheetData sheetId="2763">
        <row r="1">
          <cell r="A1">
            <v>0</v>
          </cell>
        </row>
      </sheetData>
      <sheetData sheetId="2764">
        <row r="1">
          <cell r="A1">
            <v>0</v>
          </cell>
        </row>
      </sheetData>
      <sheetData sheetId="2765">
        <row r="1">
          <cell r="A1">
            <v>0</v>
          </cell>
        </row>
      </sheetData>
      <sheetData sheetId="2766">
        <row r="1">
          <cell r="A1">
            <v>0</v>
          </cell>
        </row>
      </sheetData>
      <sheetData sheetId="2767">
        <row r="1">
          <cell r="A1">
            <v>0</v>
          </cell>
        </row>
      </sheetData>
      <sheetData sheetId="2768">
        <row r="1">
          <cell r="A1">
            <v>0</v>
          </cell>
        </row>
      </sheetData>
      <sheetData sheetId="2769">
        <row r="1">
          <cell r="A1">
            <v>0</v>
          </cell>
        </row>
      </sheetData>
      <sheetData sheetId="2770">
        <row r="1">
          <cell r="A1">
            <v>0</v>
          </cell>
        </row>
      </sheetData>
      <sheetData sheetId="2771">
        <row r="1">
          <cell r="A1">
            <v>0</v>
          </cell>
        </row>
      </sheetData>
      <sheetData sheetId="2772">
        <row r="1">
          <cell r="A1">
            <v>0</v>
          </cell>
        </row>
      </sheetData>
      <sheetData sheetId="2773">
        <row r="1">
          <cell r="A1">
            <v>0</v>
          </cell>
        </row>
      </sheetData>
      <sheetData sheetId="2774">
        <row r="1">
          <cell r="A1">
            <v>0</v>
          </cell>
        </row>
      </sheetData>
      <sheetData sheetId="2775">
        <row r="1">
          <cell r="A1">
            <v>0</v>
          </cell>
        </row>
      </sheetData>
      <sheetData sheetId="2776">
        <row r="1">
          <cell r="A1">
            <v>0</v>
          </cell>
        </row>
      </sheetData>
      <sheetData sheetId="2777">
        <row r="1">
          <cell r="A1">
            <v>0</v>
          </cell>
        </row>
      </sheetData>
      <sheetData sheetId="2778">
        <row r="1">
          <cell r="A1">
            <v>0</v>
          </cell>
        </row>
      </sheetData>
      <sheetData sheetId="2779">
        <row r="1">
          <cell r="A1">
            <v>0</v>
          </cell>
        </row>
      </sheetData>
      <sheetData sheetId="2780">
        <row r="1">
          <cell r="A1">
            <v>0</v>
          </cell>
        </row>
      </sheetData>
      <sheetData sheetId="2781">
        <row r="1">
          <cell r="A1">
            <v>0</v>
          </cell>
        </row>
      </sheetData>
      <sheetData sheetId="2782">
        <row r="1">
          <cell r="A1">
            <v>0</v>
          </cell>
        </row>
      </sheetData>
      <sheetData sheetId="2783">
        <row r="1">
          <cell r="A1">
            <v>0</v>
          </cell>
        </row>
      </sheetData>
      <sheetData sheetId="2784">
        <row r="1">
          <cell r="A1">
            <v>0</v>
          </cell>
        </row>
      </sheetData>
      <sheetData sheetId="2785">
        <row r="1">
          <cell r="A1">
            <v>0</v>
          </cell>
        </row>
      </sheetData>
      <sheetData sheetId="2786">
        <row r="1">
          <cell r="A1">
            <v>0</v>
          </cell>
        </row>
      </sheetData>
      <sheetData sheetId="2787">
        <row r="1">
          <cell r="A1">
            <v>0</v>
          </cell>
        </row>
      </sheetData>
      <sheetData sheetId="2788">
        <row r="1">
          <cell r="A1">
            <v>0</v>
          </cell>
        </row>
      </sheetData>
      <sheetData sheetId="2789">
        <row r="1">
          <cell r="A1">
            <v>0</v>
          </cell>
        </row>
      </sheetData>
      <sheetData sheetId="2790">
        <row r="1">
          <cell r="A1">
            <v>0</v>
          </cell>
        </row>
      </sheetData>
      <sheetData sheetId="2791">
        <row r="1">
          <cell r="A1">
            <v>0</v>
          </cell>
        </row>
      </sheetData>
      <sheetData sheetId="2792">
        <row r="1">
          <cell r="A1">
            <v>0</v>
          </cell>
        </row>
      </sheetData>
      <sheetData sheetId="2793">
        <row r="1">
          <cell r="A1">
            <v>0</v>
          </cell>
        </row>
      </sheetData>
      <sheetData sheetId="2794">
        <row r="1">
          <cell r="A1">
            <v>0</v>
          </cell>
        </row>
      </sheetData>
      <sheetData sheetId="2795">
        <row r="1">
          <cell r="A1">
            <v>0</v>
          </cell>
        </row>
      </sheetData>
      <sheetData sheetId="2796">
        <row r="1">
          <cell r="A1">
            <v>0</v>
          </cell>
        </row>
      </sheetData>
      <sheetData sheetId="2797">
        <row r="1">
          <cell r="A1">
            <v>0</v>
          </cell>
        </row>
      </sheetData>
      <sheetData sheetId="2798">
        <row r="1">
          <cell r="A1">
            <v>0</v>
          </cell>
        </row>
      </sheetData>
      <sheetData sheetId="2799">
        <row r="1">
          <cell r="A1">
            <v>0</v>
          </cell>
        </row>
      </sheetData>
      <sheetData sheetId="2800">
        <row r="1">
          <cell r="A1">
            <v>0</v>
          </cell>
        </row>
      </sheetData>
      <sheetData sheetId="2801">
        <row r="1">
          <cell r="A1">
            <v>0</v>
          </cell>
        </row>
      </sheetData>
      <sheetData sheetId="2802">
        <row r="1">
          <cell r="A1">
            <v>0</v>
          </cell>
        </row>
      </sheetData>
      <sheetData sheetId="2803">
        <row r="1">
          <cell r="A1">
            <v>0</v>
          </cell>
        </row>
      </sheetData>
      <sheetData sheetId="2804">
        <row r="1">
          <cell r="A1">
            <v>0</v>
          </cell>
        </row>
      </sheetData>
      <sheetData sheetId="2805">
        <row r="1">
          <cell r="A1">
            <v>0</v>
          </cell>
        </row>
      </sheetData>
      <sheetData sheetId="2806">
        <row r="1">
          <cell r="A1">
            <v>0</v>
          </cell>
        </row>
      </sheetData>
      <sheetData sheetId="2807">
        <row r="1">
          <cell r="A1">
            <v>0</v>
          </cell>
        </row>
      </sheetData>
      <sheetData sheetId="2808">
        <row r="1">
          <cell r="A1">
            <v>0</v>
          </cell>
        </row>
      </sheetData>
      <sheetData sheetId="2809">
        <row r="1">
          <cell r="A1">
            <v>0</v>
          </cell>
        </row>
      </sheetData>
      <sheetData sheetId="2810">
        <row r="1">
          <cell r="A1">
            <v>0</v>
          </cell>
        </row>
      </sheetData>
      <sheetData sheetId="2811">
        <row r="1">
          <cell r="A1">
            <v>0</v>
          </cell>
        </row>
      </sheetData>
      <sheetData sheetId="2812">
        <row r="1">
          <cell r="A1">
            <v>0</v>
          </cell>
        </row>
      </sheetData>
      <sheetData sheetId="2813">
        <row r="1">
          <cell r="A1">
            <v>0</v>
          </cell>
        </row>
      </sheetData>
      <sheetData sheetId="2814">
        <row r="1">
          <cell r="A1">
            <v>0</v>
          </cell>
        </row>
      </sheetData>
      <sheetData sheetId="2815">
        <row r="1">
          <cell r="A1">
            <v>0</v>
          </cell>
        </row>
      </sheetData>
      <sheetData sheetId="2816">
        <row r="1">
          <cell r="A1">
            <v>0</v>
          </cell>
        </row>
      </sheetData>
      <sheetData sheetId="2817">
        <row r="1">
          <cell r="A1">
            <v>0</v>
          </cell>
        </row>
      </sheetData>
      <sheetData sheetId="2818">
        <row r="1">
          <cell r="A1">
            <v>0</v>
          </cell>
        </row>
      </sheetData>
      <sheetData sheetId="2819">
        <row r="1">
          <cell r="A1">
            <v>0</v>
          </cell>
        </row>
      </sheetData>
      <sheetData sheetId="2820">
        <row r="1">
          <cell r="A1">
            <v>0</v>
          </cell>
        </row>
      </sheetData>
      <sheetData sheetId="2821">
        <row r="1">
          <cell r="A1">
            <v>0</v>
          </cell>
        </row>
      </sheetData>
      <sheetData sheetId="2822">
        <row r="1">
          <cell r="A1">
            <v>0</v>
          </cell>
        </row>
      </sheetData>
      <sheetData sheetId="2823">
        <row r="1">
          <cell r="A1">
            <v>0</v>
          </cell>
        </row>
      </sheetData>
      <sheetData sheetId="2824">
        <row r="1">
          <cell r="A1">
            <v>0</v>
          </cell>
        </row>
      </sheetData>
      <sheetData sheetId="2825">
        <row r="1">
          <cell r="A1">
            <v>0</v>
          </cell>
        </row>
      </sheetData>
      <sheetData sheetId="2826">
        <row r="1">
          <cell r="A1">
            <v>0</v>
          </cell>
        </row>
      </sheetData>
      <sheetData sheetId="2827">
        <row r="1">
          <cell r="A1">
            <v>0</v>
          </cell>
        </row>
      </sheetData>
      <sheetData sheetId="2828">
        <row r="1">
          <cell r="A1">
            <v>0</v>
          </cell>
        </row>
      </sheetData>
      <sheetData sheetId="2829">
        <row r="1">
          <cell r="A1">
            <v>0</v>
          </cell>
        </row>
      </sheetData>
      <sheetData sheetId="2830">
        <row r="1">
          <cell r="A1">
            <v>0</v>
          </cell>
        </row>
      </sheetData>
      <sheetData sheetId="2831">
        <row r="1">
          <cell r="A1">
            <v>0</v>
          </cell>
        </row>
      </sheetData>
      <sheetData sheetId="2832">
        <row r="1">
          <cell r="A1">
            <v>0</v>
          </cell>
        </row>
      </sheetData>
      <sheetData sheetId="2833">
        <row r="1">
          <cell r="A1">
            <v>0</v>
          </cell>
        </row>
      </sheetData>
      <sheetData sheetId="2834">
        <row r="1">
          <cell r="A1">
            <v>0</v>
          </cell>
        </row>
      </sheetData>
      <sheetData sheetId="2835">
        <row r="1">
          <cell r="A1">
            <v>0</v>
          </cell>
        </row>
      </sheetData>
      <sheetData sheetId="2836">
        <row r="1">
          <cell r="A1">
            <v>0</v>
          </cell>
        </row>
      </sheetData>
      <sheetData sheetId="2837">
        <row r="1">
          <cell r="A1">
            <v>0</v>
          </cell>
        </row>
      </sheetData>
      <sheetData sheetId="2838">
        <row r="1">
          <cell r="A1">
            <v>0</v>
          </cell>
        </row>
      </sheetData>
      <sheetData sheetId="2839">
        <row r="1">
          <cell r="A1">
            <v>0</v>
          </cell>
        </row>
      </sheetData>
      <sheetData sheetId="2840">
        <row r="1">
          <cell r="A1">
            <v>0</v>
          </cell>
        </row>
      </sheetData>
      <sheetData sheetId="2841">
        <row r="1">
          <cell r="A1">
            <v>0</v>
          </cell>
        </row>
      </sheetData>
      <sheetData sheetId="2842">
        <row r="1">
          <cell r="A1">
            <v>0</v>
          </cell>
        </row>
      </sheetData>
      <sheetData sheetId="2843">
        <row r="1">
          <cell r="A1">
            <v>0</v>
          </cell>
        </row>
      </sheetData>
      <sheetData sheetId="2844">
        <row r="1">
          <cell r="A1">
            <v>0</v>
          </cell>
        </row>
      </sheetData>
      <sheetData sheetId="2845">
        <row r="1">
          <cell r="A1">
            <v>0</v>
          </cell>
        </row>
      </sheetData>
      <sheetData sheetId="2846">
        <row r="1">
          <cell r="A1">
            <v>0</v>
          </cell>
        </row>
      </sheetData>
      <sheetData sheetId="2847">
        <row r="1">
          <cell r="A1">
            <v>0</v>
          </cell>
        </row>
      </sheetData>
      <sheetData sheetId="2848">
        <row r="1">
          <cell r="A1">
            <v>0</v>
          </cell>
        </row>
      </sheetData>
      <sheetData sheetId="2849">
        <row r="1">
          <cell r="A1">
            <v>0</v>
          </cell>
        </row>
      </sheetData>
      <sheetData sheetId="2850">
        <row r="1">
          <cell r="A1">
            <v>0</v>
          </cell>
        </row>
      </sheetData>
      <sheetData sheetId="2851">
        <row r="1">
          <cell r="A1">
            <v>0</v>
          </cell>
        </row>
      </sheetData>
      <sheetData sheetId="2852">
        <row r="1">
          <cell r="A1">
            <v>0</v>
          </cell>
        </row>
      </sheetData>
      <sheetData sheetId="2853">
        <row r="1">
          <cell r="A1">
            <v>0</v>
          </cell>
        </row>
      </sheetData>
      <sheetData sheetId="2854">
        <row r="1">
          <cell r="A1">
            <v>0</v>
          </cell>
        </row>
      </sheetData>
      <sheetData sheetId="2855">
        <row r="1">
          <cell r="A1">
            <v>0</v>
          </cell>
        </row>
      </sheetData>
      <sheetData sheetId="2856">
        <row r="1">
          <cell r="A1">
            <v>0</v>
          </cell>
        </row>
      </sheetData>
      <sheetData sheetId="2857">
        <row r="1">
          <cell r="A1">
            <v>0</v>
          </cell>
        </row>
      </sheetData>
      <sheetData sheetId="2858">
        <row r="1">
          <cell r="A1">
            <v>0</v>
          </cell>
        </row>
      </sheetData>
      <sheetData sheetId="2859">
        <row r="1">
          <cell r="A1">
            <v>0</v>
          </cell>
        </row>
      </sheetData>
      <sheetData sheetId="2860">
        <row r="1">
          <cell r="A1">
            <v>0</v>
          </cell>
        </row>
      </sheetData>
      <sheetData sheetId="2861">
        <row r="1">
          <cell r="A1">
            <v>0</v>
          </cell>
        </row>
      </sheetData>
      <sheetData sheetId="2862">
        <row r="1">
          <cell r="A1">
            <v>0</v>
          </cell>
        </row>
      </sheetData>
      <sheetData sheetId="2863">
        <row r="1">
          <cell r="A1">
            <v>0</v>
          </cell>
        </row>
      </sheetData>
      <sheetData sheetId="2864">
        <row r="1">
          <cell r="A1">
            <v>0</v>
          </cell>
        </row>
      </sheetData>
      <sheetData sheetId="2865">
        <row r="1">
          <cell r="A1">
            <v>0</v>
          </cell>
        </row>
      </sheetData>
      <sheetData sheetId="2866">
        <row r="1">
          <cell r="A1">
            <v>0</v>
          </cell>
        </row>
      </sheetData>
      <sheetData sheetId="2867">
        <row r="1">
          <cell r="A1">
            <v>0</v>
          </cell>
        </row>
      </sheetData>
      <sheetData sheetId="2868">
        <row r="1">
          <cell r="A1">
            <v>0</v>
          </cell>
        </row>
      </sheetData>
      <sheetData sheetId="2869">
        <row r="1">
          <cell r="A1">
            <v>0</v>
          </cell>
        </row>
      </sheetData>
      <sheetData sheetId="2870">
        <row r="1">
          <cell r="A1">
            <v>0</v>
          </cell>
        </row>
      </sheetData>
      <sheetData sheetId="2871">
        <row r="1">
          <cell r="A1">
            <v>0</v>
          </cell>
        </row>
      </sheetData>
      <sheetData sheetId="2872">
        <row r="1">
          <cell r="A1">
            <v>0</v>
          </cell>
        </row>
      </sheetData>
      <sheetData sheetId="2873">
        <row r="1">
          <cell r="A1">
            <v>0</v>
          </cell>
        </row>
      </sheetData>
      <sheetData sheetId="2874">
        <row r="1">
          <cell r="A1">
            <v>0</v>
          </cell>
        </row>
      </sheetData>
      <sheetData sheetId="2875">
        <row r="1">
          <cell r="A1">
            <v>0</v>
          </cell>
        </row>
      </sheetData>
      <sheetData sheetId="2876">
        <row r="1">
          <cell r="A1">
            <v>0</v>
          </cell>
        </row>
      </sheetData>
      <sheetData sheetId="2877">
        <row r="1">
          <cell r="A1">
            <v>0</v>
          </cell>
        </row>
      </sheetData>
      <sheetData sheetId="2878">
        <row r="1">
          <cell r="A1">
            <v>0</v>
          </cell>
        </row>
      </sheetData>
      <sheetData sheetId="2879">
        <row r="1">
          <cell r="A1">
            <v>0</v>
          </cell>
        </row>
      </sheetData>
      <sheetData sheetId="2880">
        <row r="1">
          <cell r="A1">
            <v>0</v>
          </cell>
        </row>
      </sheetData>
      <sheetData sheetId="2881">
        <row r="1">
          <cell r="A1">
            <v>0</v>
          </cell>
        </row>
      </sheetData>
      <sheetData sheetId="2882">
        <row r="1">
          <cell r="A1">
            <v>0</v>
          </cell>
        </row>
      </sheetData>
      <sheetData sheetId="2883">
        <row r="1">
          <cell r="A1">
            <v>0</v>
          </cell>
        </row>
      </sheetData>
      <sheetData sheetId="2884">
        <row r="1">
          <cell r="A1">
            <v>0</v>
          </cell>
        </row>
      </sheetData>
      <sheetData sheetId="2885">
        <row r="1">
          <cell r="A1">
            <v>0</v>
          </cell>
        </row>
      </sheetData>
      <sheetData sheetId="2886">
        <row r="1">
          <cell r="A1">
            <v>0</v>
          </cell>
        </row>
      </sheetData>
      <sheetData sheetId="2887">
        <row r="1">
          <cell r="A1">
            <v>0</v>
          </cell>
        </row>
      </sheetData>
      <sheetData sheetId="2888">
        <row r="1">
          <cell r="A1">
            <v>0</v>
          </cell>
        </row>
      </sheetData>
      <sheetData sheetId="2889">
        <row r="1">
          <cell r="A1">
            <v>0</v>
          </cell>
        </row>
      </sheetData>
      <sheetData sheetId="2890">
        <row r="1">
          <cell r="A1">
            <v>0</v>
          </cell>
        </row>
      </sheetData>
      <sheetData sheetId="2891">
        <row r="1">
          <cell r="A1">
            <v>0</v>
          </cell>
        </row>
      </sheetData>
      <sheetData sheetId="2892">
        <row r="1">
          <cell r="A1">
            <v>0</v>
          </cell>
        </row>
      </sheetData>
      <sheetData sheetId="2893">
        <row r="1">
          <cell r="A1">
            <v>0</v>
          </cell>
        </row>
      </sheetData>
      <sheetData sheetId="2894">
        <row r="1">
          <cell r="A1">
            <v>0</v>
          </cell>
        </row>
      </sheetData>
      <sheetData sheetId="2895">
        <row r="1">
          <cell r="A1">
            <v>0</v>
          </cell>
        </row>
      </sheetData>
      <sheetData sheetId="2896">
        <row r="1">
          <cell r="A1">
            <v>0</v>
          </cell>
        </row>
      </sheetData>
      <sheetData sheetId="2897">
        <row r="1">
          <cell r="A1">
            <v>0</v>
          </cell>
        </row>
      </sheetData>
      <sheetData sheetId="2898">
        <row r="1">
          <cell r="A1">
            <v>0</v>
          </cell>
        </row>
      </sheetData>
      <sheetData sheetId="2899">
        <row r="1">
          <cell r="A1">
            <v>0</v>
          </cell>
        </row>
      </sheetData>
      <sheetData sheetId="2900">
        <row r="1">
          <cell r="A1">
            <v>0</v>
          </cell>
        </row>
      </sheetData>
      <sheetData sheetId="2901">
        <row r="1">
          <cell r="A1">
            <v>0</v>
          </cell>
        </row>
      </sheetData>
      <sheetData sheetId="2902">
        <row r="1">
          <cell r="A1">
            <v>0</v>
          </cell>
        </row>
      </sheetData>
      <sheetData sheetId="2903">
        <row r="1">
          <cell r="A1">
            <v>0</v>
          </cell>
        </row>
      </sheetData>
      <sheetData sheetId="2904">
        <row r="1">
          <cell r="A1">
            <v>0</v>
          </cell>
        </row>
      </sheetData>
      <sheetData sheetId="2905">
        <row r="1">
          <cell r="A1">
            <v>0</v>
          </cell>
        </row>
      </sheetData>
      <sheetData sheetId="2906">
        <row r="1">
          <cell r="A1">
            <v>0</v>
          </cell>
        </row>
      </sheetData>
      <sheetData sheetId="2907">
        <row r="1">
          <cell r="A1">
            <v>0</v>
          </cell>
        </row>
      </sheetData>
      <sheetData sheetId="2908">
        <row r="1">
          <cell r="A1">
            <v>0</v>
          </cell>
        </row>
      </sheetData>
      <sheetData sheetId="2909">
        <row r="1">
          <cell r="A1">
            <v>0</v>
          </cell>
        </row>
      </sheetData>
      <sheetData sheetId="2910">
        <row r="1">
          <cell r="A1">
            <v>0</v>
          </cell>
        </row>
      </sheetData>
      <sheetData sheetId="2911">
        <row r="1">
          <cell r="A1">
            <v>0</v>
          </cell>
        </row>
      </sheetData>
      <sheetData sheetId="2912">
        <row r="1">
          <cell r="A1">
            <v>0</v>
          </cell>
        </row>
      </sheetData>
      <sheetData sheetId="2913">
        <row r="1">
          <cell r="A1">
            <v>0</v>
          </cell>
        </row>
      </sheetData>
      <sheetData sheetId="2914">
        <row r="1">
          <cell r="A1">
            <v>0</v>
          </cell>
        </row>
      </sheetData>
      <sheetData sheetId="2915">
        <row r="1">
          <cell r="A1">
            <v>0</v>
          </cell>
        </row>
      </sheetData>
      <sheetData sheetId="2916">
        <row r="1">
          <cell r="A1">
            <v>0</v>
          </cell>
        </row>
      </sheetData>
      <sheetData sheetId="2917">
        <row r="1">
          <cell r="A1">
            <v>0</v>
          </cell>
        </row>
      </sheetData>
      <sheetData sheetId="2918">
        <row r="1">
          <cell r="A1">
            <v>0</v>
          </cell>
        </row>
      </sheetData>
      <sheetData sheetId="2919">
        <row r="1">
          <cell r="A1">
            <v>0</v>
          </cell>
        </row>
      </sheetData>
      <sheetData sheetId="2920">
        <row r="1">
          <cell r="A1">
            <v>0</v>
          </cell>
        </row>
      </sheetData>
      <sheetData sheetId="2921">
        <row r="1">
          <cell r="A1">
            <v>0</v>
          </cell>
        </row>
      </sheetData>
      <sheetData sheetId="2922">
        <row r="1">
          <cell r="A1">
            <v>0</v>
          </cell>
        </row>
      </sheetData>
      <sheetData sheetId="2923">
        <row r="1">
          <cell r="A1">
            <v>0</v>
          </cell>
        </row>
      </sheetData>
      <sheetData sheetId="2924">
        <row r="1">
          <cell r="A1">
            <v>0</v>
          </cell>
        </row>
      </sheetData>
      <sheetData sheetId="2925">
        <row r="1">
          <cell r="A1">
            <v>0</v>
          </cell>
        </row>
      </sheetData>
      <sheetData sheetId="2926">
        <row r="1">
          <cell r="A1">
            <v>0</v>
          </cell>
        </row>
      </sheetData>
      <sheetData sheetId="2927">
        <row r="1">
          <cell r="A1">
            <v>0</v>
          </cell>
        </row>
      </sheetData>
      <sheetData sheetId="2928">
        <row r="1">
          <cell r="A1">
            <v>0</v>
          </cell>
        </row>
      </sheetData>
      <sheetData sheetId="2929">
        <row r="1">
          <cell r="A1">
            <v>0</v>
          </cell>
        </row>
      </sheetData>
      <sheetData sheetId="2930">
        <row r="1">
          <cell r="A1">
            <v>0</v>
          </cell>
        </row>
      </sheetData>
      <sheetData sheetId="2931">
        <row r="1">
          <cell r="A1">
            <v>0</v>
          </cell>
        </row>
      </sheetData>
      <sheetData sheetId="2932">
        <row r="1">
          <cell r="A1">
            <v>0</v>
          </cell>
        </row>
      </sheetData>
      <sheetData sheetId="2933">
        <row r="1">
          <cell r="A1">
            <v>0</v>
          </cell>
        </row>
      </sheetData>
      <sheetData sheetId="2934">
        <row r="1">
          <cell r="A1">
            <v>0</v>
          </cell>
        </row>
      </sheetData>
      <sheetData sheetId="2935">
        <row r="1">
          <cell r="A1">
            <v>0</v>
          </cell>
        </row>
      </sheetData>
      <sheetData sheetId="2936">
        <row r="1">
          <cell r="A1">
            <v>0</v>
          </cell>
        </row>
      </sheetData>
      <sheetData sheetId="2937">
        <row r="1">
          <cell r="A1">
            <v>0</v>
          </cell>
        </row>
      </sheetData>
      <sheetData sheetId="2938">
        <row r="1">
          <cell r="A1">
            <v>0</v>
          </cell>
        </row>
      </sheetData>
      <sheetData sheetId="2939">
        <row r="1">
          <cell r="A1">
            <v>0</v>
          </cell>
        </row>
      </sheetData>
      <sheetData sheetId="2940">
        <row r="1">
          <cell r="A1">
            <v>0</v>
          </cell>
        </row>
      </sheetData>
      <sheetData sheetId="2941">
        <row r="1">
          <cell r="A1">
            <v>0</v>
          </cell>
        </row>
      </sheetData>
      <sheetData sheetId="2942">
        <row r="1">
          <cell r="A1">
            <v>0</v>
          </cell>
        </row>
      </sheetData>
      <sheetData sheetId="2943">
        <row r="1">
          <cell r="A1">
            <v>0</v>
          </cell>
        </row>
      </sheetData>
      <sheetData sheetId="2944">
        <row r="1">
          <cell r="A1">
            <v>0</v>
          </cell>
        </row>
      </sheetData>
      <sheetData sheetId="2945">
        <row r="1">
          <cell r="A1">
            <v>0</v>
          </cell>
        </row>
      </sheetData>
      <sheetData sheetId="2946">
        <row r="1">
          <cell r="A1">
            <v>0</v>
          </cell>
        </row>
      </sheetData>
      <sheetData sheetId="2947">
        <row r="1">
          <cell r="A1">
            <v>0</v>
          </cell>
        </row>
      </sheetData>
      <sheetData sheetId="2948">
        <row r="1">
          <cell r="A1">
            <v>0</v>
          </cell>
        </row>
      </sheetData>
      <sheetData sheetId="2949">
        <row r="1">
          <cell r="A1">
            <v>0</v>
          </cell>
        </row>
      </sheetData>
      <sheetData sheetId="2950">
        <row r="1">
          <cell r="A1">
            <v>0</v>
          </cell>
        </row>
      </sheetData>
      <sheetData sheetId="2951">
        <row r="1">
          <cell r="A1">
            <v>0</v>
          </cell>
        </row>
      </sheetData>
      <sheetData sheetId="2952">
        <row r="1">
          <cell r="A1">
            <v>0</v>
          </cell>
        </row>
      </sheetData>
      <sheetData sheetId="2953">
        <row r="1">
          <cell r="A1">
            <v>0</v>
          </cell>
        </row>
      </sheetData>
      <sheetData sheetId="2954">
        <row r="1">
          <cell r="A1">
            <v>0</v>
          </cell>
        </row>
      </sheetData>
      <sheetData sheetId="2955">
        <row r="1">
          <cell r="A1">
            <v>0</v>
          </cell>
        </row>
      </sheetData>
      <sheetData sheetId="2956">
        <row r="1">
          <cell r="A1">
            <v>0</v>
          </cell>
        </row>
      </sheetData>
      <sheetData sheetId="2957">
        <row r="1">
          <cell r="A1">
            <v>0</v>
          </cell>
        </row>
      </sheetData>
      <sheetData sheetId="2958">
        <row r="1">
          <cell r="A1">
            <v>0</v>
          </cell>
        </row>
      </sheetData>
      <sheetData sheetId="2959">
        <row r="1">
          <cell r="A1">
            <v>0</v>
          </cell>
        </row>
      </sheetData>
      <sheetData sheetId="2960">
        <row r="1">
          <cell r="A1">
            <v>0</v>
          </cell>
        </row>
      </sheetData>
      <sheetData sheetId="2961">
        <row r="1">
          <cell r="A1">
            <v>0</v>
          </cell>
        </row>
      </sheetData>
      <sheetData sheetId="2962">
        <row r="1">
          <cell r="A1">
            <v>0</v>
          </cell>
        </row>
      </sheetData>
      <sheetData sheetId="2963">
        <row r="1">
          <cell r="A1">
            <v>0</v>
          </cell>
        </row>
      </sheetData>
      <sheetData sheetId="2964">
        <row r="1">
          <cell r="A1">
            <v>0</v>
          </cell>
        </row>
      </sheetData>
      <sheetData sheetId="2965">
        <row r="1">
          <cell r="A1">
            <v>0</v>
          </cell>
        </row>
      </sheetData>
      <sheetData sheetId="2966">
        <row r="1">
          <cell r="A1">
            <v>0</v>
          </cell>
        </row>
      </sheetData>
      <sheetData sheetId="2967">
        <row r="1">
          <cell r="A1">
            <v>0</v>
          </cell>
        </row>
      </sheetData>
      <sheetData sheetId="2968">
        <row r="1">
          <cell r="A1">
            <v>0</v>
          </cell>
        </row>
      </sheetData>
      <sheetData sheetId="2969">
        <row r="1">
          <cell r="A1">
            <v>0</v>
          </cell>
        </row>
      </sheetData>
      <sheetData sheetId="2970">
        <row r="1">
          <cell r="A1">
            <v>0</v>
          </cell>
        </row>
      </sheetData>
      <sheetData sheetId="2971">
        <row r="1">
          <cell r="A1">
            <v>0</v>
          </cell>
        </row>
      </sheetData>
      <sheetData sheetId="2972">
        <row r="1">
          <cell r="A1">
            <v>0</v>
          </cell>
        </row>
      </sheetData>
      <sheetData sheetId="2973">
        <row r="1">
          <cell r="A1">
            <v>0</v>
          </cell>
        </row>
      </sheetData>
      <sheetData sheetId="2974">
        <row r="1">
          <cell r="A1">
            <v>0</v>
          </cell>
        </row>
      </sheetData>
      <sheetData sheetId="2975">
        <row r="1">
          <cell r="A1">
            <v>0</v>
          </cell>
        </row>
      </sheetData>
      <sheetData sheetId="2976">
        <row r="1">
          <cell r="A1">
            <v>0</v>
          </cell>
        </row>
      </sheetData>
      <sheetData sheetId="2977">
        <row r="1">
          <cell r="A1">
            <v>0</v>
          </cell>
        </row>
      </sheetData>
      <sheetData sheetId="2978">
        <row r="1">
          <cell r="A1">
            <v>0</v>
          </cell>
        </row>
      </sheetData>
      <sheetData sheetId="2979">
        <row r="1">
          <cell r="A1">
            <v>0</v>
          </cell>
        </row>
      </sheetData>
      <sheetData sheetId="2980">
        <row r="1">
          <cell r="A1">
            <v>0</v>
          </cell>
        </row>
      </sheetData>
      <sheetData sheetId="2981">
        <row r="1">
          <cell r="A1">
            <v>0</v>
          </cell>
        </row>
      </sheetData>
      <sheetData sheetId="2982">
        <row r="1">
          <cell r="A1">
            <v>0</v>
          </cell>
        </row>
      </sheetData>
      <sheetData sheetId="2983">
        <row r="1">
          <cell r="A1">
            <v>0</v>
          </cell>
        </row>
      </sheetData>
      <sheetData sheetId="2984">
        <row r="1">
          <cell r="A1">
            <v>0</v>
          </cell>
        </row>
      </sheetData>
      <sheetData sheetId="2985">
        <row r="1">
          <cell r="A1">
            <v>0</v>
          </cell>
        </row>
      </sheetData>
      <sheetData sheetId="2986">
        <row r="1">
          <cell r="A1">
            <v>0</v>
          </cell>
        </row>
      </sheetData>
      <sheetData sheetId="2987">
        <row r="1">
          <cell r="A1">
            <v>0</v>
          </cell>
        </row>
      </sheetData>
      <sheetData sheetId="2988">
        <row r="1">
          <cell r="A1">
            <v>0</v>
          </cell>
        </row>
      </sheetData>
      <sheetData sheetId="2989">
        <row r="1">
          <cell r="A1">
            <v>0</v>
          </cell>
        </row>
      </sheetData>
      <sheetData sheetId="2990">
        <row r="1">
          <cell r="A1">
            <v>0</v>
          </cell>
        </row>
      </sheetData>
      <sheetData sheetId="2991">
        <row r="1">
          <cell r="A1">
            <v>0</v>
          </cell>
        </row>
      </sheetData>
      <sheetData sheetId="2992">
        <row r="1">
          <cell r="A1">
            <v>0</v>
          </cell>
        </row>
      </sheetData>
      <sheetData sheetId="2993">
        <row r="1">
          <cell r="A1">
            <v>0</v>
          </cell>
        </row>
      </sheetData>
      <sheetData sheetId="2994">
        <row r="1">
          <cell r="A1">
            <v>0</v>
          </cell>
        </row>
      </sheetData>
      <sheetData sheetId="2995">
        <row r="1">
          <cell r="A1">
            <v>0</v>
          </cell>
        </row>
      </sheetData>
      <sheetData sheetId="2996">
        <row r="1">
          <cell r="A1">
            <v>0</v>
          </cell>
        </row>
      </sheetData>
      <sheetData sheetId="2997">
        <row r="1">
          <cell r="A1">
            <v>0</v>
          </cell>
        </row>
      </sheetData>
      <sheetData sheetId="2998">
        <row r="1">
          <cell r="A1">
            <v>0</v>
          </cell>
        </row>
      </sheetData>
      <sheetData sheetId="2999">
        <row r="1">
          <cell r="A1">
            <v>0</v>
          </cell>
        </row>
      </sheetData>
      <sheetData sheetId="3000">
        <row r="1">
          <cell r="A1">
            <v>0</v>
          </cell>
        </row>
      </sheetData>
      <sheetData sheetId="3001">
        <row r="1">
          <cell r="A1">
            <v>0</v>
          </cell>
        </row>
      </sheetData>
      <sheetData sheetId="3002">
        <row r="1">
          <cell r="A1">
            <v>0</v>
          </cell>
        </row>
      </sheetData>
      <sheetData sheetId="3003">
        <row r="1">
          <cell r="A1">
            <v>0</v>
          </cell>
        </row>
      </sheetData>
      <sheetData sheetId="3004">
        <row r="1">
          <cell r="A1">
            <v>0</v>
          </cell>
        </row>
      </sheetData>
      <sheetData sheetId="3005">
        <row r="1">
          <cell r="A1">
            <v>0</v>
          </cell>
        </row>
      </sheetData>
      <sheetData sheetId="3006">
        <row r="1">
          <cell r="A1">
            <v>0</v>
          </cell>
        </row>
      </sheetData>
      <sheetData sheetId="3007">
        <row r="1">
          <cell r="A1">
            <v>0</v>
          </cell>
        </row>
      </sheetData>
      <sheetData sheetId="3008">
        <row r="1">
          <cell r="A1">
            <v>0</v>
          </cell>
        </row>
      </sheetData>
      <sheetData sheetId="3009">
        <row r="1">
          <cell r="A1">
            <v>0</v>
          </cell>
        </row>
      </sheetData>
      <sheetData sheetId="3010">
        <row r="1">
          <cell r="A1">
            <v>0</v>
          </cell>
        </row>
      </sheetData>
      <sheetData sheetId="3011">
        <row r="1">
          <cell r="A1">
            <v>0</v>
          </cell>
        </row>
      </sheetData>
      <sheetData sheetId="3012">
        <row r="1">
          <cell r="A1">
            <v>0</v>
          </cell>
        </row>
      </sheetData>
      <sheetData sheetId="3013">
        <row r="1">
          <cell r="A1">
            <v>0</v>
          </cell>
        </row>
      </sheetData>
      <sheetData sheetId="3014">
        <row r="1">
          <cell r="A1">
            <v>0</v>
          </cell>
        </row>
      </sheetData>
      <sheetData sheetId="3015">
        <row r="1">
          <cell r="A1">
            <v>0</v>
          </cell>
        </row>
      </sheetData>
      <sheetData sheetId="3016">
        <row r="1">
          <cell r="A1">
            <v>0</v>
          </cell>
        </row>
      </sheetData>
      <sheetData sheetId="3017">
        <row r="1">
          <cell r="A1">
            <v>0</v>
          </cell>
        </row>
      </sheetData>
      <sheetData sheetId="3018">
        <row r="1">
          <cell r="A1">
            <v>0</v>
          </cell>
        </row>
      </sheetData>
      <sheetData sheetId="3019">
        <row r="1">
          <cell r="A1">
            <v>0</v>
          </cell>
        </row>
      </sheetData>
      <sheetData sheetId="3020">
        <row r="1">
          <cell r="A1">
            <v>0</v>
          </cell>
        </row>
      </sheetData>
      <sheetData sheetId="3021">
        <row r="1">
          <cell r="A1">
            <v>0</v>
          </cell>
        </row>
      </sheetData>
      <sheetData sheetId="3022">
        <row r="1">
          <cell r="A1">
            <v>0</v>
          </cell>
        </row>
      </sheetData>
      <sheetData sheetId="3023">
        <row r="1">
          <cell r="A1">
            <v>0</v>
          </cell>
        </row>
      </sheetData>
      <sheetData sheetId="3024">
        <row r="1">
          <cell r="A1">
            <v>0</v>
          </cell>
        </row>
      </sheetData>
      <sheetData sheetId="3025">
        <row r="1">
          <cell r="A1">
            <v>0</v>
          </cell>
        </row>
      </sheetData>
      <sheetData sheetId="3026">
        <row r="1">
          <cell r="A1">
            <v>0</v>
          </cell>
        </row>
      </sheetData>
      <sheetData sheetId="3027">
        <row r="1">
          <cell r="A1">
            <v>0</v>
          </cell>
        </row>
      </sheetData>
      <sheetData sheetId="3028">
        <row r="1">
          <cell r="A1">
            <v>0</v>
          </cell>
        </row>
      </sheetData>
      <sheetData sheetId="3029">
        <row r="1">
          <cell r="A1">
            <v>0</v>
          </cell>
        </row>
      </sheetData>
      <sheetData sheetId="3030">
        <row r="1">
          <cell r="A1">
            <v>0</v>
          </cell>
        </row>
      </sheetData>
      <sheetData sheetId="3031">
        <row r="1">
          <cell r="A1">
            <v>0</v>
          </cell>
        </row>
      </sheetData>
      <sheetData sheetId="3032">
        <row r="1">
          <cell r="A1">
            <v>0</v>
          </cell>
        </row>
      </sheetData>
      <sheetData sheetId="3033">
        <row r="1">
          <cell r="A1">
            <v>0</v>
          </cell>
        </row>
      </sheetData>
      <sheetData sheetId="3034">
        <row r="1">
          <cell r="A1">
            <v>0</v>
          </cell>
        </row>
      </sheetData>
      <sheetData sheetId="3035">
        <row r="1">
          <cell r="A1">
            <v>0</v>
          </cell>
        </row>
      </sheetData>
      <sheetData sheetId="3036">
        <row r="1">
          <cell r="A1">
            <v>0</v>
          </cell>
        </row>
      </sheetData>
      <sheetData sheetId="3037">
        <row r="1">
          <cell r="A1">
            <v>0</v>
          </cell>
        </row>
      </sheetData>
      <sheetData sheetId="3038">
        <row r="1">
          <cell r="A1">
            <v>0</v>
          </cell>
        </row>
      </sheetData>
      <sheetData sheetId="3039">
        <row r="1">
          <cell r="A1">
            <v>0</v>
          </cell>
        </row>
      </sheetData>
      <sheetData sheetId="3040">
        <row r="1">
          <cell r="A1">
            <v>0</v>
          </cell>
        </row>
      </sheetData>
      <sheetData sheetId="3041">
        <row r="1">
          <cell r="A1">
            <v>0</v>
          </cell>
        </row>
      </sheetData>
      <sheetData sheetId="3042">
        <row r="1">
          <cell r="A1">
            <v>0</v>
          </cell>
        </row>
      </sheetData>
      <sheetData sheetId="3043">
        <row r="1">
          <cell r="A1">
            <v>0</v>
          </cell>
        </row>
      </sheetData>
      <sheetData sheetId="3044">
        <row r="1">
          <cell r="A1">
            <v>0</v>
          </cell>
        </row>
      </sheetData>
      <sheetData sheetId="3045">
        <row r="1">
          <cell r="A1">
            <v>0</v>
          </cell>
        </row>
      </sheetData>
      <sheetData sheetId="3046">
        <row r="1">
          <cell r="A1">
            <v>0</v>
          </cell>
        </row>
      </sheetData>
      <sheetData sheetId="3047">
        <row r="1">
          <cell r="A1">
            <v>0</v>
          </cell>
        </row>
      </sheetData>
      <sheetData sheetId="3048">
        <row r="1">
          <cell r="A1">
            <v>0</v>
          </cell>
        </row>
      </sheetData>
      <sheetData sheetId="3049">
        <row r="1">
          <cell r="A1">
            <v>0</v>
          </cell>
        </row>
      </sheetData>
      <sheetData sheetId="3050">
        <row r="1">
          <cell r="A1">
            <v>0</v>
          </cell>
        </row>
      </sheetData>
      <sheetData sheetId="3051">
        <row r="1">
          <cell r="A1">
            <v>0</v>
          </cell>
        </row>
      </sheetData>
      <sheetData sheetId="3052">
        <row r="1">
          <cell r="A1">
            <v>0</v>
          </cell>
        </row>
      </sheetData>
      <sheetData sheetId="3053">
        <row r="1">
          <cell r="A1">
            <v>0</v>
          </cell>
        </row>
      </sheetData>
      <sheetData sheetId="3054">
        <row r="1">
          <cell r="A1">
            <v>0</v>
          </cell>
        </row>
      </sheetData>
      <sheetData sheetId="3055">
        <row r="1">
          <cell r="A1">
            <v>0</v>
          </cell>
        </row>
      </sheetData>
      <sheetData sheetId="3056">
        <row r="1">
          <cell r="A1">
            <v>0</v>
          </cell>
        </row>
      </sheetData>
      <sheetData sheetId="3057">
        <row r="1">
          <cell r="A1">
            <v>0</v>
          </cell>
        </row>
      </sheetData>
      <sheetData sheetId="3058">
        <row r="1">
          <cell r="A1">
            <v>0</v>
          </cell>
        </row>
      </sheetData>
      <sheetData sheetId="3059">
        <row r="1">
          <cell r="A1">
            <v>0</v>
          </cell>
        </row>
      </sheetData>
      <sheetData sheetId="3060">
        <row r="1">
          <cell r="A1">
            <v>0</v>
          </cell>
        </row>
      </sheetData>
      <sheetData sheetId="3061">
        <row r="1">
          <cell r="A1">
            <v>0</v>
          </cell>
        </row>
      </sheetData>
      <sheetData sheetId="3062">
        <row r="1">
          <cell r="A1">
            <v>0</v>
          </cell>
        </row>
      </sheetData>
      <sheetData sheetId="3063">
        <row r="1">
          <cell r="A1">
            <v>0</v>
          </cell>
        </row>
      </sheetData>
      <sheetData sheetId="3064">
        <row r="1">
          <cell r="A1">
            <v>0</v>
          </cell>
        </row>
      </sheetData>
      <sheetData sheetId="3065">
        <row r="1">
          <cell r="A1">
            <v>0</v>
          </cell>
        </row>
      </sheetData>
      <sheetData sheetId="3066">
        <row r="1">
          <cell r="A1">
            <v>0</v>
          </cell>
        </row>
      </sheetData>
      <sheetData sheetId="3067">
        <row r="1">
          <cell r="A1">
            <v>0</v>
          </cell>
        </row>
      </sheetData>
      <sheetData sheetId="3068">
        <row r="1">
          <cell r="A1">
            <v>0</v>
          </cell>
        </row>
      </sheetData>
      <sheetData sheetId="3069">
        <row r="1">
          <cell r="A1">
            <v>0</v>
          </cell>
        </row>
      </sheetData>
      <sheetData sheetId="3070">
        <row r="1">
          <cell r="A1">
            <v>0</v>
          </cell>
        </row>
      </sheetData>
      <sheetData sheetId="3071">
        <row r="1">
          <cell r="A1">
            <v>0</v>
          </cell>
        </row>
      </sheetData>
      <sheetData sheetId="3072">
        <row r="1">
          <cell r="A1">
            <v>0</v>
          </cell>
        </row>
      </sheetData>
      <sheetData sheetId="3073">
        <row r="1">
          <cell r="A1">
            <v>0</v>
          </cell>
        </row>
      </sheetData>
      <sheetData sheetId="3074">
        <row r="1">
          <cell r="A1">
            <v>0</v>
          </cell>
        </row>
      </sheetData>
      <sheetData sheetId="3075">
        <row r="1">
          <cell r="A1">
            <v>0</v>
          </cell>
        </row>
      </sheetData>
      <sheetData sheetId="3076">
        <row r="1">
          <cell r="A1">
            <v>0</v>
          </cell>
        </row>
      </sheetData>
      <sheetData sheetId="3077">
        <row r="1">
          <cell r="A1">
            <v>0</v>
          </cell>
        </row>
      </sheetData>
      <sheetData sheetId="3078">
        <row r="1">
          <cell r="A1">
            <v>0</v>
          </cell>
        </row>
      </sheetData>
      <sheetData sheetId="3079">
        <row r="1">
          <cell r="A1">
            <v>0</v>
          </cell>
        </row>
      </sheetData>
      <sheetData sheetId="3080">
        <row r="1">
          <cell r="A1">
            <v>0</v>
          </cell>
        </row>
      </sheetData>
      <sheetData sheetId="3081">
        <row r="1">
          <cell r="A1">
            <v>0</v>
          </cell>
        </row>
      </sheetData>
      <sheetData sheetId="3082">
        <row r="1">
          <cell r="A1">
            <v>0</v>
          </cell>
        </row>
      </sheetData>
      <sheetData sheetId="3083">
        <row r="1">
          <cell r="A1">
            <v>0</v>
          </cell>
        </row>
      </sheetData>
      <sheetData sheetId="3084">
        <row r="1">
          <cell r="A1">
            <v>0</v>
          </cell>
        </row>
      </sheetData>
      <sheetData sheetId="3085">
        <row r="1">
          <cell r="A1">
            <v>0</v>
          </cell>
        </row>
      </sheetData>
      <sheetData sheetId="3086">
        <row r="1">
          <cell r="A1">
            <v>0</v>
          </cell>
        </row>
      </sheetData>
      <sheetData sheetId="3087">
        <row r="1">
          <cell r="A1">
            <v>0</v>
          </cell>
        </row>
      </sheetData>
      <sheetData sheetId="3088">
        <row r="1">
          <cell r="A1">
            <v>0</v>
          </cell>
        </row>
      </sheetData>
      <sheetData sheetId="3089">
        <row r="1">
          <cell r="A1">
            <v>0</v>
          </cell>
        </row>
      </sheetData>
      <sheetData sheetId="3090">
        <row r="1">
          <cell r="A1">
            <v>0</v>
          </cell>
        </row>
      </sheetData>
      <sheetData sheetId="3091">
        <row r="1">
          <cell r="A1">
            <v>0</v>
          </cell>
        </row>
      </sheetData>
      <sheetData sheetId="3092">
        <row r="1">
          <cell r="A1">
            <v>0</v>
          </cell>
        </row>
      </sheetData>
      <sheetData sheetId="3093">
        <row r="1">
          <cell r="A1">
            <v>0</v>
          </cell>
        </row>
      </sheetData>
      <sheetData sheetId="3094">
        <row r="1">
          <cell r="A1">
            <v>0</v>
          </cell>
        </row>
      </sheetData>
      <sheetData sheetId="3095">
        <row r="1">
          <cell r="A1">
            <v>0</v>
          </cell>
        </row>
      </sheetData>
      <sheetData sheetId="3096">
        <row r="1">
          <cell r="A1">
            <v>0</v>
          </cell>
        </row>
      </sheetData>
      <sheetData sheetId="3097">
        <row r="1">
          <cell r="A1">
            <v>0</v>
          </cell>
        </row>
      </sheetData>
      <sheetData sheetId="3098">
        <row r="1">
          <cell r="A1">
            <v>0</v>
          </cell>
        </row>
      </sheetData>
      <sheetData sheetId="3099">
        <row r="1">
          <cell r="A1">
            <v>0</v>
          </cell>
        </row>
      </sheetData>
      <sheetData sheetId="3100">
        <row r="1">
          <cell r="A1">
            <v>0</v>
          </cell>
        </row>
      </sheetData>
      <sheetData sheetId="3101">
        <row r="1">
          <cell r="A1">
            <v>0</v>
          </cell>
        </row>
      </sheetData>
      <sheetData sheetId="3102">
        <row r="1">
          <cell r="A1">
            <v>0</v>
          </cell>
        </row>
      </sheetData>
      <sheetData sheetId="3103">
        <row r="1">
          <cell r="A1">
            <v>0</v>
          </cell>
        </row>
      </sheetData>
      <sheetData sheetId="3104">
        <row r="1">
          <cell r="A1">
            <v>0</v>
          </cell>
        </row>
      </sheetData>
      <sheetData sheetId="3105">
        <row r="1">
          <cell r="A1">
            <v>0</v>
          </cell>
        </row>
      </sheetData>
      <sheetData sheetId="3106">
        <row r="1">
          <cell r="A1">
            <v>0</v>
          </cell>
        </row>
      </sheetData>
      <sheetData sheetId="3107">
        <row r="1">
          <cell r="A1">
            <v>0</v>
          </cell>
        </row>
      </sheetData>
      <sheetData sheetId="3108">
        <row r="1">
          <cell r="A1">
            <v>0</v>
          </cell>
        </row>
      </sheetData>
      <sheetData sheetId="3109">
        <row r="1">
          <cell r="A1">
            <v>0</v>
          </cell>
        </row>
      </sheetData>
      <sheetData sheetId="3110">
        <row r="1">
          <cell r="A1">
            <v>0</v>
          </cell>
        </row>
      </sheetData>
      <sheetData sheetId="3111">
        <row r="1">
          <cell r="A1">
            <v>0</v>
          </cell>
        </row>
      </sheetData>
      <sheetData sheetId="3112">
        <row r="1">
          <cell r="A1">
            <v>0</v>
          </cell>
        </row>
      </sheetData>
      <sheetData sheetId="3113">
        <row r="1">
          <cell r="A1">
            <v>0</v>
          </cell>
        </row>
      </sheetData>
      <sheetData sheetId="3114">
        <row r="1">
          <cell r="A1">
            <v>0</v>
          </cell>
        </row>
      </sheetData>
      <sheetData sheetId="3115">
        <row r="1">
          <cell r="A1">
            <v>0</v>
          </cell>
        </row>
      </sheetData>
      <sheetData sheetId="3116">
        <row r="1">
          <cell r="A1">
            <v>0</v>
          </cell>
        </row>
      </sheetData>
      <sheetData sheetId="3117">
        <row r="1">
          <cell r="A1">
            <v>0</v>
          </cell>
        </row>
      </sheetData>
      <sheetData sheetId="3118">
        <row r="1">
          <cell r="A1">
            <v>0</v>
          </cell>
        </row>
      </sheetData>
      <sheetData sheetId="3119">
        <row r="1">
          <cell r="A1">
            <v>0</v>
          </cell>
        </row>
      </sheetData>
      <sheetData sheetId="3120">
        <row r="1">
          <cell r="A1">
            <v>0</v>
          </cell>
        </row>
      </sheetData>
      <sheetData sheetId="3121">
        <row r="1">
          <cell r="A1">
            <v>0</v>
          </cell>
        </row>
      </sheetData>
      <sheetData sheetId="3122">
        <row r="1">
          <cell r="A1">
            <v>0</v>
          </cell>
        </row>
      </sheetData>
      <sheetData sheetId="3123">
        <row r="1">
          <cell r="A1">
            <v>0</v>
          </cell>
        </row>
      </sheetData>
      <sheetData sheetId="3124">
        <row r="1">
          <cell r="A1">
            <v>0</v>
          </cell>
        </row>
      </sheetData>
      <sheetData sheetId="3125">
        <row r="1">
          <cell r="A1">
            <v>0</v>
          </cell>
        </row>
      </sheetData>
      <sheetData sheetId="3126">
        <row r="1">
          <cell r="A1">
            <v>0</v>
          </cell>
        </row>
      </sheetData>
      <sheetData sheetId="3127">
        <row r="1">
          <cell r="A1">
            <v>0</v>
          </cell>
        </row>
      </sheetData>
      <sheetData sheetId="3128">
        <row r="1">
          <cell r="A1">
            <v>0</v>
          </cell>
        </row>
      </sheetData>
      <sheetData sheetId="3129">
        <row r="1">
          <cell r="A1">
            <v>0</v>
          </cell>
        </row>
      </sheetData>
      <sheetData sheetId="3130">
        <row r="1">
          <cell r="A1">
            <v>0</v>
          </cell>
        </row>
      </sheetData>
      <sheetData sheetId="3131">
        <row r="1">
          <cell r="A1">
            <v>0</v>
          </cell>
        </row>
      </sheetData>
      <sheetData sheetId="3132">
        <row r="1">
          <cell r="A1">
            <v>0</v>
          </cell>
        </row>
      </sheetData>
      <sheetData sheetId="3133">
        <row r="1">
          <cell r="A1">
            <v>0</v>
          </cell>
        </row>
      </sheetData>
      <sheetData sheetId="3134">
        <row r="1">
          <cell r="A1">
            <v>0</v>
          </cell>
        </row>
      </sheetData>
      <sheetData sheetId="3135">
        <row r="1">
          <cell r="A1">
            <v>0</v>
          </cell>
        </row>
      </sheetData>
      <sheetData sheetId="3136">
        <row r="1">
          <cell r="A1">
            <v>0</v>
          </cell>
        </row>
      </sheetData>
      <sheetData sheetId="3137">
        <row r="1">
          <cell r="A1">
            <v>0</v>
          </cell>
        </row>
      </sheetData>
      <sheetData sheetId="3138">
        <row r="1">
          <cell r="A1">
            <v>0</v>
          </cell>
        </row>
      </sheetData>
      <sheetData sheetId="3139">
        <row r="1">
          <cell r="A1">
            <v>0</v>
          </cell>
        </row>
      </sheetData>
      <sheetData sheetId="3140">
        <row r="1">
          <cell r="A1">
            <v>0</v>
          </cell>
        </row>
      </sheetData>
      <sheetData sheetId="3141">
        <row r="1">
          <cell r="A1">
            <v>0</v>
          </cell>
        </row>
      </sheetData>
      <sheetData sheetId="3142">
        <row r="1">
          <cell r="A1">
            <v>0</v>
          </cell>
        </row>
      </sheetData>
      <sheetData sheetId="3143">
        <row r="1">
          <cell r="A1">
            <v>0</v>
          </cell>
        </row>
      </sheetData>
      <sheetData sheetId="3144">
        <row r="1">
          <cell r="A1">
            <v>0</v>
          </cell>
        </row>
      </sheetData>
      <sheetData sheetId="3145">
        <row r="1">
          <cell r="A1">
            <v>0</v>
          </cell>
        </row>
      </sheetData>
      <sheetData sheetId="3146">
        <row r="1">
          <cell r="A1">
            <v>0</v>
          </cell>
        </row>
      </sheetData>
      <sheetData sheetId="3147">
        <row r="1">
          <cell r="A1">
            <v>0</v>
          </cell>
        </row>
      </sheetData>
      <sheetData sheetId="3148">
        <row r="1">
          <cell r="A1">
            <v>0</v>
          </cell>
        </row>
      </sheetData>
      <sheetData sheetId="3149">
        <row r="1">
          <cell r="A1">
            <v>0</v>
          </cell>
        </row>
      </sheetData>
      <sheetData sheetId="3150">
        <row r="1">
          <cell r="A1">
            <v>0</v>
          </cell>
        </row>
      </sheetData>
      <sheetData sheetId="3151">
        <row r="1">
          <cell r="A1">
            <v>0</v>
          </cell>
        </row>
      </sheetData>
      <sheetData sheetId="3152">
        <row r="1">
          <cell r="A1">
            <v>0</v>
          </cell>
        </row>
      </sheetData>
      <sheetData sheetId="3153">
        <row r="1">
          <cell r="A1">
            <v>0</v>
          </cell>
        </row>
      </sheetData>
      <sheetData sheetId="3154">
        <row r="1">
          <cell r="A1">
            <v>0</v>
          </cell>
        </row>
      </sheetData>
      <sheetData sheetId="3155">
        <row r="1">
          <cell r="A1">
            <v>0</v>
          </cell>
        </row>
      </sheetData>
      <sheetData sheetId="3156">
        <row r="1">
          <cell r="A1">
            <v>0</v>
          </cell>
        </row>
      </sheetData>
      <sheetData sheetId="3157">
        <row r="1">
          <cell r="A1">
            <v>0</v>
          </cell>
        </row>
      </sheetData>
      <sheetData sheetId="3158">
        <row r="1">
          <cell r="A1">
            <v>0</v>
          </cell>
        </row>
      </sheetData>
      <sheetData sheetId="3159">
        <row r="1">
          <cell r="A1">
            <v>0</v>
          </cell>
        </row>
      </sheetData>
      <sheetData sheetId="3160">
        <row r="1">
          <cell r="A1">
            <v>0</v>
          </cell>
        </row>
      </sheetData>
      <sheetData sheetId="3161">
        <row r="1">
          <cell r="A1">
            <v>0</v>
          </cell>
        </row>
      </sheetData>
      <sheetData sheetId="3162">
        <row r="1">
          <cell r="A1">
            <v>0</v>
          </cell>
        </row>
      </sheetData>
      <sheetData sheetId="3163">
        <row r="1">
          <cell r="A1">
            <v>0</v>
          </cell>
        </row>
      </sheetData>
      <sheetData sheetId="3164">
        <row r="1">
          <cell r="A1">
            <v>0</v>
          </cell>
        </row>
      </sheetData>
      <sheetData sheetId="3165">
        <row r="1">
          <cell r="A1">
            <v>0</v>
          </cell>
        </row>
      </sheetData>
      <sheetData sheetId="3166">
        <row r="1">
          <cell r="A1">
            <v>0</v>
          </cell>
        </row>
      </sheetData>
      <sheetData sheetId="3167">
        <row r="1">
          <cell r="A1">
            <v>0</v>
          </cell>
        </row>
      </sheetData>
      <sheetData sheetId="3168">
        <row r="1">
          <cell r="A1">
            <v>0</v>
          </cell>
        </row>
      </sheetData>
      <sheetData sheetId="3169">
        <row r="1">
          <cell r="A1">
            <v>0</v>
          </cell>
        </row>
      </sheetData>
      <sheetData sheetId="3170">
        <row r="1">
          <cell r="A1">
            <v>0</v>
          </cell>
        </row>
      </sheetData>
      <sheetData sheetId="3171">
        <row r="1">
          <cell r="A1">
            <v>0</v>
          </cell>
        </row>
      </sheetData>
      <sheetData sheetId="3172">
        <row r="1">
          <cell r="A1">
            <v>0</v>
          </cell>
        </row>
      </sheetData>
      <sheetData sheetId="3173">
        <row r="1">
          <cell r="A1">
            <v>0</v>
          </cell>
        </row>
      </sheetData>
      <sheetData sheetId="3174">
        <row r="1">
          <cell r="A1">
            <v>0</v>
          </cell>
        </row>
      </sheetData>
      <sheetData sheetId="3175">
        <row r="1">
          <cell r="A1">
            <v>0</v>
          </cell>
        </row>
      </sheetData>
      <sheetData sheetId="3176">
        <row r="1">
          <cell r="A1">
            <v>0</v>
          </cell>
        </row>
      </sheetData>
      <sheetData sheetId="3177">
        <row r="1">
          <cell r="A1">
            <v>0</v>
          </cell>
        </row>
      </sheetData>
      <sheetData sheetId="3178">
        <row r="1">
          <cell r="A1">
            <v>0</v>
          </cell>
        </row>
      </sheetData>
      <sheetData sheetId="3179">
        <row r="1">
          <cell r="A1">
            <v>0</v>
          </cell>
        </row>
      </sheetData>
      <sheetData sheetId="3180">
        <row r="1">
          <cell r="A1">
            <v>0</v>
          </cell>
        </row>
      </sheetData>
      <sheetData sheetId="3181">
        <row r="1">
          <cell r="A1">
            <v>0</v>
          </cell>
        </row>
      </sheetData>
      <sheetData sheetId="3182">
        <row r="1">
          <cell r="A1">
            <v>0</v>
          </cell>
        </row>
      </sheetData>
      <sheetData sheetId="3183">
        <row r="1">
          <cell r="A1">
            <v>0</v>
          </cell>
        </row>
      </sheetData>
      <sheetData sheetId="3184">
        <row r="1">
          <cell r="A1">
            <v>0</v>
          </cell>
        </row>
      </sheetData>
      <sheetData sheetId="3185">
        <row r="1">
          <cell r="A1">
            <v>0</v>
          </cell>
        </row>
      </sheetData>
      <sheetData sheetId="3186">
        <row r="1">
          <cell r="A1">
            <v>0</v>
          </cell>
        </row>
      </sheetData>
      <sheetData sheetId="3187">
        <row r="1">
          <cell r="A1">
            <v>0</v>
          </cell>
        </row>
      </sheetData>
      <sheetData sheetId="3188">
        <row r="1">
          <cell r="A1">
            <v>0</v>
          </cell>
        </row>
      </sheetData>
      <sheetData sheetId="3189">
        <row r="1">
          <cell r="A1">
            <v>0</v>
          </cell>
        </row>
      </sheetData>
      <sheetData sheetId="3190">
        <row r="1">
          <cell r="A1">
            <v>0</v>
          </cell>
        </row>
      </sheetData>
      <sheetData sheetId="3191">
        <row r="1">
          <cell r="A1">
            <v>0</v>
          </cell>
        </row>
      </sheetData>
      <sheetData sheetId="3192">
        <row r="1">
          <cell r="A1">
            <v>0</v>
          </cell>
        </row>
      </sheetData>
      <sheetData sheetId="3193">
        <row r="1">
          <cell r="A1">
            <v>0</v>
          </cell>
        </row>
      </sheetData>
      <sheetData sheetId="3194">
        <row r="1">
          <cell r="A1">
            <v>0</v>
          </cell>
        </row>
      </sheetData>
      <sheetData sheetId="3195">
        <row r="1">
          <cell r="A1">
            <v>0</v>
          </cell>
        </row>
      </sheetData>
      <sheetData sheetId="3196">
        <row r="1">
          <cell r="A1">
            <v>0</v>
          </cell>
        </row>
      </sheetData>
      <sheetData sheetId="3197">
        <row r="1">
          <cell r="A1">
            <v>0</v>
          </cell>
        </row>
      </sheetData>
      <sheetData sheetId="3198">
        <row r="1">
          <cell r="A1">
            <v>0</v>
          </cell>
        </row>
      </sheetData>
      <sheetData sheetId="3199">
        <row r="1">
          <cell r="A1">
            <v>0</v>
          </cell>
        </row>
      </sheetData>
      <sheetData sheetId="3200">
        <row r="1">
          <cell r="A1">
            <v>0</v>
          </cell>
        </row>
      </sheetData>
      <sheetData sheetId="3201">
        <row r="1">
          <cell r="A1">
            <v>0</v>
          </cell>
        </row>
      </sheetData>
      <sheetData sheetId="3202">
        <row r="1">
          <cell r="A1">
            <v>0</v>
          </cell>
        </row>
      </sheetData>
      <sheetData sheetId="3203">
        <row r="1">
          <cell r="A1">
            <v>0</v>
          </cell>
        </row>
      </sheetData>
      <sheetData sheetId="3204">
        <row r="1">
          <cell r="A1">
            <v>0</v>
          </cell>
        </row>
      </sheetData>
      <sheetData sheetId="3205">
        <row r="1">
          <cell r="A1">
            <v>0</v>
          </cell>
        </row>
      </sheetData>
      <sheetData sheetId="3206">
        <row r="1">
          <cell r="A1">
            <v>0</v>
          </cell>
        </row>
      </sheetData>
      <sheetData sheetId="3207">
        <row r="1">
          <cell r="A1">
            <v>0</v>
          </cell>
        </row>
      </sheetData>
      <sheetData sheetId="3208">
        <row r="1">
          <cell r="A1">
            <v>0</v>
          </cell>
        </row>
      </sheetData>
      <sheetData sheetId="3209">
        <row r="1">
          <cell r="A1">
            <v>0</v>
          </cell>
        </row>
      </sheetData>
      <sheetData sheetId="3210">
        <row r="1">
          <cell r="A1">
            <v>0</v>
          </cell>
        </row>
      </sheetData>
      <sheetData sheetId="3211">
        <row r="1">
          <cell r="A1">
            <v>0</v>
          </cell>
        </row>
      </sheetData>
      <sheetData sheetId="3212">
        <row r="1">
          <cell r="A1">
            <v>0</v>
          </cell>
        </row>
      </sheetData>
      <sheetData sheetId="3213" refreshError="1"/>
      <sheetData sheetId="3214" refreshError="1"/>
      <sheetData sheetId="3215" refreshError="1"/>
      <sheetData sheetId="3216">
        <row r="1">
          <cell r="A1">
            <v>0</v>
          </cell>
        </row>
      </sheetData>
      <sheetData sheetId="3217" refreshError="1"/>
      <sheetData sheetId="3218">
        <row r="1">
          <cell r="A1">
            <v>0</v>
          </cell>
        </row>
      </sheetData>
      <sheetData sheetId="3219">
        <row r="1">
          <cell r="A1">
            <v>0</v>
          </cell>
        </row>
      </sheetData>
      <sheetData sheetId="3220">
        <row r="1">
          <cell r="A1">
            <v>0</v>
          </cell>
        </row>
      </sheetData>
      <sheetData sheetId="3221">
        <row r="1">
          <cell r="A1">
            <v>0</v>
          </cell>
        </row>
      </sheetData>
      <sheetData sheetId="3222">
        <row r="1">
          <cell r="A1">
            <v>0</v>
          </cell>
        </row>
      </sheetData>
      <sheetData sheetId="3223">
        <row r="1">
          <cell r="A1">
            <v>0</v>
          </cell>
        </row>
      </sheetData>
      <sheetData sheetId="3224">
        <row r="1">
          <cell r="A1">
            <v>0</v>
          </cell>
        </row>
      </sheetData>
      <sheetData sheetId="3225">
        <row r="1">
          <cell r="A1">
            <v>0</v>
          </cell>
        </row>
      </sheetData>
      <sheetData sheetId="3226">
        <row r="1">
          <cell r="A1">
            <v>0</v>
          </cell>
        </row>
      </sheetData>
      <sheetData sheetId="3227">
        <row r="1">
          <cell r="A1">
            <v>0</v>
          </cell>
        </row>
      </sheetData>
      <sheetData sheetId="3228">
        <row r="1">
          <cell r="A1">
            <v>0</v>
          </cell>
        </row>
      </sheetData>
      <sheetData sheetId="3229">
        <row r="1">
          <cell r="A1">
            <v>0</v>
          </cell>
        </row>
      </sheetData>
      <sheetData sheetId="3230">
        <row r="1">
          <cell r="A1">
            <v>0</v>
          </cell>
        </row>
      </sheetData>
      <sheetData sheetId="3231">
        <row r="1">
          <cell r="A1">
            <v>0</v>
          </cell>
        </row>
      </sheetData>
      <sheetData sheetId="3232">
        <row r="1">
          <cell r="A1">
            <v>0</v>
          </cell>
        </row>
      </sheetData>
      <sheetData sheetId="3233">
        <row r="1">
          <cell r="A1">
            <v>0</v>
          </cell>
        </row>
      </sheetData>
      <sheetData sheetId="3234">
        <row r="1">
          <cell r="A1">
            <v>0</v>
          </cell>
        </row>
      </sheetData>
      <sheetData sheetId="3235">
        <row r="1">
          <cell r="A1">
            <v>0</v>
          </cell>
        </row>
      </sheetData>
      <sheetData sheetId="3236">
        <row r="1">
          <cell r="A1">
            <v>0</v>
          </cell>
        </row>
      </sheetData>
      <sheetData sheetId="3237">
        <row r="1">
          <cell r="A1">
            <v>0</v>
          </cell>
        </row>
      </sheetData>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row r="7">
          <cell r="D7">
            <v>0</v>
          </cell>
        </row>
      </sheetData>
      <sheetData sheetId="3293">
        <row r="7">
          <cell r="D7">
            <v>0</v>
          </cell>
        </row>
      </sheetData>
      <sheetData sheetId="3294">
        <row r="7">
          <cell r="D7">
            <v>0</v>
          </cell>
        </row>
      </sheetData>
      <sheetData sheetId="3295">
        <row r="7">
          <cell r="D7">
            <v>0</v>
          </cell>
        </row>
      </sheetData>
      <sheetData sheetId="3296">
        <row r="7">
          <cell r="D7">
            <v>0</v>
          </cell>
        </row>
      </sheetData>
      <sheetData sheetId="3297">
        <row r="7">
          <cell r="D7">
            <v>0</v>
          </cell>
        </row>
      </sheetData>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row r="2">
          <cell r="A2">
            <v>0</v>
          </cell>
        </row>
      </sheetData>
      <sheetData sheetId="3319">
        <row r="2">
          <cell r="A2">
            <v>0</v>
          </cell>
        </row>
      </sheetData>
      <sheetData sheetId="3320">
        <row r="2">
          <cell r="A2">
            <v>0</v>
          </cell>
        </row>
      </sheetData>
      <sheetData sheetId="3321">
        <row r="2">
          <cell r="A2">
            <v>0</v>
          </cell>
        </row>
      </sheetData>
      <sheetData sheetId="3322">
        <row r="2">
          <cell r="A2">
            <v>0</v>
          </cell>
        </row>
      </sheetData>
      <sheetData sheetId="3323">
        <row r="7">
          <cell r="D7">
            <v>0</v>
          </cell>
        </row>
      </sheetData>
      <sheetData sheetId="3324">
        <row r="7">
          <cell r="D7">
            <v>0</v>
          </cell>
        </row>
      </sheetData>
      <sheetData sheetId="3325">
        <row r="2">
          <cell r="A2">
            <v>0</v>
          </cell>
        </row>
      </sheetData>
      <sheetData sheetId="3326">
        <row r="7">
          <cell r="D7">
            <v>0</v>
          </cell>
        </row>
      </sheetData>
      <sheetData sheetId="3327">
        <row r="7">
          <cell r="D7">
            <v>0</v>
          </cell>
        </row>
      </sheetData>
      <sheetData sheetId="3328">
        <row r="7">
          <cell r="D7">
            <v>0</v>
          </cell>
        </row>
      </sheetData>
      <sheetData sheetId="3329">
        <row r="7">
          <cell r="D7">
            <v>0</v>
          </cell>
        </row>
      </sheetData>
      <sheetData sheetId="3330">
        <row r="7">
          <cell r="D7">
            <v>0</v>
          </cell>
        </row>
      </sheetData>
      <sheetData sheetId="3331">
        <row r="7">
          <cell r="D7">
            <v>0</v>
          </cell>
        </row>
      </sheetData>
      <sheetData sheetId="3332">
        <row r="7">
          <cell r="D7">
            <v>0</v>
          </cell>
        </row>
      </sheetData>
      <sheetData sheetId="3333">
        <row r="7">
          <cell r="D7">
            <v>0</v>
          </cell>
        </row>
      </sheetData>
      <sheetData sheetId="3334">
        <row r="7">
          <cell r="D7">
            <v>0</v>
          </cell>
        </row>
      </sheetData>
      <sheetData sheetId="3335">
        <row r="7">
          <cell r="D7">
            <v>0</v>
          </cell>
        </row>
      </sheetData>
      <sheetData sheetId="3336">
        <row r="7">
          <cell r="D7">
            <v>0</v>
          </cell>
        </row>
      </sheetData>
      <sheetData sheetId="3337">
        <row r="7">
          <cell r="D7">
            <v>0</v>
          </cell>
        </row>
      </sheetData>
      <sheetData sheetId="3338">
        <row r="7">
          <cell r="D7">
            <v>0</v>
          </cell>
        </row>
      </sheetData>
      <sheetData sheetId="3339">
        <row r="7">
          <cell r="D7">
            <v>0</v>
          </cell>
        </row>
      </sheetData>
      <sheetData sheetId="3340">
        <row r="7">
          <cell r="D7">
            <v>0</v>
          </cell>
        </row>
      </sheetData>
      <sheetData sheetId="3341">
        <row r="7">
          <cell r="D7">
            <v>0</v>
          </cell>
        </row>
      </sheetData>
      <sheetData sheetId="3342">
        <row r="7">
          <cell r="D7">
            <v>0</v>
          </cell>
        </row>
      </sheetData>
      <sheetData sheetId="3343">
        <row r="7">
          <cell r="D7">
            <v>0</v>
          </cell>
        </row>
      </sheetData>
      <sheetData sheetId="3344">
        <row r="7">
          <cell r="D7">
            <v>0</v>
          </cell>
        </row>
      </sheetData>
      <sheetData sheetId="3345">
        <row r="7">
          <cell r="D7">
            <v>0</v>
          </cell>
        </row>
      </sheetData>
      <sheetData sheetId="3346">
        <row r="7">
          <cell r="D7">
            <v>0</v>
          </cell>
        </row>
      </sheetData>
      <sheetData sheetId="3347">
        <row r="7">
          <cell r="D7">
            <v>0</v>
          </cell>
        </row>
      </sheetData>
      <sheetData sheetId="3348">
        <row r="7">
          <cell r="D7">
            <v>0</v>
          </cell>
        </row>
      </sheetData>
      <sheetData sheetId="3349">
        <row r="7">
          <cell r="D7">
            <v>0</v>
          </cell>
        </row>
      </sheetData>
      <sheetData sheetId="3350">
        <row r="7">
          <cell r="D7">
            <v>0</v>
          </cell>
        </row>
      </sheetData>
      <sheetData sheetId="3351">
        <row r="7">
          <cell r="D7">
            <v>0</v>
          </cell>
        </row>
      </sheetData>
      <sheetData sheetId="3352">
        <row r="7">
          <cell r="D7">
            <v>0</v>
          </cell>
        </row>
      </sheetData>
      <sheetData sheetId="3353">
        <row r="7">
          <cell r="D7">
            <v>0</v>
          </cell>
        </row>
      </sheetData>
      <sheetData sheetId="3354">
        <row r="7">
          <cell r="D7">
            <v>0</v>
          </cell>
        </row>
      </sheetData>
      <sheetData sheetId="3355">
        <row r="2">
          <cell r="A2">
            <v>0</v>
          </cell>
        </row>
      </sheetData>
      <sheetData sheetId="3356"/>
      <sheetData sheetId="3357"/>
      <sheetData sheetId="3358">
        <row r="8">
          <cell r="D8">
            <v>15739</v>
          </cell>
        </row>
      </sheetData>
      <sheetData sheetId="3359">
        <row r="8">
          <cell r="D8">
            <v>15739</v>
          </cell>
        </row>
      </sheetData>
      <sheetData sheetId="3360"/>
      <sheetData sheetId="3361"/>
      <sheetData sheetId="3362"/>
      <sheetData sheetId="3363"/>
      <sheetData sheetId="3364"/>
      <sheetData sheetId="3365">
        <row r="1">
          <cell r="A1">
            <v>0</v>
          </cell>
        </row>
      </sheetData>
      <sheetData sheetId="3366"/>
      <sheetData sheetId="3367"/>
      <sheetData sheetId="3368"/>
      <sheetData sheetId="3369">
        <row r="1">
          <cell r="A1">
            <v>0</v>
          </cell>
        </row>
      </sheetData>
      <sheetData sheetId="3370">
        <row r="1">
          <cell r="A1">
            <v>0</v>
          </cell>
        </row>
      </sheetData>
      <sheetData sheetId="3371">
        <row r="1">
          <cell r="A1">
            <v>0</v>
          </cell>
        </row>
      </sheetData>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row r="1">
          <cell r="A1">
            <v>0</v>
          </cell>
        </row>
      </sheetData>
      <sheetData sheetId="3400">
        <row r="1">
          <cell r="A1">
            <v>0</v>
          </cell>
        </row>
      </sheetData>
      <sheetData sheetId="3401">
        <row r="1">
          <cell r="A1">
            <v>0</v>
          </cell>
        </row>
      </sheetData>
      <sheetData sheetId="3402"/>
      <sheetData sheetId="3403"/>
      <sheetData sheetId="3404">
        <row r="1">
          <cell r="A1">
            <v>0</v>
          </cell>
        </row>
      </sheetData>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row r="1">
          <cell r="A1">
            <v>0</v>
          </cell>
        </row>
      </sheetData>
      <sheetData sheetId="3435">
        <row r="1">
          <cell r="A1">
            <v>0</v>
          </cell>
        </row>
      </sheetData>
      <sheetData sheetId="3436">
        <row r="1">
          <cell r="A1">
            <v>0</v>
          </cell>
        </row>
      </sheetData>
      <sheetData sheetId="3437">
        <row r="1">
          <cell r="A1">
            <v>0</v>
          </cell>
        </row>
      </sheetData>
      <sheetData sheetId="3438">
        <row r="1">
          <cell r="A1">
            <v>0</v>
          </cell>
        </row>
      </sheetData>
      <sheetData sheetId="3439">
        <row r="1">
          <cell r="A1">
            <v>0</v>
          </cell>
        </row>
      </sheetData>
      <sheetData sheetId="3440">
        <row r="1">
          <cell r="A1">
            <v>0</v>
          </cell>
        </row>
      </sheetData>
      <sheetData sheetId="3441">
        <row r="1">
          <cell r="A1">
            <v>0</v>
          </cell>
        </row>
      </sheetData>
      <sheetData sheetId="3442">
        <row r="1">
          <cell r="A1">
            <v>0</v>
          </cell>
        </row>
      </sheetData>
      <sheetData sheetId="3443">
        <row r="1">
          <cell r="A1">
            <v>0</v>
          </cell>
        </row>
      </sheetData>
      <sheetData sheetId="3444">
        <row r="1">
          <cell r="A1">
            <v>0</v>
          </cell>
        </row>
      </sheetData>
      <sheetData sheetId="3445">
        <row r="1">
          <cell r="A1">
            <v>0</v>
          </cell>
        </row>
      </sheetData>
      <sheetData sheetId="3446">
        <row r="1">
          <cell r="A1">
            <v>0</v>
          </cell>
        </row>
      </sheetData>
      <sheetData sheetId="3447">
        <row r="1">
          <cell r="A1">
            <v>0</v>
          </cell>
        </row>
      </sheetData>
      <sheetData sheetId="3448">
        <row r="1">
          <cell r="A1">
            <v>0</v>
          </cell>
        </row>
      </sheetData>
      <sheetData sheetId="3449">
        <row r="1">
          <cell r="A1">
            <v>0</v>
          </cell>
        </row>
      </sheetData>
      <sheetData sheetId="3450">
        <row r="1">
          <cell r="A1">
            <v>0</v>
          </cell>
        </row>
      </sheetData>
      <sheetData sheetId="3451">
        <row r="1">
          <cell r="A1">
            <v>0</v>
          </cell>
        </row>
      </sheetData>
      <sheetData sheetId="3452">
        <row r="1">
          <cell r="A1">
            <v>0</v>
          </cell>
        </row>
      </sheetData>
      <sheetData sheetId="3453">
        <row r="1">
          <cell r="A1">
            <v>0</v>
          </cell>
        </row>
      </sheetData>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row r="1">
          <cell r="A1">
            <v>0</v>
          </cell>
        </row>
      </sheetData>
      <sheetData sheetId="3473">
        <row r="1">
          <cell r="A1">
            <v>0</v>
          </cell>
        </row>
      </sheetData>
      <sheetData sheetId="3474">
        <row r="1">
          <cell r="A1">
            <v>0</v>
          </cell>
        </row>
      </sheetData>
      <sheetData sheetId="3475"/>
      <sheetData sheetId="3476">
        <row r="1">
          <cell r="A1">
            <v>0</v>
          </cell>
        </row>
      </sheetData>
      <sheetData sheetId="3477">
        <row r="1">
          <cell r="A1">
            <v>0</v>
          </cell>
        </row>
      </sheetData>
      <sheetData sheetId="3478">
        <row r="1">
          <cell r="A1">
            <v>0</v>
          </cell>
        </row>
      </sheetData>
      <sheetData sheetId="3479">
        <row r="1">
          <cell r="A1">
            <v>0</v>
          </cell>
        </row>
      </sheetData>
      <sheetData sheetId="3480">
        <row r="1">
          <cell r="A1">
            <v>0</v>
          </cell>
        </row>
      </sheetData>
      <sheetData sheetId="3481">
        <row r="1">
          <cell r="A1">
            <v>0</v>
          </cell>
        </row>
      </sheetData>
      <sheetData sheetId="3482">
        <row r="1">
          <cell r="A1">
            <v>0</v>
          </cell>
        </row>
      </sheetData>
      <sheetData sheetId="3483">
        <row r="1">
          <cell r="A1">
            <v>0</v>
          </cell>
        </row>
      </sheetData>
      <sheetData sheetId="3484">
        <row r="1">
          <cell r="A1">
            <v>0</v>
          </cell>
        </row>
      </sheetData>
      <sheetData sheetId="3485">
        <row r="1">
          <cell r="A1">
            <v>0</v>
          </cell>
        </row>
      </sheetData>
      <sheetData sheetId="3486">
        <row r="1">
          <cell r="A1">
            <v>0</v>
          </cell>
        </row>
      </sheetData>
      <sheetData sheetId="3487">
        <row r="1">
          <cell r="A1">
            <v>0</v>
          </cell>
        </row>
      </sheetData>
      <sheetData sheetId="3488">
        <row r="1">
          <cell r="A1">
            <v>0</v>
          </cell>
        </row>
      </sheetData>
      <sheetData sheetId="3489">
        <row r="1">
          <cell r="A1">
            <v>0</v>
          </cell>
        </row>
      </sheetData>
      <sheetData sheetId="3490">
        <row r="1">
          <cell r="A1">
            <v>0</v>
          </cell>
        </row>
      </sheetData>
      <sheetData sheetId="3491">
        <row r="1">
          <cell r="A1">
            <v>0</v>
          </cell>
        </row>
      </sheetData>
      <sheetData sheetId="3492">
        <row r="1">
          <cell r="A1">
            <v>0</v>
          </cell>
        </row>
      </sheetData>
      <sheetData sheetId="3493">
        <row r="1">
          <cell r="A1">
            <v>0</v>
          </cell>
        </row>
      </sheetData>
      <sheetData sheetId="3494">
        <row r="1">
          <cell r="A1">
            <v>0</v>
          </cell>
        </row>
      </sheetData>
      <sheetData sheetId="3495">
        <row r="1">
          <cell r="A1">
            <v>0</v>
          </cell>
        </row>
      </sheetData>
      <sheetData sheetId="3496">
        <row r="1">
          <cell r="A1">
            <v>0</v>
          </cell>
        </row>
      </sheetData>
      <sheetData sheetId="3497">
        <row r="1">
          <cell r="A1">
            <v>0</v>
          </cell>
        </row>
      </sheetData>
      <sheetData sheetId="3498">
        <row r="1">
          <cell r="A1">
            <v>0</v>
          </cell>
        </row>
      </sheetData>
      <sheetData sheetId="3499">
        <row r="1">
          <cell r="A1">
            <v>0</v>
          </cell>
        </row>
      </sheetData>
      <sheetData sheetId="3500">
        <row r="1">
          <cell r="A1">
            <v>0</v>
          </cell>
        </row>
      </sheetData>
      <sheetData sheetId="3501">
        <row r="1">
          <cell r="A1">
            <v>0</v>
          </cell>
        </row>
      </sheetData>
      <sheetData sheetId="3502">
        <row r="1">
          <cell r="A1">
            <v>0</v>
          </cell>
        </row>
      </sheetData>
      <sheetData sheetId="3503">
        <row r="1">
          <cell r="A1">
            <v>0</v>
          </cell>
        </row>
      </sheetData>
      <sheetData sheetId="3504">
        <row r="1">
          <cell r="A1">
            <v>0</v>
          </cell>
        </row>
      </sheetData>
      <sheetData sheetId="3505">
        <row r="1">
          <cell r="A1">
            <v>0</v>
          </cell>
        </row>
      </sheetData>
      <sheetData sheetId="3506">
        <row r="1">
          <cell r="A1">
            <v>0</v>
          </cell>
        </row>
      </sheetData>
      <sheetData sheetId="3507">
        <row r="1">
          <cell r="A1">
            <v>0</v>
          </cell>
        </row>
      </sheetData>
      <sheetData sheetId="3508">
        <row r="1">
          <cell r="A1">
            <v>0</v>
          </cell>
        </row>
      </sheetData>
      <sheetData sheetId="3509">
        <row r="1">
          <cell r="A1">
            <v>0</v>
          </cell>
        </row>
      </sheetData>
      <sheetData sheetId="3510">
        <row r="1">
          <cell r="A1">
            <v>0</v>
          </cell>
        </row>
      </sheetData>
      <sheetData sheetId="3511"/>
      <sheetData sheetId="3512"/>
      <sheetData sheetId="3513"/>
      <sheetData sheetId="3514"/>
      <sheetData sheetId="3515"/>
      <sheetData sheetId="3516">
        <row r="1">
          <cell r="A1">
            <v>0</v>
          </cell>
        </row>
      </sheetData>
      <sheetData sheetId="3517"/>
      <sheetData sheetId="3518"/>
      <sheetData sheetId="3519"/>
      <sheetData sheetId="3520"/>
      <sheetData sheetId="3521"/>
      <sheetData sheetId="3522">
        <row r="2">
          <cell r="A2">
            <v>0</v>
          </cell>
        </row>
      </sheetData>
      <sheetData sheetId="3523"/>
      <sheetData sheetId="3524"/>
      <sheetData sheetId="3525"/>
      <sheetData sheetId="3526">
        <row r="2">
          <cell r="A2">
            <v>0</v>
          </cell>
        </row>
      </sheetData>
      <sheetData sheetId="3527"/>
      <sheetData sheetId="3528">
        <row r="4">
          <cell r="E4">
            <v>0</v>
          </cell>
        </row>
      </sheetData>
      <sheetData sheetId="3529"/>
      <sheetData sheetId="3530"/>
      <sheetData sheetId="3531"/>
      <sheetData sheetId="3532">
        <row r="2">
          <cell r="A2" t="str">
            <v>Прогноз СН и НВВ на 2025 год</v>
          </cell>
        </row>
      </sheetData>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refreshError="1"/>
      <sheetData sheetId="3561">
        <row r="2">
          <cell r="A2">
            <v>0</v>
          </cell>
        </row>
      </sheetData>
      <sheetData sheetId="3562" refreshError="1"/>
      <sheetData sheetId="3563">
        <row r="1">
          <cell r="A1">
            <v>0</v>
          </cell>
        </row>
      </sheetData>
      <sheetData sheetId="3564" refreshError="1"/>
      <sheetData sheetId="3565" refreshError="1"/>
      <sheetData sheetId="3566">
        <row r="2">
          <cell r="A2" t="str">
            <v>№ п/п</v>
          </cell>
        </row>
      </sheetData>
      <sheetData sheetId="356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 val="Ген__не_уч__ОРЭМ"/>
      <sheetName val="1_6"/>
      <sheetName val="незав__Домодедово"/>
      <sheetName val="20_25_лет_непр_ст"/>
      <sheetName val="Ген__не_уч__ОРЭМ1"/>
      <sheetName val="1_61"/>
      <sheetName val="незав__Домодедово1"/>
      <sheetName val="20_25_лет_непр_ст1"/>
      <sheetName val="Вводные_данные_систем2"/>
      <sheetName val="Ген__не_уч__ОРЭМ2"/>
      <sheetName val="1_62"/>
      <sheetName val="незав__Домодедово2"/>
      <sheetName val="20_25_лет_непр_ст2"/>
      <sheetName val="Вводные_данные_систем3"/>
      <sheetName val="Ген__не_уч__ОРЭМ3"/>
      <sheetName val="1_63"/>
      <sheetName val="незав__Домодедово3"/>
      <sheetName val="20_25_лет_непр_ст3"/>
      <sheetName val="SHPZ"/>
      <sheetName val="Настройки"/>
      <sheetName val="Dati Caricati"/>
      <sheetName val="Вводные_данные_систем4"/>
      <sheetName val="Ген__не_уч__ОРЭМ4"/>
      <sheetName val="1_64"/>
      <sheetName val="незав__Домодедово4"/>
      <sheetName val="20_25_лет_непр_ст4"/>
      <sheetName val="Вводные_данные_систем5"/>
      <sheetName val="Ген__не_уч__ОРЭМ5"/>
      <sheetName val="1_65"/>
      <sheetName val="незав__Домодедово5"/>
      <sheetName val="20_25_лет_непр_ст5"/>
      <sheetName val="2_Инфо"/>
      <sheetName val="Вводные_данные_систем6"/>
      <sheetName val="Ген__не_уч__ОРЭМ6"/>
      <sheetName val="1_66"/>
      <sheetName val="незав__Домодедово6"/>
      <sheetName val="20_25_лет_непр_ст6"/>
      <sheetName val="2_Инфо1"/>
      <sheetName val="Вводные_данные_систем7"/>
      <sheetName val="Ген__не_уч__ОРЭМ7"/>
      <sheetName val="1_67"/>
      <sheetName val="незав__Домодедово7"/>
      <sheetName val="20_25_лет_непр_ст7"/>
      <sheetName val="2_Инфо2"/>
      <sheetName val="структура"/>
      <sheetName val="Т11"/>
      <sheetName val="Параметры"/>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 val="А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 val="А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 val="Калькулятор потерь напряжения"/>
      <sheetName val="справочник"/>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7">
          <cell r="F1247">
            <v>1</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верь"/>
      <sheetName val="TEHSHEET"/>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TEHSHEET"/>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 val="Баланс мощности 2007"/>
      <sheetName val="Dati Caricati"/>
      <sheetName val="Списки"/>
      <sheetName val="F5"/>
      <sheetName val="Лист3"/>
      <sheetName val="Данные"/>
      <sheetName val="ИТ-бюджет"/>
      <sheetName val="Параметры"/>
      <sheetName val=""/>
      <sheetName val="5"/>
      <sheetName val="на 1 тут"/>
      <sheetName val="main gate house"/>
      <sheetName val="Тср 19"/>
      <sheetName val="Тср 20"/>
      <sheetName val="Тср 20-24"/>
      <sheetName val="ТБР"/>
      <sheetName val="REESTR_MO"/>
      <sheetName val="Инструкция"/>
      <sheetName val="24"/>
      <sheetName val="16"/>
      <sheetName val="П1.4, П1.5 -Томская обл"/>
      <sheetName val="Таб1.1"/>
      <sheetName val="Лист"/>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Справочник ЦФО"/>
      <sheetName val="Титульный"/>
      <sheetName val="Контакты"/>
      <sheetName val="TECHSHEET"/>
      <sheetName val="тех.лист"/>
      <sheetName val="Оперативный факт за январь 2010"/>
      <sheetName val="уф-61"/>
      <sheetName val="Служебный лист"/>
      <sheetName val="см-2 шатурс сети  проект работы"/>
      <sheetName val="fes"/>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Статистика ДТП от 15 до 150 кВт"/>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Прилож_1"/>
      <sheetName val="group structure"/>
      <sheetName val="Исходные данные"/>
      <sheetName val="MAIN"/>
      <sheetName val="ФР"/>
      <sheetName val="Покукп ТЭ в ФР"/>
      <sheetName val="Покукп ТЭ в тариф"/>
      <sheetName val="Котел 1 Факт"/>
      <sheetName val="Прокуратура_выпадающие"/>
      <sheetName val="ЭЭ Факт"/>
      <sheetName val="ЭЭ в тариф"/>
      <sheetName val="Доходы от эл. и теплоэнергии"/>
      <sheetName val="MTO_REV_0"/>
      <sheetName val="Dati_Caricati"/>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14б ДПН отчет"/>
      <sheetName val="16а Сводный анализ"/>
      <sheetName val="Управление"/>
      <sheetName val="Tier 31.12.08"/>
      <sheetName val="форма сетевой график эрсб"/>
      <sheetName val="иртышская"/>
      <sheetName val="таврическая"/>
      <sheetName val="сибирь"/>
      <sheetName val="ФедД"/>
      <sheetName val="Причины корр"/>
      <sheetName val="Справочники БУ"/>
      <sheetName val="4"/>
      <sheetName val="6"/>
      <sheetName val="Лист4"/>
      <sheetName val="Лист5"/>
      <sheetName val="Перечень"/>
      <sheetName val="Таб гвс"/>
      <sheetName val="REESTR"/>
      <sheetName val="сбыт"/>
      <sheetName val="Рег генер"/>
      <sheetName val="сети"/>
      <sheetName val="слесаря"/>
      <sheetName val="СЛ7"/>
      <sheetName val="СЛ3"/>
      <sheetName val="ф-1"/>
      <sheetName val="прил 1"/>
      <sheetName val="бюджет цтв"/>
      <sheetName val="расчет"/>
      <sheetName val="расходы"/>
      <sheetName val="пол отпуск"/>
      <sheetName val="Анкета"/>
      <sheetName val="П.1.1."/>
      <sheetName val="П.1.2."/>
      <sheetName val="П.1.3."/>
      <sheetName val="П.3.1."/>
      <sheetName val="П.1.2.1."/>
      <sheetName val="П.4.1"/>
      <sheetName val="П.4.1а"/>
      <sheetName val="П.4.3."/>
      <sheetName val="П.4.3.а"/>
      <sheetName val="П.4.3.б"/>
      <sheetName val="П.4.4."/>
      <sheetName val="П.4.5."/>
      <sheetName val="П.4.6."/>
      <sheetName val="П.4.6.1."/>
      <sheetName val="П.4.6.2."/>
      <sheetName val="П.4.7.1."/>
      <sheetName val="П.4.7.2"/>
      <sheetName val="П.4.7.3."/>
      <sheetName val="П.4.8."/>
      <sheetName val="П.4.9"/>
      <sheetName val="П.4.9.1"/>
      <sheetName val="П.4.10."/>
      <sheetName val="П.4.10.1"/>
      <sheetName val="Закупки"/>
      <sheetName val="ОПР (25 счет)"/>
      <sheetName val="ОХР(26 счет)"/>
      <sheetName val="П.8."/>
      <sheetName val="П.9."/>
      <sheetName val="П.10."/>
      <sheetName val="П.11."/>
      <sheetName val="П.4.11"/>
      <sheetName val="П.4.11.1."/>
      <sheetName val="П.4.12"/>
      <sheetName val="П.12."/>
      <sheetName val="Расчет долг. парам.&quot;"/>
      <sheetName val="П.5.2."/>
      <sheetName val="П.5.3."/>
      <sheetName val="П.5.4."/>
      <sheetName val="6.1"/>
      <sheetName val="6.2"/>
      <sheetName val="Усл ед"/>
      <sheetName val="Усл ед ГВС"/>
      <sheetName val="анализ объемов ГВС"/>
      <sheetName val="анализ объемов ГВС (а)"/>
      <sheetName val="расчет тарифа на ГВС"/>
      <sheetName val="заключение 2015"/>
      <sheetName val="заключение 2015-2017"/>
      <sheetName val="заключение 2015-2017 (передача)"/>
      <sheetName val="БЗ"/>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1999-veca"/>
      <sheetName val="XLR_NoRangeSheet"/>
      <sheetName val="Riders for Info Pack"/>
      <sheetName val="a"/>
      <sheetName val="7"/>
      <sheetName val="Продажи реальные и прогноз 20 л"/>
      <sheetName val="TSheet"/>
      <sheetName val="финотчет_итоговый"/>
      <sheetName val="фин_план_2021_2022_2023"/>
      <sheetName val="Легенда"/>
      <sheetName val="НСИ"/>
      <sheetName val="APP"/>
      <sheetName val="vec"/>
      <sheetName val="Статистика_ДТП_от_15_до_150_кВт"/>
      <sheetName val="Статистика_ДТП_от_15_до_150_кВ1"/>
      <sheetName val="Статистика_ДТП_от_15_до_150_кВ2"/>
      <sheetName val="Статистика_ДТП_от_15_до_150_кВ3"/>
      <sheetName val="Статистика_ДТП_от_15_до_150_кВ4"/>
      <sheetName val="БФ-2-13-П"/>
      <sheetName val="перекрестка"/>
      <sheetName val="18.2"/>
      <sheetName val="15"/>
      <sheetName val="17.1"/>
      <sheetName val="2.3"/>
      <sheetName val="20"/>
      <sheetName val="27"/>
      <sheetName val="P2.1"/>
      <sheetName val="отчет_20075"/>
      <sheetName val="Расчет_НВВ_общий5"/>
      <sheetName val="Ген__не_уч__ОРЭМ5"/>
      <sheetName val="Прилож_15"/>
      <sheetName val="Вводные_данные_систем5"/>
      <sheetName val="Опросный_лист_МЭ_РФ5"/>
      <sheetName val="Баланс_по_уровням_U_квартальны5"/>
      <sheetName val="расчет_стоимостных_показателей5"/>
      <sheetName val="Тарифно-договорная_модель5"/>
      <sheetName val="Передача_эл_энергии5"/>
      <sheetName val="Тср_12-175"/>
      <sheetName val="расшир_сс5"/>
      <sheetName val="12_прибыль5"/>
      <sheetName val="спорт_культ_проф_маст5"/>
      <sheetName val="прочие_прочие5"/>
      <sheetName val="возм_пр_ущерба5"/>
      <sheetName val="реал__ОС,_МПЗ,_пр_5"/>
      <sheetName val="РТ_передача5"/>
      <sheetName val="Баланс_ээ5"/>
      <sheetName val="Баланс_мощности5"/>
      <sheetName val="MTO_REV_05"/>
      <sheetName val="Статистика_ДТП_от_15_до_150_кВ5"/>
      <sheetName val="Баланс_мощности_20075"/>
      <sheetName val="Dati_Caricati5"/>
      <sheetName val="на_1_тут5"/>
      <sheetName val="main_gate_house5"/>
      <sheetName val="Тср_195"/>
      <sheetName val="Тср_205"/>
      <sheetName val="Тср_20-245"/>
      <sheetName val="отчет_20076"/>
      <sheetName val="Расчет_НВВ_общий6"/>
      <sheetName val="Ген__не_уч__ОРЭМ6"/>
      <sheetName val="Прилож_16"/>
      <sheetName val="Вводные_данные_систем6"/>
      <sheetName val="Опросный_лист_МЭ_РФ6"/>
      <sheetName val="Баланс_по_уровням_U_квартальны6"/>
      <sheetName val="расчет_стоимостных_показателей6"/>
      <sheetName val="Тарифно-договорная_модель6"/>
      <sheetName val="Передача_эл_энергии6"/>
      <sheetName val="Тср_12-176"/>
      <sheetName val="расшир_сс6"/>
      <sheetName val="12_прибыль6"/>
      <sheetName val="спорт_культ_проф_маст6"/>
      <sheetName val="прочие_прочие6"/>
      <sheetName val="возм_пр_ущерба6"/>
      <sheetName val="реал__ОС,_МПЗ,_пр_6"/>
      <sheetName val="РТ_передача6"/>
      <sheetName val="Баланс_ээ6"/>
      <sheetName val="Баланс_мощности6"/>
      <sheetName val="MTO_REV_06"/>
      <sheetName val="Статистика_ДТП_от_15_до_150_кВ6"/>
      <sheetName val="Баланс_мощности_20076"/>
      <sheetName val="Dati_Caricati6"/>
      <sheetName val="на_1_тут6"/>
      <sheetName val="main_gate_house6"/>
      <sheetName val="Тср_196"/>
      <sheetName val="Тср_206"/>
      <sheetName val="Тср_20-246"/>
      <sheetName val="отчет_20077"/>
      <sheetName val="Расчет_НВВ_общий7"/>
      <sheetName val="Ген__не_уч__ОРЭМ7"/>
      <sheetName val="Прилож_17"/>
      <sheetName val="Вводные_данные_систем7"/>
      <sheetName val="Опросный_лист_МЭ_РФ7"/>
      <sheetName val="Баланс_по_уровням_U_квартальны7"/>
      <sheetName val="расчет_стоимостных_показателей7"/>
      <sheetName val="Тарифно-договорная_модель7"/>
      <sheetName val="Передача_эл_энергии7"/>
      <sheetName val="Тср_12-177"/>
      <sheetName val="расшир_сс7"/>
      <sheetName val="12_прибыль7"/>
      <sheetName val="спорт_культ_проф_маст7"/>
      <sheetName val="прочие_прочие7"/>
      <sheetName val="возм_пр_ущерба7"/>
      <sheetName val="реал__ОС,_МПЗ,_пр_7"/>
      <sheetName val="РТ_передача7"/>
      <sheetName val="Баланс_ээ7"/>
      <sheetName val="Баланс_мощности7"/>
      <sheetName val="MTO_REV_07"/>
      <sheetName val="Статистика_ДТП_от_15_до_150_кВ7"/>
      <sheetName val="Баланс_мощности_20077"/>
      <sheetName val="Dati_Caricati7"/>
      <sheetName val="на_1_тут7"/>
      <sheetName val="main_gate_house7"/>
      <sheetName val="Тср_197"/>
      <sheetName val="Тср_207"/>
      <sheetName val="Тср_20-247"/>
      <sheetName val="отчет_20078"/>
      <sheetName val="Расчет_НВВ_общий8"/>
      <sheetName val="Ген__не_уч__ОРЭМ8"/>
      <sheetName val="Прилож_18"/>
      <sheetName val="Вводные_данные_систем8"/>
      <sheetName val="Опросный_лист_МЭ_РФ8"/>
      <sheetName val="Баланс_по_уровням_U_квартальны8"/>
      <sheetName val="расчет_стоимостных_показателей8"/>
      <sheetName val="Тарифно-договорная_модель8"/>
      <sheetName val="Передача_эл_энергии8"/>
      <sheetName val="Тср_12-178"/>
      <sheetName val="расшир_сс8"/>
      <sheetName val="12_прибыль8"/>
      <sheetName val="спорт_культ_проф_маст8"/>
      <sheetName val="прочие_прочие8"/>
      <sheetName val="возм_пр_ущерба8"/>
      <sheetName val="реал__ОС,_МПЗ,_пр_8"/>
      <sheetName val="РТ_передача8"/>
      <sheetName val="Баланс_ээ8"/>
      <sheetName val="Баланс_мощности8"/>
      <sheetName val="MTO_REV_08"/>
      <sheetName val="Статистика_ДТП_от_15_до_150_кВ8"/>
      <sheetName val="Баланс_мощности_20078"/>
      <sheetName val="Dati_Caricati8"/>
      <sheetName val="на_1_тут8"/>
      <sheetName val="main_gate_house8"/>
      <sheetName val="Тср_198"/>
      <sheetName val="Тср_208"/>
      <sheetName val="Тср_20-248"/>
      <sheetName val="T25"/>
      <sheetName val="T31"/>
      <sheetName val="расчет НВВ РСК по RAB"/>
      <sheetName val="справочник"/>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G5">
            <v>4551113.38</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ow r="7">
          <cell r="G7">
            <v>0</v>
          </cell>
        </row>
      </sheetData>
      <sheetData sheetId="66">
        <row r="7">
          <cell r="G7">
            <v>0</v>
          </cell>
        </row>
      </sheetData>
      <sheetData sheetId="67">
        <row r="7">
          <cell r="G7">
            <v>0</v>
          </cell>
        </row>
      </sheetData>
      <sheetData sheetId="68">
        <row r="7">
          <cell r="G7">
            <v>0</v>
          </cell>
        </row>
      </sheetData>
      <sheetData sheetId="69" refreshError="1"/>
      <sheetData sheetId="70">
        <row r="5">
          <cell r="G5">
            <v>16503137.241579933</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5">
          <cell r="G5" t="str">
            <v>БДР на 2021</v>
          </cell>
        </row>
      </sheetData>
      <sheetData sheetId="98">
        <row r="5">
          <cell r="G5" t="str">
            <v>БДР на 2021</v>
          </cell>
        </row>
      </sheetData>
      <sheetData sheetId="99">
        <row r="5">
          <cell r="G5" t="str">
            <v>БДР на 2021</v>
          </cell>
        </row>
      </sheetData>
      <sheetData sheetId="100">
        <row r="5">
          <cell r="G5" t="str">
            <v>БДР на 2021</v>
          </cell>
        </row>
      </sheetData>
      <sheetData sheetId="101">
        <row r="5">
          <cell r="G5" t="str">
            <v>БДР на 2021</v>
          </cell>
        </row>
      </sheetData>
      <sheetData sheetId="102">
        <row r="5">
          <cell r="G5" t="str">
            <v>БДР на 2021</v>
          </cell>
        </row>
      </sheetData>
      <sheetData sheetId="103">
        <row r="5">
          <cell r="G5" t="str">
            <v>БДР на 2021</v>
          </cell>
        </row>
      </sheetData>
      <sheetData sheetId="104">
        <row r="5">
          <cell r="G5" t="str">
            <v>БДР на 2021</v>
          </cell>
        </row>
      </sheetData>
      <sheetData sheetId="105">
        <row r="5">
          <cell r="G5" t="str">
            <v>БДР на 2021</v>
          </cell>
        </row>
      </sheetData>
      <sheetData sheetId="106">
        <row r="5">
          <cell r="G5" t="str">
            <v>БДР на 2021</v>
          </cell>
        </row>
      </sheetData>
      <sheetData sheetId="107" refreshError="1"/>
      <sheetData sheetId="108">
        <row r="5">
          <cell r="G5">
            <v>16503137.241579933</v>
          </cell>
        </row>
      </sheetData>
      <sheetData sheetId="109">
        <row r="5">
          <cell r="G5">
            <v>16503137.241579933</v>
          </cell>
        </row>
      </sheetData>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efreshError="1"/>
      <sheetData sheetId="145">
        <row r="7">
          <cell r="G7">
            <v>0</v>
          </cell>
        </row>
      </sheetData>
      <sheetData sheetId="146">
        <row r="7">
          <cell r="G7">
            <v>0</v>
          </cell>
        </row>
      </sheetData>
      <sheetData sheetId="147">
        <row r="7">
          <cell r="G7">
            <v>0</v>
          </cell>
        </row>
      </sheetData>
      <sheetData sheetId="148">
        <row r="7">
          <cell r="G7">
            <v>0</v>
          </cell>
        </row>
      </sheetData>
      <sheetData sheetId="149">
        <row r="7">
          <cell r="G7">
            <v>0</v>
          </cell>
        </row>
      </sheetData>
      <sheetData sheetId="150">
        <row r="7">
          <cell r="G7">
            <v>0</v>
          </cell>
        </row>
      </sheetData>
      <sheetData sheetId="151">
        <row r="7">
          <cell r="G7">
            <v>0</v>
          </cell>
        </row>
      </sheetData>
      <sheetData sheetId="152" refreshError="1"/>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ow r="5">
          <cell r="G5">
            <v>16503137.241579933</v>
          </cell>
        </row>
      </sheetData>
      <sheetData sheetId="167">
        <row r="5">
          <cell r="G5">
            <v>16503137.241579933</v>
          </cell>
        </row>
      </sheetData>
      <sheetData sheetId="168">
        <row r="5">
          <cell r="G5">
            <v>16503137.241579933</v>
          </cell>
        </row>
      </sheetData>
      <sheetData sheetId="169">
        <row r="5">
          <cell r="G5">
            <v>16503137.241579933</v>
          </cell>
        </row>
      </sheetData>
      <sheetData sheetId="170">
        <row r="5">
          <cell r="G5">
            <v>16503137.241579933</v>
          </cell>
        </row>
      </sheetData>
      <sheetData sheetId="171">
        <row r="5">
          <cell r="G5">
            <v>16503137.241579933</v>
          </cell>
        </row>
      </sheetData>
      <sheetData sheetId="172">
        <row r="5">
          <cell r="G5">
            <v>16503137.241579933</v>
          </cell>
        </row>
      </sheetData>
      <sheetData sheetId="173">
        <row r="5">
          <cell r="G5">
            <v>16503137.241579933</v>
          </cell>
        </row>
      </sheetData>
      <sheetData sheetId="174">
        <row r="5">
          <cell r="G5">
            <v>16503137.241579933</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ow r="5">
          <cell r="G5">
            <v>4551113.38</v>
          </cell>
        </row>
      </sheetData>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refreshError="1"/>
      <sheetData sheetId="223"/>
      <sheetData sheetId="224">
        <row r="5">
          <cell r="G5">
            <v>4551113.38</v>
          </cell>
        </row>
      </sheetData>
      <sheetData sheetId="225"/>
      <sheetData sheetId="226"/>
      <sheetData sheetId="227"/>
      <sheetData sheetId="228">
        <row r="5">
          <cell r="G5" t="str">
            <v>БДР на 2021</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row r="5">
          <cell r="G5">
            <v>16503137.241579933</v>
          </cell>
        </row>
      </sheetData>
      <sheetData sheetId="250">
        <row r="5">
          <cell r="G5">
            <v>16503137.241579933</v>
          </cell>
        </row>
      </sheetData>
      <sheetData sheetId="251">
        <row r="5">
          <cell r="G5">
            <v>16503137.241579933</v>
          </cell>
        </row>
      </sheetData>
      <sheetData sheetId="252">
        <row r="5">
          <cell r="G5">
            <v>16503137.241579933</v>
          </cell>
        </row>
      </sheetData>
      <sheetData sheetId="253">
        <row r="5">
          <cell r="G5">
            <v>16503137.241579933</v>
          </cell>
        </row>
      </sheetData>
      <sheetData sheetId="254" refreshError="1"/>
      <sheetData sheetId="255">
        <row r="5">
          <cell r="G5">
            <v>16503137.241579933</v>
          </cell>
        </row>
      </sheetData>
      <sheetData sheetId="256">
        <row r="5">
          <cell r="G5">
            <v>16503137.241579933</v>
          </cell>
        </row>
      </sheetData>
      <sheetData sheetId="257">
        <row r="5">
          <cell r="G5">
            <v>16503137.241579933</v>
          </cell>
        </row>
      </sheetData>
      <sheetData sheetId="258">
        <row r="5">
          <cell r="G5">
            <v>16503137.241579933</v>
          </cell>
        </row>
      </sheetData>
      <sheetData sheetId="259">
        <row r="5">
          <cell r="G5">
            <v>16503137.241579933</v>
          </cell>
        </row>
      </sheetData>
      <sheetData sheetId="260">
        <row r="5">
          <cell r="G5">
            <v>16503137.241579933</v>
          </cell>
        </row>
      </sheetData>
      <sheetData sheetId="261">
        <row r="5">
          <cell r="G5">
            <v>16503137.241579933</v>
          </cell>
        </row>
      </sheetData>
      <sheetData sheetId="262">
        <row r="5">
          <cell r="G5">
            <v>16503137.241579933</v>
          </cell>
        </row>
      </sheetData>
      <sheetData sheetId="263">
        <row r="5">
          <cell r="G5">
            <v>16503137.241579933</v>
          </cell>
        </row>
      </sheetData>
      <sheetData sheetId="264">
        <row r="5">
          <cell r="G5">
            <v>16503137.241579933</v>
          </cell>
        </row>
      </sheetData>
      <sheetData sheetId="265">
        <row r="5">
          <cell r="G5">
            <v>16503137.241579933</v>
          </cell>
        </row>
      </sheetData>
      <sheetData sheetId="266">
        <row r="5">
          <cell r="G5">
            <v>16503137.241579933</v>
          </cell>
        </row>
      </sheetData>
      <sheetData sheetId="267">
        <row r="5">
          <cell r="G5">
            <v>16503137.241579933</v>
          </cell>
        </row>
      </sheetData>
      <sheetData sheetId="268">
        <row r="5">
          <cell r="G5">
            <v>16503137.241579933</v>
          </cell>
        </row>
      </sheetData>
      <sheetData sheetId="269">
        <row r="5">
          <cell r="G5">
            <v>16503137.241579933</v>
          </cell>
        </row>
      </sheetData>
      <sheetData sheetId="270">
        <row r="5">
          <cell r="G5">
            <v>16503137.241579933</v>
          </cell>
        </row>
      </sheetData>
      <sheetData sheetId="271"/>
      <sheetData sheetId="272">
        <row r="7">
          <cell r="G7">
            <v>0</v>
          </cell>
        </row>
      </sheetData>
      <sheetData sheetId="273">
        <row r="7">
          <cell r="G7">
            <v>0</v>
          </cell>
        </row>
      </sheetData>
      <sheetData sheetId="274">
        <row r="7">
          <cell r="G7">
            <v>0</v>
          </cell>
        </row>
      </sheetData>
      <sheetData sheetId="275">
        <row r="7">
          <cell r="G7">
            <v>0</v>
          </cell>
        </row>
      </sheetData>
      <sheetData sheetId="276"/>
      <sheetData sheetId="277"/>
      <sheetData sheetId="278"/>
      <sheetData sheetId="279">
        <row r="7">
          <cell r="G7">
            <v>0</v>
          </cell>
        </row>
      </sheetData>
      <sheetData sheetId="280">
        <row r="7">
          <cell r="G7">
            <v>0</v>
          </cell>
        </row>
      </sheetData>
      <sheetData sheetId="281">
        <row r="7">
          <cell r="G7">
            <v>0</v>
          </cell>
        </row>
      </sheetData>
      <sheetData sheetId="282">
        <row r="7">
          <cell r="G7">
            <v>0</v>
          </cell>
        </row>
      </sheetData>
      <sheetData sheetId="283"/>
      <sheetData sheetId="284"/>
      <sheetData sheetId="285"/>
      <sheetData sheetId="286"/>
      <sheetData sheetId="287"/>
      <sheetData sheetId="288"/>
      <sheetData sheetId="289"/>
      <sheetData sheetId="290"/>
      <sheetData sheetId="291">
        <row r="5">
          <cell r="G5">
            <v>16503137.241579933</v>
          </cell>
        </row>
      </sheetData>
      <sheetData sheetId="292">
        <row r="5">
          <cell r="G5">
            <v>16503137.241579933</v>
          </cell>
        </row>
      </sheetData>
      <sheetData sheetId="293">
        <row r="5">
          <cell r="G5">
            <v>16503137.241579933</v>
          </cell>
        </row>
      </sheetData>
      <sheetData sheetId="294">
        <row r="5">
          <cell r="G5">
            <v>16503137.241579933</v>
          </cell>
        </row>
      </sheetData>
      <sheetData sheetId="295">
        <row r="5">
          <cell r="G5">
            <v>16503137.241579933</v>
          </cell>
        </row>
      </sheetData>
      <sheetData sheetId="296">
        <row r="5">
          <cell r="G5">
            <v>16503137.241579933</v>
          </cell>
        </row>
      </sheetData>
      <sheetData sheetId="297">
        <row r="5">
          <cell r="G5">
            <v>16503137.241579933</v>
          </cell>
        </row>
      </sheetData>
      <sheetData sheetId="298">
        <row r="5">
          <cell r="G5">
            <v>16503137.241579933</v>
          </cell>
        </row>
      </sheetData>
      <sheetData sheetId="299">
        <row r="5">
          <cell r="G5">
            <v>16503137.241579933</v>
          </cell>
        </row>
      </sheetData>
      <sheetData sheetId="300">
        <row r="5">
          <cell r="G5">
            <v>16503137.241579933</v>
          </cell>
        </row>
      </sheetData>
      <sheetData sheetId="301">
        <row r="5">
          <cell r="G5">
            <v>16503137.241579933</v>
          </cell>
        </row>
      </sheetData>
      <sheetData sheetId="302">
        <row r="5">
          <cell r="G5">
            <v>16503137.241579933</v>
          </cell>
        </row>
      </sheetData>
      <sheetData sheetId="303">
        <row r="5">
          <cell r="G5">
            <v>16503137.241579933</v>
          </cell>
        </row>
      </sheetData>
      <sheetData sheetId="304">
        <row r="5">
          <cell r="G5">
            <v>16503137.241579933</v>
          </cell>
        </row>
      </sheetData>
      <sheetData sheetId="305">
        <row r="5">
          <cell r="G5">
            <v>16503137.241579933</v>
          </cell>
        </row>
      </sheetData>
      <sheetData sheetId="306">
        <row r="5">
          <cell r="G5">
            <v>16503137.241579933</v>
          </cell>
        </row>
      </sheetData>
      <sheetData sheetId="307"/>
      <sheetData sheetId="308">
        <row r="7">
          <cell r="G7">
            <v>0</v>
          </cell>
        </row>
      </sheetData>
      <sheetData sheetId="309">
        <row r="7">
          <cell r="G7">
            <v>0</v>
          </cell>
        </row>
      </sheetData>
      <sheetData sheetId="310">
        <row r="7">
          <cell r="G7">
            <v>0</v>
          </cell>
        </row>
      </sheetData>
      <sheetData sheetId="311">
        <row r="7">
          <cell r="G7">
            <v>0</v>
          </cell>
        </row>
      </sheetData>
      <sheetData sheetId="312"/>
      <sheetData sheetId="313"/>
      <sheetData sheetId="314"/>
      <sheetData sheetId="315">
        <row r="7">
          <cell r="G7">
            <v>0</v>
          </cell>
        </row>
      </sheetData>
      <sheetData sheetId="316">
        <row r="7">
          <cell r="G7">
            <v>0</v>
          </cell>
        </row>
      </sheetData>
      <sheetData sheetId="317">
        <row r="7">
          <cell r="G7">
            <v>0</v>
          </cell>
        </row>
      </sheetData>
      <sheetData sheetId="318">
        <row r="7">
          <cell r="G7">
            <v>0</v>
          </cell>
        </row>
      </sheetData>
      <sheetData sheetId="319"/>
      <sheetData sheetId="320"/>
      <sheetData sheetId="321"/>
      <sheetData sheetId="322"/>
      <sheetData sheetId="323"/>
      <sheetData sheetId="324"/>
      <sheetData sheetId="325"/>
      <sheetData sheetId="326"/>
      <sheetData sheetId="327"/>
      <sheetData sheetId="328"/>
      <sheetData sheetId="329"/>
      <sheetData sheetId="330"/>
      <sheetData sheetId="331">
        <row r="5">
          <cell r="G5">
            <v>16503137.241579933</v>
          </cell>
        </row>
      </sheetData>
      <sheetData sheetId="332">
        <row r="5">
          <cell r="G5">
            <v>16503137.241579933</v>
          </cell>
        </row>
      </sheetData>
      <sheetData sheetId="333">
        <row r="5">
          <cell r="G5">
            <v>16503137.241579933</v>
          </cell>
        </row>
      </sheetData>
      <sheetData sheetId="334">
        <row r="5">
          <cell r="G5">
            <v>16503137.241579933</v>
          </cell>
        </row>
      </sheetData>
      <sheetData sheetId="335">
        <row r="5">
          <cell r="G5">
            <v>16503137.241579933</v>
          </cell>
        </row>
      </sheetData>
      <sheetData sheetId="336">
        <row r="5">
          <cell r="G5">
            <v>16503137.241579933</v>
          </cell>
        </row>
      </sheetData>
      <sheetData sheetId="337">
        <row r="5">
          <cell r="G5">
            <v>16503137.241579933</v>
          </cell>
        </row>
      </sheetData>
      <sheetData sheetId="338">
        <row r="5">
          <cell r="G5">
            <v>16503137.241579933</v>
          </cell>
        </row>
      </sheetData>
      <sheetData sheetId="339">
        <row r="5">
          <cell r="G5">
            <v>16503137.241579933</v>
          </cell>
        </row>
      </sheetData>
      <sheetData sheetId="340">
        <row r="5">
          <cell r="G5">
            <v>16503137.241579933</v>
          </cell>
        </row>
      </sheetData>
      <sheetData sheetId="341"/>
      <sheetData sheetId="342"/>
      <sheetData sheetId="343"/>
      <sheetData sheetId="344">
        <row r="7">
          <cell r="G7">
            <v>0</v>
          </cell>
        </row>
      </sheetData>
      <sheetData sheetId="345">
        <row r="7">
          <cell r="G7">
            <v>0</v>
          </cell>
        </row>
      </sheetData>
      <sheetData sheetId="346">
        <row r="7">
          <cell r="G7">
            <v>0</v>
          </cell>
        </row>
      </sheetData>
      <sheetData sheetId="347">
        <row r="7">
          <cell r="G7">
            <v>0</v>
          </cell>
        </row>
      </sheetData>
      <sheetData sheetId="348"/>
      <sheetData sheetId="349"/>
      <sheetData sheetId="350"/>
      <sheetData sheetId="351">
        <row r="7">
          <cell r="G7">
            <v>0</v>
          </cell>
        </row>
      </sheetData>
      <sheetData sheetId="352">
        <row r="7">
          <cell r="G7">
            <v>0</v>
          </cell>
        </row>
      </sheetData>
      <sheetData sheetId="353">
        <row r="7">
          <cell r="G7">
            <v>0</v>
          </cell>
        </row>
      </sheetData>
      <sheetData sheetId="354">
        <row r="7">
          <cell r="G7">
            <v>0</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ow r="5">
          <cell r="G5">
            <v>16503137.241579933</v>
          </cell>
        </row>
      </sheetData>
      <sheetData sheetId="368">
        <row r="5">
          <cell r="G5">
            <v>16503137.241579933</v>
          </cell>
        </row>
      </sheetData>
      <sheetData sheetId="369">
        <row r="5">
          <cell r="G5">
            <v>16503137.241579933</v>
          </cell>
        </row>
      </sheetData>
      <sheetData sheetId="370">
        <row r="5">
          <cell r="G5">
            <v>16503137.241579933</v>
          </cell>
        </row>
      </sheetData>
      <sheetData sheetId="371">
        <row r="5">
          <cell r="G5">
            <v>16503137.241579933</v>
          </cell>
        </row>
      </sheetData>
      <sheetData sheetId="372">
        <row r="5">
          <cell r="G5">
            <v>16503137.241579933</v>
          </cell>
        </row>
      </sheetData>
      <sheetData sheetId="373">
        <row r="5">
          <cell r="G5">
            <v>16503137.241579933</v>
          </cell>
        </row>
      </sheetData>
      <sheetData sheetId="374">
        <row r="5">
          <cell r="G5">
            <v>16503137.241579933</v>
          </cell>
        </row>
      </sheetData>
      <sheetData sheetId="375">
        <row r="5">
          <cell r="G5">
            <v>16503137.241579933</v>
          </cell>
        </row>
      </sheetData>
      <sheetData sheetId="376">
        <row r="5">
          <cell r="G5">
            <v>16503137.241579933</v>
          </cell>
        </row>
      </sheetData>
      <sheetData sheetId="377"/>
      <sheetData sheetId="378"/>
      <sheetData sheetId="379"/>
      <sheetData sheetId="380">
        <row r="7">
          <cell r="G7">
            <v>0</v>
          </cell>
        </row>
      </sheetData>
      <sheetData sheetId="381">
        <row r="7">
          <cell r="G7">
            <v>0</v>
          </cell>
        </row>
      </sheetData>
      <sheetData sheetId="382">
        <row r="7">
          <cell r="G7">
            <v>0</v>
          </cell>
        </row>
      </sheetData>
      <sheetData sheetId="383">
        <row r="7">
          <cell r="G7">
            <v>0</v>
          </cell>
        </row>
      </sheetData>
      <sheetData sheetId="384"/>
      <sheetData sheetId="385"/>
      <sheetData sheetId="386"/>
      <sheetData sheetId="387">
        <row r="7">
          <cell r="G7">
            <v>0</v>
          </cell>
        </row>
      </sheetData>
      <sheetData sheetId="388">
        <row r="7">
          <cell r="G7">
            <v>0</v>
          </cell>
        </row>
      </sheetData>
      <sheetData sheetId="389">
        <row r="7">
          <cell r="G7">
            <v>0</v>
          </cell>
        </row>
      </sheetData>
      <sheetData sheetId="390">
        <row r="7">
          <cell r="G7">
            <v>0</v>
          </cell>
        </row>
      </sheetData>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ow r="52">
          <cell r="G52">
            <v>0</v>
          </cell>
        </row>
      </sheetData>
      <sheetData sheetId="408" refreshError="1"/>
      <sheetData sheetId="409" refreshError="1"/>
      <sheetData sheetId="410" refreshError="1"/>
      <sheetData sheetId="411" refreshError="1"/>
      <sheetData sheetId="412"/>
      <sheetData sheetId="413"/>
      <sheetData sheetId="414">
        <row r="5">
          <cell r="G5">
            <v>16503137.241579933</v>
          </cell>
        </row>
      </sheetData>
      <sheetData sheetId="415">
        <row r="5">
          <cell r="G5">
            <v>16503137.241579933</v>
          </cell>
        </row>
      </sheetData>
      <sheetData sheetId="416">
        <row r="5">
          <cell r="G5">
            <v>16503137.241579933</v>
          </cell>
        </row>
      </sheetData>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ow r="5">
          <cell r="G5">
            <v>16503137.241579933</v>
          </cell>
        </row>
      </sheetData>
      <sheetData sheetId="427">
        <row r="5">
          <cell r="G5">
            <v>16503137.241579933</v>
          </cell>
        </row>
      </sheetData>
      <sheetData sheetId="428">
        <row r="5">
          <cell r="G5">
            <v>16503137.241579933</v>
          </cell>
        </row>
      </sheetData>
      <sheetData sheetId="429">
        <row r="5">
          <cell r="G5">
            <v>16503137.241579933</v>
          </cell>
        </row>
      </sheetData>
      <sheetData sheetId="430">
        <row r="5">
          <cell r="G5">
            <v>16503137.241579933</v>
          </cell>
        </row>
      </sheetData>
      <sheetData sheetId="431">
        <row r="5">
          <cell r="G5">
            <v>16503137.241579933</v>
          </cell>
        </row>
      </sheetData>
      <sheetData sheetId="432">
        <row r="5">
          <cell r="G5">
            <v>16503137.241579933</v>
          </cell>
        </row>
      </sheetData>
      <sheetData sheetId="433">
        <row r="5">
          <cell r="G5">
            <v>16503137.241579933</v>
          </cell>
        </row>
      </sheetData>
      <sheetData sheetId="434">
        <row r="5">
          <cell r="G5">
            <v>16503137.241579933</v>
          </cell>
        </row>
      </sheetData>
      <sheetData sheetId="435">
        <row r="5">
          <cell r="G5">
            <v>16503137.241579933</v>
          </cell>
        </row>
      </sheetData>
      <sheetData sheetId="436">
        <row r="5">
          <cell r="G5">
            <v>16503137.241579933</v>
          </cell>
        </row>
      </sheetData>
      <sheetData sheetId="437">
        <row r="5">
          <cell r="G5">
            <v>16503137.241579933</v>
          </cell>
        </row>
      </sheetData>
      <sheetData sheetId="438">
        <row r="5">
          <cell r="G5">
            <v>16503137.241579933</v>
          </cell>
        </row>
      </sheetData>
      <sheetData sheetId="439">
        <row r="5">
          <cell r="G5">
            <v>16503137.241579933</v>
          </cell>
        </row>
      </sheetData>
      <sheetData sheetId="440">
        <row r="5">
          <cell r="G5">
            <v>16503137.241579933</v>
          </cell>
        </row>
      </sheetData>
      <sheetData sheetId="441">
        <row r="5">
          <cell r="G5">
            <v>16503137.241579933</v>
          </cell>
        </row>
      </sheetData>
      <sheetData sheetId="442">
        <row r="5">
          <cell r="G5">
            <v>16503137.241579933</v>
          </cell>
        </row>
      </sheetData>
      <sheetData sheetId="443">
        <row r="5">
          <cell r="G5">
            <v>16503137.241579933</v>
          </cell>
        </row>
      </sheetData>
      <sheetData sheetId="444">
        <row r="5">
          <cell r="G5">
            <v>16503137.241579933</v>
          </cell>
        </row>
      </sheetData>
      <sheetData sheetId="445">
        <row r="5">
          <cell r="G5">
            <v>16503137.241579933</v>
          </cell>
        </row>
      </sheetData>
      <sheetData sheetId="446">
        <row r="5">
          <cell r="G5">
            <v>16503137.241579933</v>
          </cell>
        </row>
      </sheetData>
      <sheetData sheetId="447">
        <row r="5">
          <cell r="G5">
            <v>16503137.241579933</v>
          </cell>
        </row>
      </sheetData>
      <sheetData sheetId="448">
        <row r="5">
          <cell r="G5">
            <v>16503137.241579933</v>
          </cell>
        </row>
      </sheetData>
      <sheetData sheetId="449">
        <row r="5">
          <cell r="G5">
            <v>16503137.241579933</v>
          </cell>
        </row>
      </sheetData>
      <sheetData sheetId="450">
        <row r="5">
          <cell r="G5">
            <v>16503137.241579933</v>
          </cell>
        </row>
      </sheetData>
      <sheetData sheetId="451">
        <row r="5">
          <cell r="G5">
            <v>16503137.241579933</v>
          </cell>
        </row>
      </sheetData>
      <sheetData sheetId="452">
        <row r="5">
          <cell r="G5">
            <v>16503137.241579933</v>
          </cell>
        </row>
      </sheetData>
      <sheetData sheetId="453">
        <row r="5">
          <cell r="G5">
            <v>16503137.241579933</v>
          </cell>
        </row>
      </sheetData>
      <sheetData sheetId="454">
        <row r="5">
          <cell r="G5">
            <v>16503137.241579933</v>
          </cell>
        </row>
      </sheetData>
      <sheetData sheetId="455">
        <row r="5">
          <cell r="G5">
            <v>16503137.241579933</v>
          </cell>
        </row>
      </sheetData>
      <sheetData sheetId="456">
        <row r="5">
          <cell r="G5">
            <v>16503137.241579933</v>
          </cell>
        </row>
      </sheetData>
      <sheetData sheetId="457">
        <row r="5">
          <cell r="G5">
            <v>16503137.241579933</v>
          </cell>
        </row>
      </sheetData>
      <sheetData sheetId="458">
        <row r="5">
          <cell r="G5">
            <v>16503137.241579933</v>
          </cell>
        </row>
      </sheetData>
      <sheetData sheetId="459">
        <row r="5">
          <cell r="G5">
            <v>16503137.241579933</v>
          </cell>
        </row>
      </sheetData>
      <sheetData sheetId="460">
        <row r="5">
          <cell r="G5">
            <v>16503137.241579933</v>
          </cell>
        </row>
      </sheetData>
      <sheetData sheetId="461">
        <row r="5">
          <cell r="G5">
            <v>16503137.241579933</v>
          </cell>
        </row>
      </sheetData>
      <sheetData sheetId="462">
        <row r="5">
          <cell r="G5">
            <v>16503137.241579933</v>
          </cell>
        </row>
      </sheetData>
      <sheetData sheetId="463">
        <row r="5">
          <cell r="G5">
            <v>16503137.241579933</v>
          </cell>
        </row>
      </sheetData>
      <sheetData sheetId="464">
        <row r="5">
          <cell r="G5">
            <v>16503137.241579933</v>
          </cell>
        </row>
      </sheetData>
      <sheetData sheetId="465">
        <row r="5">
          <cell r="G5">
            <v>16503137.241579933</v>
          </cell>
        </row>
      </sheetData>
      <sheetData sheetId="466">
        <row r="5">
          <cell r="G5">
            <v>16503137.241579933</v>
          </cell>
        </row>
      </sheetData>
      <sheetData sheetId="467">
        <row r="5">
          <cell r="G5">
            <v>16503137.241579933</v>
          </cell>
        </row>
      </sheetData>
      <sheetData sheetId="468">
        <row r="5">
          <cell r="G5">
            <v>16503137.241579933</v>
          </cell>
        </row>
      </sheetData>
      <sheetData sheetId="469">
        <row r="5">
          <cell r="G5">
            <v>16503137.241579933</v>
          </cell>
        </row>
      </sheetData>
      <sheetData sheetId="470">
        <row r="5">
          <cell r="G5">
            <v>16503137.241579933</v>
          </cell>
        </row>
      </sheetData>
      <sheetData sheetId="471">
        <row r="5">
          <cell r="G5">
            <v>16503137.241579933</v>
          </cell>
        </row>
      </sheetData>
      <sheetData sheetId="472">
        <row r="5">
          <cell r="G5">
            <v>16503137.241579933</v>
          </cell>
        </row>
      </sheetData>
      <sheetData sheetId="473">
        <row r="5">
          <cell r="G5">
            <v>16503137.241579933</v>
          </cell>
        </row>
      </sheetData>
      <sheetData sheetId="474">
        <row r="5">
          <cell r="G5">
            <v>16503137.241579933</v>
          </cell>
        </row>
      </sheetData>
      <sheetData sheetId="475">
        <row r="5">
          <cell r="G5">
            <v>16503137.241579933</v>
          </cell>
        </row>
      </sheetData>
      <sheetData sheetId="476">
        <row r="5">
          <cell r="G5">
            <v>16503137.241579933</v>
          </cell>
        </row>
      </sheetData>
      <sheetData sheetId="477">
        <row r="5">
          <cell r="G5">
            <v>16503137.241579933</v>
          </cell>
        </row>
      </sheetData>
      <sheetData sheetId="478">
        <row r="5">
          <cell r="G5">
            <v>16503137.241579933</v>
          </cell>
        </row>
      </sheetData>
      <sheetData sheetId="479">
        <row r="5">
          <cell r="G5">
            <v>16503137.241579933</v>
          </cell>
        </row>
      </sheetData>
      <sheetData sheetId="480">
        <row r="5">
          <cell r="G5">
            <v>16503137.241579933</v>
          </cell>
        </row>
      </sheetData>
      <sheetData sheetId="481">
        <row r="5">
          <cell r="G5">
            <v>16503137.241579933</v>
          </cell>
        </row>
      </sheetData>
      <sheetData sheetId="482">
        <row r="5">
          <cell r="G5">
            <v>16503137.241579933</v>
          </cell>
        </row>
      </sheetData>
      <sheetData sheetId="483">
        <row r="5">
          <cell r="G5">
            <v>16503137.241579933</v>
          </cell>
        </row>
      </sheetData>
      <sheetData sheetId="484">
        <row r="5">
          <cell r="G5">
            <v>16503137.241579933</v>
          </cell>
        </row>
      </sheetData>
      <sheetData sheetId="485">
        <row r="5">
          <cell r="G5">
            <v>16503137.241579933</v>
          </cell>
        </row>
      </sheetData>
      <sheetData sheetId="486">
        <row r="5">
          <cell r="G5">
            <v>16503137.241579933</v>
          </cell>
        </row>
      </sheetData>
      <sheetData sheetId="487">
        <row r="5">
          <cell r="G5">
            <v>16503137.241579933</v>
          </cell>
        </row>
      </sheetData>
      <sheetData sheetId="488">
        <row r="5">
          <cell r="G5">
            <v>16503137.241579933</v>
          </cell>
        </row>
      </sheetData>
      <sheetData sheetId="489">
        <row r="5">
          <cell r="G5">
            <v>16503137.241579933</v>
          </cell>
        </row>
      </sheetData>
      <sheetData sheetId="490">
        <row r="5">
          <cell r="G5">
            <v>16503137.241579933</v>
          </cell>
        </row>
      </sheetData>
      <sheetData sheetId="491">
        <row r="5">
          <cell r="G5">
            <v>16503137.241579933</v>
          </cell>
        </row>
      </sheetData>
      <sheetData sheetId="492">
        <row r="5">
          <cell r="G5">
            <v>16503137.241579933</v>
          </cell>
        </row>
      </sheetData>
      <sheetData sheetId="493">
        <row r="5">
          <cell r="G5">
            <v>16503137.241579933</v>
          </cell>
        </row>
      </sheetData>
      <sheetData sheetId="494">
        <row r="5">
          <cell r="G5">
            <v>16503137.241579933</v>
          </cell>
        </row>
      </sheetData>
      <sheetData sheetId="495">
        <row r="5">
          <cell r="G5">
            <v>16503137.241579933</v>
          </cell>
        </row>
      </sheetData>
      <sheetData sheetId="496">
        <row r="5">
          <cell r="G5">
            <v>16503137.241579933</v>
          </cell>
        </row>
      </sheetData>
      <sheetData sheetId="497">
        <row r="5">
          <cell r="G5">
            <v>16503137.241579933</v>
          </cell>
        </row>
      </sheetData>
      <sheetData sheetId="498">
        <row r="5">
          <cell r="G5">
            <v>16503137.241579933</v>
          </cell>
        </row>
      </sheetData>
      <sheetData sheetId="499">
        <row r="5">
          <cell r="G5">
            <v>16503137.241579933</v>
          </cell>
        </row>
      </sheetData>
      <sheetData sheetId="500">
        <row r="5">
          <cell r="G5">
            <v>16503137.241579933</v>
          </cell>
        </row>
      </sheetData>
      <sheetData sheetId="501">
        <row r="5">
          <cell r="G5">
            <v>16503137.241579933</v>
          </cell>
        </row>
      </sheetData>
      <sheetData sheetId="502">
        <row r="5">
          <cell r="G5">
            <v>16503137.241579933</v>
          </cell>
        </row>
      </sheetData>
      <sheetData sheetId="503">
        <row r="5">
          <cell r="G5">
            <v>16503137.241579933</v>
          </cell>
        </row>
      </sheetData>
      <sheetData sheetId="504">
        <row r="5">
          <cell r="G5">
            <v>16503137.241579933</v>
          </cell>
        </row>
      </sheetData>
      <sheetData sheetId="505">
        <row r="5">
          <cell r="G5">
            <v>16503137.241579933</v>
          </cell>
        </row>
      </sheetData>
      <sheetData sheetId="506">
        <row r="5">
          <cell r="G5">
            <v>16503137.241579933</v>
          </cell>
        </row>
      </sheetData>
      <sheetData sheetId="507">
        <row r="5">
          <cell r="G5">
            <v>16503137.241579933</v>
          </cell>
        </row>
      </sheetData>
      <sheetData sheetId="508">
        <row r="5">
          <cell r="G5">
            <v>16503137.241579933</v>
          </cell>
        </row>
      </sheetData>
      <sheetData sheetId="509">
        <row r="5">
          <cell r="G5">
            <v>16503137.241579933</v>
          </cell>
        </row>
      </sheetData>
      <sheetData sheetId="510">
        <row r="5">
          <cell r="G5">
            <v>16503137.241579933</v>
          </cell>
        </row>
      </sheetData>
      <sheetData sheetId="511">
        <row r="5">
          <cell r="G5">
            <v>16503137.241579933</v>
          </cell>
        </row>
      </sheetData>
      <sheetData sheetId="512">
        <row r="5">
          <cell r="G5">
            <v>16503137.241579933</v>
          </cell>
        </row>
      </sheetData>
      <sheetData sheetId="513">
        <row r="5">
          <cell r="G5">
            <v>16503137.241579933</v>
          </cell>
        </row>
      </sheetData>
      <sheetData sheetId="514">
        <row r="5">
          <cell r="G5">
            <v>16503137.241579933</v>
          </cell>
        </row>
      </sheetData>
      <sheetData sheetId="515">
        <row r="5">
          <cell r="G5">
            <v>16503137.241579933</v>
          </cell>
        </row>
      </sheetData>
      <sheetData sheetId="516">
        <row r="5">
          <cell r="G5">
            <v>16503137.241579933</v>
          </cell>
        </row>
      </sheetData>
      <sheetData sheetId="517">
        <row r="5">
          <cell r="G5">
            <v>16503137.241579933</v>
          </cell>
        </row>
      </sheetData>
      <sheetData sheetId="518">
        <row r="5">
          <cell r="G5">
            <v>16503137.241579933</v>
          </cell>
        </row>
      </sheetData>
      <sheetData sheetId="519">
        <row r="5">
          <cell r="G5">
            <v>16503137.241579933</v>
          </cell>
        </row>
      </sheetData>
      <sheetData sheetId="520">
        <row r="5">
          <cell r="G5">
            <v>16503137.241579933</v>
          </cell>
        </row>
      </sheetData>
      <sheetData sheetId="521">
        <row r="5">
          <cell r="G5">
            <v>16503137.241579933</v>
          </cell>
        </row>
      </sheetData>
      <sheetData sheetId="522">
        <row r="5">
          <cell r="G5">
            <v>16503137.241579933</v>
          </cell>
        </row>
      </sheetData>
      <sheetData sheetId="523">
        <row r="5">
          <cell r="G5">
            <v>16503137.241579933</v>
          </cell>
        </row>
      </sheetData>
      <sheetData sheetId="524">
        <row r="5">
          <cell r="G5">
            <v>16503137.241579933</v>
          </cell>
        </row>
      </sheetData>
      <sheetData sheetId="525">
        <row r="5">
          <cell r="G5">
            <v>16503137.241579933</v>
          </cell>
        </row>
      </sheetData>
      <sheetData sheetId="526">
        <row r="5">
          <cell r="G5">
            <v>16503137.241579933</v>
          </cell>
        </row>
      </sheetData>
      <sheetData sheetId="527">
        <row r="5">
          <cell r="G5">
            <v>16503137.241579933</v>
          </cell>
        </row>
      </sheetData>
      <sheetData sheetId="528">
        <row r="5">
          <cell r="G5">
            <v>16503137.241579933</v>
          </cell>
        </row>
      </sheetData>
      <sheetData sheetId="529">
        <row r="5">
          <cell r="G5">
            <v>16503137.241579933</v>
          </cell>
        </row>
      </sheetData>
      <sheetData sheetId="530">
        <row r="5">
          <cell r="G5">
            <v>16503137.241579933</v>
          </cell>
        </row>
      </sheetData>
      <sheetData sheetId="531">
        <row r="5">
          <cell r="G5">
            <v>16503137.241579933</v>
          </cell>
        </row>
      </sheetData>
      <sheetData sheetId="532">
        <row r="5">
          <cell r="G5">
            <v>16503137.241579933</v>
          </cell>
        </row>
      </sheetData>
      <sheetData sheetId="533">
        <row r="5">
          <cell r="G5">
            <v>16503137.241579933</v>
          </cell>
        </row>
      </sheetData>
      <sheetData sheetId="534">
        <row r="5">
          <cell r="G5">
            <v>16503137.241579933</v>
          </cell>
        </row>
      </sheetData>
      <sheetData sheetId="535">
        <row r="5">
          <cell r="G5">
            <v>16503137.241579933</v>
          </cell>
        </row>
      </sheetData>
      <sheetData sheetId="536">
        <row r="5">
          <cell r="G5">
            <v>16503137.241579933</v>
          </cell>
        </row>
      </sheetData>
      <sheetData sheetId="537">
        <row r="5">
          <cell r="G5">
            <v>16503137.241579933</v>
          </cell>
        </row>
      </sheetData>
      <sheetData sheetId="538">
        <row r="5">
          <cell r="G5">
            <v>16503137.241579933</v>
          </cell>
        </row>
      </sheetData>
      <sheetData sheetId="539">
        <row r="5">
          <cell r="G5">
            <v>16503137.241579933</v>
          </cell>
        </row>
      </sheetData>
      <sheetData sheetId="540">
        <row r="5">
          <cell r="G5">
            <v>16503137.241579933</v>
          </cell>
        </row>
      </sheetData>
      <sheetData sheetId="541">
        <row r="5">
          <cell r="G5">
            <v>16503137.241579933</v>
          </cell>
        </row>
      </sheetData>
      <sheetData sheetId="542" refreshError="1"/>
      <sheetData sheetId="543" refreshError="1"/>
      <sheetData sheetId="544" refreshError="1"/>
      <sheetData sheetId="5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Стоимость ЭЭ"/>
      <sheetName val="БП 2015"/>
    </sheetNames>
    <sheetDataSet>
      <sheetData sheetId="0" refreshError="1"/>
      <sheetData sheetId="1" refreshError="1"/>
      <sheetData sheetId="2">
        <row r="13">
          <cell r="E13" t="str">
            <v>г.Москва</v>
          </cell>
        </row>
        <row r="21">
          <cell r="D21" t="str">
            <v>ЭСО</v>
          </cell>
        </row>
        <row r="27">
          <cell r="F27" t="str">
            <v>Предложение регионального регулятора</v>
          </cell>
        </row>
      </sheetData>
      <sheetData sheetId="3" refreshError="1"/>
      <sheetData sheetId="4" refreshError="1"/>
      <sheetData sheetId="5">
        <row r="15">
          <cell r="AB15">
            <v>150</v>
          </cell>
        </row>
        <row r="17">
          <cell r="AB17">
            <v>450</v>
          </cell>
          <cell r="AC17">
            <v>60</v>
          </cell>
        </row>
        <row r="18">
          <cell r="AB18">
            <v>90</v>
          </cell>
        </row>
        <row r="20">
          <cell r="AB20">
            <v>30</v>
          </cell>
          <cell r="AC20">
            <v>1680</v>
          </cell>
        </row>
        <row r="23">
          <cell r="AC23">
            <v>1.5</v>
          </cell>
        </row>
        <row r="25">
          <cell r="AC25">
            <v>1488.06</v>
          </cell>
        </row>
        <row r="31">
          <cell r="AB31">
            <v>209.4</v>
          </cell>
          <cell r="AC31">
            <v>415.2</v>
          </cell>
        </row>
      </sheetData>
      <sheetData sheetId="6">
        <row r="15">
          <cell r="AB15">
            <v>4.2300000000000004</v>
          </cell>
        </row>
        <row r="17">
          <cell r="AB17">
            <v>12.68</v>
          </cell>
          <cell r="AC17">
            <v>1.69</v>
          </cell>
        </row>
        <row r="18">
          <cell r="AB18">
            <v>2.54</v>
          </cell>
        </row>
        <row r="20">
          <cell r="AB20">
            <v>0.85</v>
          </cell>
          <cell r="AC20">
            <v>47.34</v>
          </cell>
        </row>
        <row r="21">
          <cell r="AB21">
            <v>1.75</v>
          </cell>
          <cell r="AC21">
            <v>7.99</v>
          </cell>
        </row>
        <row r="28">
          <cell r="AC28">
            <v>42.01</v>
          </cell>
        </row>
        <row r="30">
          <cell r="AB30">
            <v>5.9</v>
          </cell>
          <cell r="AC30">
            <v>11.7</v>
          </cell>
        </row>
      </sheetData>
      <sheetData sheetId="7">
        <row r="10">
          <cell r="E10">
            <v>0</v>
          </cell>
          <cell r="F10">
            <v>0</v>
          </cell>
          <cell r="G10">
            <v>0</v>
          </cell>
          <cell r="H10">
            <v>0</v>
          </cell>
          <cell r="I10">
            <v>50.730000000000004</v>
          </cell>
          <cell r="J10">
            <v>0</v>
          </cell>
          <cell r="K10">
            <v>0</v>
          </cell>
          <cell r="L10">
            <v>0</v>
          </cell>
          <cell r="M10">
            <v>0</v>
          </cell>
        </row>
        <row r="11">
          <cell r="E11">
            <v>0</v>
          </cell>
          <cell r="F11">
            <v>0</v>
          </cell>
          <cell r="G11">
            <v>0</v>
          </cell>
          <cell r="H11">
            <v>0</v>
          </cell>
          <cell r="I11">
            <v>59.59</v>
          </cell>
          <cell r="J11">
            <v>0</v>
          </cell>
          <cell r="K11">
            <v>0</v>
          </cell>
          <cell r="L11">
            <v>0</v>
          </cell>
          <cell r="M11">
            <v>0</v>
          </cell>
        </row>
        <row r="12">
          <cell r="E12">
            <v>0</v>
          </cell>
          <cell r="F12">
            <v>0</v>
          </cell>
          <cell r="G12">
            <v>0</v>
          </cell>
          <cell r="H12">
            <v>0</v>
          </cell>
          <cell r="I12">
            <v>0</v>
          </cell>
          <cell r="J12">
            <v>0</v>
          </cell>
          <cell r="K12">
            <v>0</v>
          </cell>
          <cell r="L12">
            <v>0</v>
          </cell>
          <cell r="M12">
            <v>0</v>
          </cell>
        </row>
        <row r="13">
          <cell r="E13">
            <v>0</v>
          </cell>
          <cell r="F13">
            <v>0</v>
          </cell>
          <cell r="G13">
            <v>0</v>
          </cell>
          <cell r="H13">
            <v>0</v>
          </cell>
          <cell r="I13">
            <v>148930.56570949999</v>
          </cell>
          <cell r="J13">
            <v>0</v>
          </cell>
          <cell r="K13">
            <v>0</v>
          </cell>
          <cell r="L13">
            <v>0</v>
          </cell>
          <cell r="M13">
            <v>0</v>
          </cell>
        </row>
        <row r="14">
          <cell r="E14">
            <v>0</v>
          </cell>
          <cell r="F14">
            <v>0</v>
          </cell>
          <cell r="G14">
            <v>0</v>
          </cell>
          <cell r="H14">
            <v>0</v>
          </cell>
          <cell r="I14">
            <v>5593</v>
          </cell>
          <cell r="J14">
            <v>0</v>
          </cell>
          <cell r="K14">
            <v>0</v>
          </cell>
          <cell r="L14">
            <v>0</v>
          </cell>
          <cell r="M14">
            <v>0</v>
          </cell>
        </row>
        <row r="15">
          <cell r="I15">
            <v>5593</v>
          </cell>
          <cell r="J15">
            <v>0</v>
          </cell>
          <cell r="K15">
            <v>0</v>
          </cell>
          <cell r="L15">
            <v>0</v>
          </cell>
          <cell r="M15">
            <v>0</v>
          </cell>
        </row>
        <row r="16">
          <cell r="J16">
            <v>0</v>
          </cell>
          <cell r="K16">
            <v>0</v>
          </cell>
          <cell r="L16">
            <v>0</v>
          </cell>
          <cell r="M16">
            <v>0</v>
          </cell>
        </row>
        <row r="17">
          <cell r="E17">
            <v>0</v>
          </cell>
          <cell r="F17">
            <v>0</v>
          </cell>
          <cell r="G17">
            <v>0</v>
          </cell>
          <cell r="H17">
            <v>0</v>
          </cell>
          <cell r="I17">
            <v>629</v>
          </cell>
          <cell r="J17">
            <v>0</v>
          </cell>
          <cell r="K17">
            <v>0</v>
          </cell>
          <cell r="L17">
            <v>0</v>
          </cell>
          <cell r="M17">
            <v>0</v>
          </cell>
        </row>
        <row r="18">
          <cell r="I18">
            <v>629</v>
          </cell>
          <cell r="J18">
            <v>0</v>
          </cell>
          <cell r="K18">
            <v>0</v>
          </cell>
          <cell r="L18">
            <v>0</v>
          </cell>
          <cell r="M18">
            <v>0</v>
          </cell>
        </row>
        <row r="19">
          <cell r="J19">
            <v>0</v>
          </cell>
          <cell r="K19">
            <v>0</v>
          </cell>
          <cell r="L19">
            <v>0</v>
          </cell>
          <cell r="M19">
            <v>0</v>
          </cell>
        </row>
        <row r="20">
          <cell r="E20">
            <v>0</v>
          </cell>
          <cell r="F20">
            <v>0</v>
          </cell>
          <cell r="G20">
            <v>0</v>
          </cell>
          <cell r="H20">
            <v>0</v>
          </cell>
          <cell r="I20">
            <v>49532.961599999995</v>
          </cell>
          <cell r="J20">
            <v>0</v>
          </cell>
          <cell r="K20">
            <v>0</v>
          </cell>
          <cell r="L20">
            <v>0</v>
          </cell>
          <cell r="M20">
            <v>0</v>
          </cell>
        </row>
        <row r="21">
          <cell r="E21">
            <v>0</v>
          </cell>
          <cell r="F21">
            <v>0</v>
          </cell>
          <cell r="G21">
            <v>0</v>
          </cell>
          <cell r="H21">
            <v>0</v>
          </cell>
          <cell r="I21">
            <v>1.5999999959603883E-3</v>
          </cell>
          <cell r="J21">
            <v>0</v>
          </cell>
          <cell r="K21">
            <v>0</v>
          </cell>
          <cell r="L21">
            <v>0</v>
          </cell>
          <cell r="M21">
            <v>0</v>
          </cell>
        </row>
        <row r="22">
          <cell r="E22">
            <v>0</v>
          </cell>
          <cell r="F22">
            <v>0</v>
          </cell>
          <cell r="G22">
            <v>0</v>
          </cell>
          <cell r="H22">
            <v>0</v>
          </cell>
          <cell r="I22">
            <v>49532.959999999999</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row>
        <row r="25">
          <cell r="I25">
            <v>49532.959999999999</v>
          </cell>
          <cell r="J25">
            <v>0</v>
          </cell>
          <cell r="K25">
            <v>0</v>
          </cell>
          <cell r="L25">
            <v>0</v>
          </cell>
          <cell r="M25">
            <v>0</v>
          </cell>
        </row>
        <row r="26">
          <cell r="I26">
            <v>0</v>
          </cell>
          <cell r="J26">
            <v>0</v>
          </cell>
          <cell r="K26">
            <v>0</v>
          </cell>
          <cell r="L26">
            <v>0</v>
          </cell>
          <cell r="M26">
            <v>0</v>
          </cell>
        </row>
        <row r="27">
          <cell r="E27">
            <v>0</v>
          </cell>
          <cell r="F27">
            <v>0</v>
          </cell>
          <cell r="G27">
            <v>0</v>
          </cell>
          <cell r="H27">
            <v>0</v>
          </cell>
          <cell r="I27">
            <v>25760.6041095</v>
          </cell>
          <cell r="J27">
            <v>0</v>
          </cell>
          <cell r="K27">
            <v>0</v>
          </cell>
          <cell r="L27">
            <v>0</v>
          </cell>
          <cell r="M27">
            <v>0</v>
          </cell>
        </row>
        <row r="28">
          <cell r="I28">
            <v>14486</v>
          </cell>
          <cell r="J28">
            <v>0</v>
          </cell>
          <cell r="K28">
            <v>0</v>
          </cell>
          <cell r="L28">
            <v>0</v>
          </cell>
          <cell r="M28">
            <v>0</v>
          </cell>
        </row>
        <row r="29">
          <cell r="J29">
            <v>0</v>
          </cell>
          <cell r="K29">
            <v>0</v>
          </cell>
          <cell r="L29">
            <v>0</v>
          </cell>
          <cell r="M29">
            <v>0</v>
          </cell>
        </row>
        <row r="30">
          <cell r="E30">
            <v>0</v>
          </cell>
          <cell r="F30">
            <v>0</v>
          </cell>
          <cell r="G30">
            <v>0</v>
          </cell>
          <cell r="H30">
            <v>0</v>
          </cell>
          <cell r="I30">
            <v>52929</v>
          </cell>
          <cell r="J30">
            <v>0</v>
          </cell>
          <cell r="K30">
            <v>0</v>
          </cell>
          <cell r="L30">
            <v>0</v>
          </cell>
          <cell r="M30">
            <v>0</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0</v>
          </cell>
          <cell r="F37">
            <v>0</v>
          </cell>
          <cell r="G37">
            <v>0</v>
          </cell>
          <cell r="H37">
            <v>0</v>
          </cell>
          <cell r="I37">
            <v>0</v>
          </cell>
          <cell r="J37">
            <v>0</v>
          </cell>
          <cell r="K37">
            <v>0</v>
          </cell>
          <cell r="L37">
            <v>0</v>
          </cell>
          <cell r="M37">
            <v>0</v>
          </cell>
        </row>
        <row r="38">
          <cell r="J38">
            <v>0</v>
          </cell>
          <cell r="K38">
            <v>0</v>
          </cell>
          <cell r="L38">
            <v>0</v>
          </cell>
          <cell r="M38">
            <v>0</v>
          </cell>
        </row>
        <row r="39">
          <cell r="J39">
            <v>0</v>
          </cell>
          <cell r="K39">
            <v>0</v>
          </cell>
          <cell r="L39">
            <v>0</v>
          </cell>
          <cell r="M39">
            <v>0</v>
          </cell>
        </row>
        <row r="40">
          <cell r="J40">
            <v>0</v>
          </cell>
          <cell r="K40">
            <v>0</v>
          </cell>
          <cell r="L40">
            <v>0</v>
          </cell>
          <cell r="M40">
            <v>0</v>
          </cell>
        </row>
        <row r="41">
          <cell r="E41">
            <v>0</v>
          </cell>
          <cell r="F41">
            <v>0</v>
          </cell>
          <cell r="G41">
            <v>0</v>
          </cell>
          <cell r="H41">
            <v>0</v>
          </cell>
          <cell r="I41">
            <v>52929</v>
          </cell>
          <cell r="J41">
            <v>0</v>
          </cell>
          <cell r="K41">
            <v>0</v>
          </cell>
          <cell r="L41">
            <v>0</v>
          </cell>
          <cell r="M41">
            <v>0</v>
          </cell>
        </row>
        <row r="42">
          <cell r="J42">
            <v>0</v>
          </cell>
          <cell r="K42">
            <v>0</v>
          </cell>
          <cell r="L42">
            <v>0</v>
          </cell>
          <cell r="M42">
            <v>0</v>
          </cell>
        </row>
        <row r="43">
          <cell r="J43">
            <v>0</v>
          </cell>
          <cell r="K43">
            <v>0</v>
          </cell>
          <cell r="L43">
            <v>0</v>
          </cell>
          <cell r="M43">
            <v>0</v>
          </cell>
        </row>
        <row r="44">
          <cell r="J44">
            <v>0</v>
          </cell>
          <cell r="K44">
            <v>0</v>
          </cell>
          <cell r="L44">
            <v>0</v>
          </cell>
          <cell r="M44">
            <v>0</v>
          </cell>
        </row>
        <row r="45">
          <cell r="J45">
            <v>0</v>
          </cell>
          <cell r="K45">
            <v>0</v>
          </cell>
          <cell r="L45">
            <v>0</v>
          </cell>
          <cell r="M45">
            <v>0</v>
          </cell>
        </row>
        <row r="46">
          <cell r="J46">
            <v>0</v>
          </cell>
          <cell r="K46">
            <v>0</v>
          </cell>
          <cell r="L46">
            <v>0</v>
          </cell>
          <cell r="M46">
            <v>0</v>
          </cell>
        </row>
        <row r="47">
          <cell r="J47">
            <v>0</v>
          </cell>
          <cell r="K47">
            <v>0</v>
          </cell>
          <cell r="L47">
            <v>0</v>
          </cell>
          <cell r="M47">
            <v>0</v>
          </cell>
        </row>
        <row r="48">
          <cell r="J48">
            <v>0</v>
          </cell>
          <cell r="K48">
            <v>0</v>
          </cell>
          <cell r="L48">
            <v>0</v>
          </cell>
          <cell r="M48">
            <v>0</v>
          </cell>
        </row>
        <row r="49">
          <cell r="J49">
            <v>0</v>
          </cell>
          <cell r="K49">
            <v>0</v>
          </cell>
          <cell r="L49">
            <v>0</v>
          </cell>
          <cell r="M49">
            <v>0</v>
          </cell>
        </row>
        <row r="50">
          <cell r="I50">
            <v>1030</v>
          </cell>
          <cell r="J50">
            <v>0</v>
          </cell>
          <cell r="K50">
            <v>0</v>
          </cell>
          <cell r="L50">
            <v>0</v>
          </cell>
          <cell r="M50">
            <v>0</v>
          </cell>
        </row>
        <row r="51">
          <cell r="J51">
            <v>0</v>
          </cell>
          <cell r="K51">
            <v>0</v>
          </cell>
          <cell r="L51">
            <v>0</v>
          </cell>
          <cell r="M51">
            <v>0</v>
          </cell>
        </row>
        <row r="52">
          <cell r="I52">
            <v>51899</v>
          </cell>
          <cell r="J52">
            <v>0</v>
          </cell>
          <cell r="K52">
            <v>0</v>
          </cell>
          <cell r="L52">
            <v>0</v>
          </cell>
          <cell r="M52">
            <v>0</v>
          </cell>
        </row>
        <row r="53">
          <cell r="J53">
            <v>0</v>
          </cell>
          <cell r="K53">
            <v>0</v>
          </cell>
          <cell r="L53">
            <v>0</v>
          </cell>
          <cell r="M53">
            <v>0</v>
          </cell>
        </row>
        <row r="54">
          <cell r="E54">
            <v>0</v>
          </cell>
          <cell r="F54">
            <v>0</v>
          </cell>
          <cell r="G54">
            <v>0</v>
          </cell>
          <cell r="H54">
            <v>0</v>
          </cell>
          <cell r="I54">
            <v>5889</v>
          </cell>
          <cell r="J54">
            <v>0</v>
          </cell>
          <cell r="K54">
            <v>0</v>
          </cell>
          <cell r="L54">
            <v>0</v>
          </cell>
          <cell r="M54">
            <v>0</v>
          </cell>
        </row>
        <row r="55">
          <cell r="I55">
            <v>1935</v>
          </cell>
          <cell r="J55">
            <v>0</v>
          </cell>
          <cell r="K55">
            <v>0</v>
          </cell>
          <cell r="L55">
            <v>0</v>
          </cell>
          <cell r="M55">
            <v>0</v>
          </cell>
        </row>
        <row r="56">
          <cell r="I56">
            <v>2584</v>
          </cell>
          <cell r="J56">
            <v>0</v>
          </cell>
          <cell r="K56">
            <v>0</v>
          </cell>
          <cell r="L56">
            <v>0</v>
          </cell>
          <cell r="M56">
            <v>0</v>
          </cell>
        </row>
        <row r="57">
          <cell r="E57">
            <v>0</v>
          </cell>
          <cell r="F57">
            <v>0</v>
          </cell>
          <cell r="G57">
            <v>0</v>
          </cell>
          <cell r="H57">
            <v>0</v>
          </cell>
          <cell r="I57">
            <v>0</v>
          </cell>
          <cell r="J57">
            <v>0</v>
          </cell>
          <cell r="K57">
            <v>0</v>
          </cell>
          <cell r="L57">
            <v>0</v>
          </cell>
          <cell r="M57">
            <v>0</v>
          </cell>
        </row>
        <row r="58">
          <cell r="J58">
            <v>0</v>
          </cell>
          <cell r="K58">
            <v>0</v>
          </cell>
          <cell r="L58">
            <v>0</v>
          </cell>
          <cell r="M58">
            <v>0</v>
          </cell>
        </row>
        <row r="59">
          <cell r="J59">
            <v>0</v>
          </cell>
          <cell r="K59">
            <v>0</v>
          </cell>
          <cell r="L59">
            <v>0</v>
          </cell>
          <cell r="M59">
            <v>0</v>
          </cell>
        </row>
        <row r="60">
          <cell r="J60">
            <v>0</v>
          </cell>
          <cell r="K60">
            <v>0</v>
          </cell>
          <cell r="L60">
            <v>0</v>
          </cell>
          <cell r="M60">
            <v>0</v>
          </cell>
        </row>
        <row r="61">
          <cell r="J61">
            <v>0</v>
          </cell>
          <cell r="K61">
            <v>0</v>
          </cell>
          <cell r="L61">
            <v>0</v>
          </cell>
          <cell r="M61">
            <v>0</v>
          </cell>
        </row>
        <row r="62">
          <cell r="J62">
            <v>0</v>
          </cell>
          <cell r="K62">
            <v>0</v>
          </cell>
          <cell r="L62">
            <v>0</v>
          </cell>
          <cell r="M62">
            <v>0</v>
          </cell>
        </row>
        <row r="63">
          <cell r="I63">
            <v>1370</v>
          </cell>
          <cell r="J63">
            <v>0</v>
          </cell>
          <cell r="K63">
            <v>0</v>
          </cell>
          <cell r="L63">
            <v>0</v>
          </cell>
          <cell r="M63">
            <v>0</v>
          </cell>
        </row>
        <row r="64">
          <cell r="E64">
            <v>0</v>
          </cell>
          <cell r="F64">
            <v>0</v>
          </cell>
          <cell r="G64">
            <v>0</v>
          </cell>
          <cell r="H64">
            <v>0</v>
          </cell>
          <cell r="I64">
            <v>154819.56570949999</v>
          </cell>
          <cell r="J64">
            <v>0</v>
          </cell>
          <cell r="K64">
            <v>0</v>
          </cell>
          <cell r="L64">
            <v>0</v>
          </cell>
          <cell r="M64">
            <v>0</v>
          </cell>
        </row>
        <row r="65">
          <cell r="E65">
            <v>0</v>
          </cell>
          <cell r="F65">
            <v>0</v>
          </cell>
          <cell r="G65">
            <v>0</v>
          </cell>
          <cell r="H65">
            <v>0</v>
          </cell>
          <cell r="I65">
            <v>0</v>
          </cell>
          <cell r="J65">
            <v>0</v>
          </cell>
          <cell r="K65">
            <v>0</v>
          </cell>
          <cell r="L65">
            <v>0</v>
          </cell>
          <cell r="M65">
            <v>0</v>
          </cell>
        </row>
        <row r="66">
          <cell r="E66">
            <v>0</v>
          </cell>
          <cell r="F66">
            <v>0</v>
          </cell>
          <cell r="G66">
            <v>0</v>
          </cell>
          <cell r="H66">
            <v>0</v>
          </cell>
          <cell r="I66">
            <v>0</v>
          </cell>
          <cell r="J66">
            <v>0</v>
          </cell>
          <cell r="K66">
            <v>0</v>
          </cell>
          <cell r="L66">
            <v>0</v>
          </cell>
          <cell r="M66">
            <v>0</v>
          </cell>
        </row>
        <row r="67">
          <cell r="E67">
            <v>0</v>
          </cell>
          <cell r="F67">
            <v>0</v>
          </cell>
          <cell r="G67">
            <v>0</v>
          </cell>
          <cell r="H67">
            <v>0</v>
          </cell>
          <cell r="I67">
            <v>0</v>
          </cell>
          <cell r="J67">
            <v>0</v>
          </cell>
          <cell r="K67">
            <v>0</v>
          </cell>
          <cell r="L67">
            <v>0</v>
          </cell>
          <cell r="M67">
            <v>0</v>
          </cell>
        </row>
        <row r="68">
          <cell r="E68">
            <v>0</v>
          </cell>
          <cell r="F68">
            <v>0</v>
          </cell>
          <cell r="G68">
            <v>0</v>
          </cell>
          <cell r="H68">
            <v>0</v>
          </cell>
          <cell r="I68">
            <v>0</v>
          </cell>
          <cell r="J68">
            <v>0</v>
          </cell>
          <cell r="K68">
            <v>0</v>
          </cell>
          <cell r="L68">
            <v>0</v>
          </cell>
          <cell r="M68">
            <v>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04">
          <cell r="E104">
            <v>0</v>
          </cell>
          <cell r="F104">
            <v>0</v>
          </cell>
          <cell r="G104">
            <v>0</v>
          </cell>
          <cell r="H104">
            <v>0</v>
          </cell>
          <cell r="I104">
            <v>0</v>
          </cell>
          <cell r="J104">
            <v>0</v>
          </cell>
          <cell r="K104">
            <v>0</v>
          </cell>
          <cell r="L104">
            <v>0</v>
          </cell>
          <cell r="M104">
            <v>0</v>
          </cell>
        </row>
        <row r="106">
          <cell r="E106">
            <v>0</v>
          </cell>
          <cell r="F106">
            <v>0</v>
          </cell>
          <cell r="G106">
            <v>0</v>
          </cell>
          <cell r="H106">
            <v>0</v>
          </cell>
          <cell r="I106">
            <v>0</v>
          </cell>
          <cell r="J106">
            <v>0</v>
          </cell>
          <cell r="K106">
            <v>0</v>
          </cell>
          <cell r="L106">
            <v>0</v>
          </cell>
          <cell r="M106">
            <v>0</v>
          </cell>
        </row>
        <row r="107">
          <cell r="J107">
            <v>0</v>
          </cell>
          <cell r="K107">
            <v>0</v>
          </cell>
          <cell r="L107">
            <v>0</v>
          </cell>
          <cell r="M107">
            <v>0</v>
          </cell>
        </row>
        <row r="108">
          <cell r="J108">
            <v>0</v>
          </cell>
          <cell r="K108">
            <v>0</v>
          </cell>
          <cell r="L108">
            <v>0</v>
          </cell>
          <cell r="M108">
            <v>0</v>
          </cell>
        </row>
        <row r="109">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J121">
            <v>0</v>
          </cell>
          <cell r="K121">
            <v>0</v>
          </cell>
          <cell r="L121">
            <v>0</v>
          </cell>
          <cell r="M121">
            <v>0</v>
          </cell>
        </row>
        <row r="123">
          <cell r="E123">
            <v>0</v>
          </cell>
          <cell r="F123">
            <v>0</v>
          </cell>
          <cell r="G123">
            <v>0</v>
          </cell>
          <cell r="H123">
            <v>0</v>
          </cell>
          <cell r="I123">
            <v>0</v>
          </cell>
          <cell r="J123">
            <v>0</v>
          </cell>
          <cell r="K123">
            <v>0</v>
          </cell>
          <cell r="L123">
            <v>0</v>
          </cell>
          <cell r="M123">
            <v>0</v>
          </cell>
        </row>
        <row r="124">
          <cell r="I124">
            <v>0</v>
          </cell>
          <cell r="J124">
            <v>0</v>
          </cell>
          <cell r="K124">
            <v>0</v>
          </cell>
          <cell r="L124">
            <v>0</v>
          </cell>
          <cell r="M124">
            <v>0</v>
          </cell>
        </row>
        <row r="125">
          <cell r="I125">
            <v>0</v>
          </cell>
          <cell r="J125">
            <v>0</v>
          </cell>
          <cell r="K125">
            <v>0</v>
          </cell>
          <cell r="L125">
            <v>0</v>
          </cell>
          <cell r="M125">
            <v>0</v>
          </cell>
        </row>
        <row r="126">
          <cell r="I126">
            <v>0</v>
          </cell>
          <cell r="J126">
            <v>0</v>
          </cell>
          <cell r="K126">
            <v>0</v>
          </cell>
          <cell r="L126">
            <v>0</v>
          </cell>
          <cell r="M126">
            <v>0</v>
          </cell>
        </row>
        <row r="127">
          <cell r="I127">
            <v>0</v>
          </cell>
          <cell r="J127">
            <v>0</v>
          </cell>
          <cell r="K127">
            <v>0</v>
          </cell>
          <cell r="L127">
            <v>0</v>
          </cell>
          <cell r="M127">
            <v>0</v>
          </cell>
        </row>
      </sheetData>
      <sheetData sheetId="8">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ow r="10">
          <cell r="J10">
            <v>696708</v>
          </cell>
        </row>
        <row r="25">
          <cell r="J25">
            <v>72000</v>
          </cell>
        </row>
        <row r="70">
          <cell r="I70">
            <v>6.52</v>
          </cell>
          <cell r="J70">
            <v>1.63</v>
          </cell>
          <cell r="K70">
            <v>1.63</v>
          </cell>
          <cell r="L70">
            <v>1.63</v>
          </cell>
          <cell r="M70">
            <v>1.63</v>
          </cell>
        </row>
      </sheetData>
      <sheetData sheetId="10">
        <row r="21">
          <cell r="D21">
            <v>696708</v>
          </cell>
          <cell r="E21">
            <v>72000</v>
          </cell>
          <cell r="I21">
            <v>49532.959999999999</v>
          </cell>
        </row>
      </sheetData>
      <sheetData sheetId="1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59.59</v>
          </cell>
          <cell r="J30">
            <v>0</v>
          </cell>
        </row>
        <row r="31">
          <cell r="E31">
            <v>0</v>
          </cell>
          <cell r="F31">
            <v>0</v>
          </cell>
          <cell r="G31">
            <v>0</v>
          </cell>
          <cell r="H31">
            <v>0</v>
          </cell>
          <cell r="I31">
            <v>59.59</v>
          </cell>
          <cell r="J31">
            <v>0</v>
          </cell>
        </row>
        <row r="32">
          <cell r="E32">
            <v>0</v>
          </cell>
          <cell r="F32">
            <v>0</v>
          </cell>
          <cell r="G32">
            <v>0</v>
          </cell>
          <cell r="H32">
            <v>0</v>
          </cell>
          <cell r="I32">
            <v>59.59</v>
          </cell>
          <cell r="J32">
            <v>0</v>
          </cell>
        </row>
        <row r="33">
          <cell r="E33">
            <v>0</v>
          </cell>
          <cell r="F33">
            <v>0</v>
          </cell>
          <cell r="G33">
            <v>0</v>
          </cell>
          <cell r="H33">
            <v>0</v>
          </cell>
          <cell r="I33">
            <v>41.04</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sheetData sheetId="13" refreshError="1"/>
      <sheetData sheetId="14" refreshError="1"/>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Сводка - лизинг"/>
      <sheetName val=""/>
      <sheetName val="План на 2008-2010(13.7)"/>
      <sheetName val="ФБР"/>
      <sheetName val="2006"/>
      <sheetName val="I"/>
      <sheetName val="REESTR_MO"/>
      <sheetName val="FES"/>
      <sheetName val="13"/>
      <sheetName val="2.1"/>
      <sheetName val="2.2"/>
      <sheetName val="6"/>
      <sheetName val="0.1"/>
      <sheetName val="15"/>
      <sheetName val="24.1"/>
      <sheetName val="6.1"/>
      <sheetName val="2008_-2010"/>
      <sheetName val="Ф-1_(для_АО-энерго)"/>
      <sheetName val="Ф-2_(для_АО-энерго)"/>
      <sheetName val="17_1"/>
      <sheetName val="ПЗ_корр_план"/>
      <sheetName val="потоки_передача"/>
      <sheetName val="2014-2012_Анализ_отклонений"/>
      <sheetName val="2013_корр_Анализ_откл_"/>
      <sheetName val="Темп_РОР"/>
      <sheetName val="ТБР_2010-2013"/>
      <sheetName val="Инфа_к_Презе"/>
      <sheetName val="Общая_числ_"/>
      <sheetName val="1__УЕ"/>
      <sheetName val="1__УЕ_(наш_первонач)"/>
      <sheetName val="2__Рабочие"/>
      <sheetName val="3__АТЦ"/>
      <sheetName val="4_Цеховые"/>
      <sheetName val="1_Расчет_по_АУП_(2)"/>
      <sheetName val="5__АУП"/>
      <sheetName val="6__МОП"/>
      <sheetName val="2__Рабочий_персонал_(2)"/>
      <sheetName val="П2_1_(МО_и_ДО)"/>
      <sheetName val="П2_2_(МО_и_ДО)"/>
      <sheetName val="Ср_разряд"/>
      <sheetName val="Заболоченность,_расстояние_"/>
      <sheetName val="Сценарные_условия"/>
      <sheetName val="Список_ДЗО"/>
      <sheetName val="Содержание_расшир__формат"/>
      <sheetName val="Содержание_агрегир_формат"/>
      <sheetName val="1_Общие_сведения"/>
      <sheetName val="2_Оценочные_показатели"/>
      <sheetName val="3_Программа_реализации"/>
      <sheetName val="4__Затраты_на_персонал"/>
      <sheetName val="5_ИПР"/>
      <sheetName val="6_ОФР"/>
      <sheetName val="7__Смета_затрат"/>
      <sheetName val="8_БДР"/>
      <sheetName val="9_БДДС_(ДПН)"/>
      <sheetName val="10_Прогнозный_баланс"/>
      <sheetName val="11_ПУЭ"/>
      <sheetName val="Сводка_-_лизинг"/>
      <sheetName val="Титульный"/>
      <sheetName val="Инструкция"/>
      <sheetName val="2008_-20101"/>
      <sheetName val="Ф-1_(для_АО-энерго)1"/>
      <sheetName val="Ф-2_(для_АО-энерго)1"/>
      <sheetName val="17_11"/>
      <sheetName val="ПЗ_корр_план1"/>
      <sheetName val="потоки_передача1"/>
      <sheetName val="2014-2012_Анализ_отклонений1"/>
      <sheetName val="2013_корр_Анализ_откл_1"/>
      <sheetName val="Темп_РОР1"/>
      <sheetName val="ТБР_2010-20131"/>
      <sheetName val="Инфа_к_Презе1"/>
      <sheetName val="Общая_числ_1"/>
      <sheetName val="1__УЕ1"/>
      <sheetName val="1__УЕ_(наш_первонач)1"/>
      <sheetName val="2__Рабочие1"/>
      <sheetName val="3__АТЦ1"/>
      <sheetName val="4_Цеховые1"/>
      <sheetName val="1_Расчет_по_АУП_(2)1"/>
      <sheetName val="5__АУП1"/>
      <sheetName val="6__МОП1"/>
      <sheetName val="2__Рабочий_персонал_(2)1"/>
      <sheetName val="П2_1_(МО_и_ДО)1"/>
      <sheetName val="П2_2_(МО_и_ДО)1"/>
      <sheetName val="Ср_разряд1"/>
      <sheetName val="Заболоченность,_расстояние_1"/>
      <sheetName val="Сценарные_условия1"/>
      <sheetName val="Список_ДЗО1"/>
      <sheetName val="Содержание_расшир__формат1"/>
      <sheetName val="Содержание_агрегир_формат1"/>
      <sheetName val="1_Общие_сведения1"/>
      <sheetName val="2_Оценочные_показатели1"/>
      <sheetName val="3_Программа_реализации1"/>
      <sheetName val="4__Затраты_на_персонал1"/>
      <sheetName val="5_ИПР1"/>
      <sheetName val="6_ОФР1"/>
      <sheetName val="7__Смета_затрат1"/>
      <sheetName val="8_БДР1"/>
      <sheetName val="9_БДДС_(ДПН)1"/>
      <sheetName val="10_Прогнозный_баланс1"/>
      <sheetName val="11_ПУЭ1"/>
      <sheetName val="Сводка_-_лизинг1"/>
      <sheetName val="2008_-20102"/>
      <sheetName val="Ф-1_(для_АО-энерго)2"/>
      <sheetName val="Ф-2_(для_АО-энерго)2"/>
      <sheetName val="17_12"/>
      <sheetName val="ПЗ_корр_план2"/>
      <sheetName val="потоки_передача2"/>
      <sheetName val="2014-2012_Анализ_отклонений2"/>
      <sheetName val="2013_корр_Анализ_откл_2"/>
      <sheetName val="Темп_РОР2"/>
      <sheetName val="ТБР_2010-20132"/>
      <sheetName val="Инфа_к_Презе2"/>
      <sheetName val="Общая_числ_2"/>
      <sheetName val="1__УЕ2"/>
      <sheetName val="1__УЕ_(наш_первонач)2"/>
      <sheetName val="2__Рабочие2"/>
      <sheetName val="3__АТЦ2"/>
      <sheetName val="4_Цеховые2"/>
      <sheetName val="1_Расчет_по_АУП_(2)2"/>
      <sheetName val="5__АУП2"/>
      <sheetName val="6__МОП2"/>
      <sheetName val="2__Рабочий_персонал_(2)2"/>
      <sheetName val="П2_1_(МО_и_ДО)2"/>
      <sheetName val="П2_2_(МО_и_ДО)2"/>
      <sheetName val="Ср_разряд2"/>
      <sheetName val="Заболоченность,_расстояние_2"/>
      <sheetName val="Сценарные_условия2"/>
      <sheetName val="Список_ДЗО2"/>
      <sheetName val="Содержание_расшир__формат2"/>
      <sheetName val="Содержание_агрегир_формат2"/>
      <sheetName val="1_Общие_сведения2"/>
      <sheetName val="2_Оценочные_показатели2"/>
      <sheetName val="3_Программа_реализации2"/>
      <sheetName val="4__Затраты_на_персонал2"/>
      <sheetName val="5_ИПР2"/>
      <sheetName val="6_ОФР2"/>
      <sheetName val="7__Смета_затрат2"/>
      <sheetName val="8_БДР2"/>
      <sheetName val="9_БДДС_(ДПН)2"/>
      <sheetName val="10_Прогнозный_баланс2"/>
      <sheetName val="11_ПУЭ2"/>
      <sheetName val="Сводка_-_лизинг2"/>
      <sheetName val="сбыт"/>
      <sheetName val="мощность"/>
      <sheetName val="финотчет_итоговый"/>
      <sheetName val="фин_план_2021_2022_2023"/>
      <sheetName val="План_на_2008-2010(13_7)"/>
      <sheetName val="ИТ-бюджет"/>
      <sheetName val="Содержание"/>
      <sheetName val="Служебный"/>
      <sheetName val="Таблица9"/>
      <sheetName val="Таблица14"/>
      <sheetName val="Таблица1"/>
      <sheetName val="ТехЭк"/>
      <sheetName val="общий"/>
      <sheetName val="Таблица2"/>
      <sheetName val="Таблица5"/>
      <sheetName val="Форма 7 (Скважины)"/>
      <sheetName val="18.2"/>
      <sheetName val="2008_-20103"/>
      <sheetName val="Ф-1_(для_АО-энерго)3"/>
      <sheetName val="Ф-2_(для_АО-энерго)3"/>
      <sheetName val="17_13"/>
      <sheetName val="ПЗ_корр_план3"/>
      <sheetName val="потоки_передача3"/>
      <sheetName val="2014-2012_Анализ_отклонений3"/>
      <sheetName val="2013_корр_Анализ_откл_3"/>
      <sheetName val="Темп_РОР3"/>
      <sheetName val="ТБР_2010-20133"/>
      <sheetName val="Инфа_к_Презе3"/>
      <sheetName val="Общая_числ_3"/>
      <sheetName val="1__УЕ3"/>
      <sheetName val="1__УЕ_(наш_первонач)3"/>
      <sheetName val="2__Рабочие3"/>
      <sheetName val="3__АТЦ3"/>
      <sheetName val="4_Цеховые3"/>
      <sheetName val="1_Расчет_по_АУП_(2)3"/>
      <sheetName val="5__АУП3"/>
      <sheetName val="6__МОП3"/>
      <sheetName val="2__Рабочий_персонал_(2)3"/>
      <sheetName val="П2_1_(МО_и_ДО)3"/>
      <sheetName val="П2_2_(МО_и_ДО)3"/>
      <sheetName val="Ср_разряд3"/>
      <sheetName val="Заболоченность,_расстояние_3"/>
      <sheetName val="Сценарные_условия3"/>
      <sheetName val="Список_ДЗО3"/>
      <sheetName val="Содержание_расшир__формат3"/>
      <sheetName val="Содержание_агрегир_формат3"/>
      <sheetName val="1_Общие_сведения3"/>
      <sheetName val="2_Оценочные_показатели3"/>
      <sheetName val="3_Программа_реализации3"/>
      <sheetName val="4__Затраты_на_персонал3"/>
      <sheetName val="5_ИПР3"/>
      <sheetName val="6_ОФР3"/>
      <sheetName val="7__Смета_затрат3"/>
      <sheetName val="8_БДР3"/>
      <sheetName val="9_БДДС_(ДПН)3"/>
      <sheetName val="10_Прогнозный_баланс3"/>
      <sheetName val="11_ПУЭ3"/>
      <sheetName val="Сводка_-_лизинг3"/>
      <sheetName val="2008_-20104"/>
      <sheetName val="Ф-1_(для_АО-энерго)4"/>
      <sheetName val="Ф-2_(для_АО-энерго)4"/>
      <sheetName val="17_14"/>
      <sheetName val="ПЗ_корр_план4"/>
      <sheetName val="потоки_передача4"/>
      <sheetName val="2014-2012_Анализ_отклонений4"/>
      <sheetName val="2013_корр_Анализ_откл_4"/>
      <sheetName val="Темп_РОР4"/>
      <sheetName val="ТБР_2010-20134"/>
      <sheetName val="Инфа_к_Презе4"/>
      <sheetName val="Общая_числ_4"/>
      <sheetName val="1__УЕ4"/>
      <sheetName val="1__УЕ_(наш_первонач)4"/>
      <sheetName val="2__Рабочие4"/>
      <sheetName val="3__АТЦ4"/>
      <sheetName val="4_Цеховые4"/>
      <sheetName val="1_Расчет_по_АУП_(2)4"/>
      <sheetName val="5__АУП4"/>
      <sheetName val="6__МОП4"/>
      <sheetName val="2__Рабочий_персонал_(2)4"/>
      <sheetName val="П2_1_(МО_и_ДО)4"/>
      <sheetName val="П2_2_(МО_и_ДО)4"/>
      <sheetName val="Ср_разряд4"/>
      <sheetName val="Заболоченность,_расстояние_4"/>
      <sheetName val="Сценарные_условия4"/>
      <sheetName val="Список_ДЗО4"/>
      <sheetName val="Содержание_расшир__формат4"/>
      <sheetName val="Содержание_агрегир_формат4"/>
      <sheetName val="1_Общие_сведения4"/>
      <sheetName val="2_Оценочные_показатели4"/>
      <sheetName val="3_Программа_реализации4"/>
      <sheetName val="4__Затраты_на_персонал4"/>
      <sheetName val="5_ИПР4"/>
      <sheetName val="6_ОФР4"/>
      <sheetName val="7__Смета_затрат4"/>
      <sheetName val="8_БДР4"/>
      <sheetName val="9_БДДС_(ДПН)4"/>
      <sheetName val="10_Прогнозный_баланс4"/>
      <sheetName val="11_ПУЭ4"/>
      <sheetName val="Сводка_-_лизинг4"/>
      <sheetName val="2_1"/>
      <sheetName val="2_2"/>
      <sheetName val="0_1"/>
      <sheetName val="24_1"/>
      <sheetName val="6_1"/>
      <sheetName val="2008_-20105"/>
      <sheetName val="Ф-1_(для_АО-энерго)5"/>
      <sheetName val="Ф-2_(для_АО-энерго)5"/>
      <sheetName val="17_15"/>
      <sheetName val="ПЗ_корр_план5"/>
      <sheetName val="потоки_передача5"/>
      <sheetName val="2014-2012_Анализ_отклонений5"/>
      <sheetName val="2013_корр_Анализ_откл_5"/>
      <sheetName val="Темп_РОР5"/>
      <sheetName val="ТБР_2010-20135"/>
      <sheetName val="Инфа_к_Презе5"/>
      <sheetName val="Общая_числ_5"/>
      <sheetName val="1__УЕ5"/>
      <sheetName val="1__УЕ_(наш_первонач)5"/>
      <sheetName val="2__Рабочие5"/>
      <sheetName val="3__АТЦ5"/>
      <sheetName val="4_Цеховые5"/>
      <sheetName val="1_Расчет_по_АУП_(2)5"/>
      <sheetName val="5__АУП5"/>
      <sheetName val="6__МОП5"/>
      <sheetName val="2__Рабочий_персонал_(2)5"/>
      <sheetName val="П2_1_(МО_и_ДО)5"/>
      <sheetName val="П2_2_(МО_и_ДО)5"/>
      <sheetName val="Ср_разряд5"/>
      <sheetName val="Заболоченность,_расстояние_5"/>
      <sheetName val="Сценарные_условия5"/>
      <sheetName val="Список_ДЗО5"/>
      <sheetName val="Содержание_расшир__формат5"/>
      <sheetName val="Содержание_агрегир_формат5"/>
      <sheetName val="1_Общие_сведения5"/>
      <sheetName val="2_Оценочные_показатели5"/>
      <sheetName val="3_Программа_реализации5"/>
      <sheetName val="4__Затраты_на_персонал5"/>
      <sheetName val="5_ИПР5"/>
      <sheetName val="6_ОФР5"/>
      <sheetName val="7__Смета_затрат5"/>
      <sheetName val="8_БДР5"/>
      <sheetName val="9_БДДС_(ДПН)5"/>
      <sheetName val="10_Прогнозный_баланс5"/>
      <sheetName val="11_ПУЭ5"/>
      <sheetName val="Сводка_-_лизинг5"/>
      <sheetName val="План_на_2008-2010(13_7)1"/>
      <sheetName val="2_11"/>
      <sheetName val="2_21"/>
      <sheetName val="0_11"/>
      <sheetName val="24_11"/>
      <sheetName val="6_11"/>
      <sheetName val="2008_-20106"/>
      <sheetName val="Ф-1_(для_АО-энерго)6"/>
      <sheetName val="Ф-2_(для_АО-энерго)6"/>
      <sheetName val="17_16"/>
      <sheetName val="ПЗ_корр_план6"/>
      <sheetName val="потоки_передача6"/>
      <sheetName val="2014-2012_Анализ_отклонений6"/>
      <sheetName val="2013_корр_Анализ_откл_6"/>
      <sheetName val="Темп_РОР6"/>
      <sheetName val="ТБР_2010-20136"/>
      <sheetName val="Инфа_к_Презе6"/>
      <sheetName val="Общая_числ_6"/>
      <sheetName val="1__УЕ6"/>
      <sheetName val="1__УЕ_(наш_первонач)6"/>
      <sheetName val="2__Рабочие6"/>
      <sheetName val="3__АТЦ6"/>
      <sheetName val="4_Цеховые6"/>
      <sheetName val="1_Расчет_по_АУП_(2)6"/>
      <sheetName val="5__АУП6"/>
      <sheetName val="6__МОП6"/>
      <sheetName val="2__Рабочий_персонал_(2)6"/>
      <sheetName val="П2_1_(МО_и_ДО)6"/>
      <sheetName val="П2_2_(МО_и_ДО)6"/>
      <sheetName val="Ср_разряд6"/>
      <sheetName val="Заболоченность,_расстояние_6"/>
      <sheetName val="Сценарные_условия6"/>
      <sheetName val="Список_ДЗО6"/>
      <sheetName val="Содержание_расшир__формат6"/>
      <sheetName val="Содержание_агрегир_формат6"/>
      <sheetName val="1_Общие_сведения6"/>
      <sheetName val="2_Оценочные_показатели6"/>
      <sheetName val="3_Программа_реализации6"/>
      <sheetName val="4__Затраты_на_персонал6"/>
      <sheetName val="5_ИПР6"/>
      <sheetName val="6_ОФР6"/>
      <sheetName val="7__Смета_затрат6"/>
      <sheetName val="8_БДР6"/>
      <sheetName val="9_БДДС_(ДПН)6"/>
      <sheetName val="10_Прогнозный_баланс6"/>
      <sheetName val="11_ПУЭ6"/>
      <sheetName val="Сводка_-_лизинг6"/>
      <sheetName val="План_на_2008-2010(13_7)2"/>
      <sheetName val="2_12"/>
      <sheetName val="2_22"/>
      <sheetName val="0_12"/>
      <sheetName val="24_12"/>
      <sheetName val="6_12"/>
      <sheetName val="29"/>
      <sheetName val="20"/>
      <sheetName val="21"/>
      <sheetName val="23"/>
      <sheetName val="26"/>
      <sheetName val="27"/>
      <sheetName val="28"/>
      <sheetName val="19"/>
      <sheetName val="22"/>
    </sheetNames>
    <sheetDataSet>
      <sheetData sheetId="0">
        <row r="5">
          <cell r="G5">
            <v>2222938.4948999998</v>
          </cell>
        </row>
      </sheetData>
      <sheetData sheetId="1">
        <row r="5">
          <cell r="G5">
            <v>2222938.4948999998</v>
          </cell>
        </row>
      </sheetData>
      <sheetData sheetId="2"/>
      <sheetData sheetId="3">
        <row r="5">
          <cell r="G5">
            <v>2222938.4948999998</v>
          </cell>
        </row>
      </sheetData>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row r="5">
          <cell r="G5">
            <v>2222938.4948999998</v>
          </cell>
        </row>
      </sheetData>
      <sheetData sheetId="69">
        <row r="5">
          <cell r="G5">
            <v>2222938.4948999998</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row r="5">
          <cell r="G5">
            <v>2222938.4948999998</v>
          </cell>
        </row>
      </sheetData>
      <sheetData sheetId="95">
        <row r="5">
          <cell r="G5">
            <v>2222938.4948999998</v>
          </cell>
        </row>
      </sheetData>
      <sheetData sheetId="96">
        <row r="5">
          <cell r="G5">
            <v>2222938.4948999998</v>
          </cell>
        </row>
      </sheetData>
      <sheetData sheetId="97">
        <row r="5">
          <cell r="G5">
            <v>2222938.4948999998</v>
          </cell>
        </row>
      </sheetData>
      <sheetData sheetId="98">
        <row r="5">
          <cell r="G5">
            <v>2222938.4948999998</v>
          </cell>
        </row>
      </sheetData>
      <sheetData sheetId="99">
        <row r="5">
          <cell r="G5">
            <v>2222938.4948999998</v>
          </cell>
        </row>
      </sheetData>
      <sheetData sheetId="100">
        <row r="5">
          <cell r="G5">
            <v>2222938.4948999998</v>
          </cell>
        </row>
      </sheetData>
      <sheetData sheetId="101" refreshError="1"/>
      <sheetData sheetId="102" refreshError="1"/>
      <sheetData sheetId="103">
        <row r="5">
          <cell r="G5">
            <v>2222938.4948999998</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5">
          <cell r="G5">
            <v>2222938.4948999998</v>
          </cell>
        </row>
      </sheetData>
      <sheetData sheetId="119">
        <row r="5">
          <cell r="G5">
            <v>2222938.4948999998</v>
          </cell>
        </row>
      </sheetData>
      <sheetData sheetId="120">
        <row r="5">
          <cell r="G5">
            <v>2222938.4948999998</v>
          </cell>
        </row>
      </sheetData>
      <sheetData sheetId="121">
        <row r="5">
          <cell r="G5">
            <v>2222938.4948999998</v>
          </cell>
        </row>
      </sheetData>
      <sheetData sheetId="122">
        <row r="5">
          <cell r="G5">
            <v>2222938.4948999998</v>
          </cell>
        </row>
      </sheetData>
      <sheetData sheetId="123">
        <row r="5">
          <cell r="G5">
            <v>2222938.4948999998</v>
          </cell>
        </row>
      </sheetData>
      <sheetData sheetId="124">
        <row r="5">
          <cell r="G5">
            <v>2222938.4948999998</v>
          </cell>
        </row>
      </sheetData>
      <sheetData sheetId="125">
        <row r="5">
          <cell r="G5">
            <v>2222938.4948999998</v>
          </cell>
        </row>
      </sheetData>
      <sheetData sheetId="126">
        <row r="5">
          <cell r="G5">
            <v>2222938.4948999998</v>
          </cell>
        </row>
      </sheetData>
      <sheetData sheetId="127">
        <row r="5">
          <cell r="G5">
            <v>2222938.4948999998</v>
          </cell>
        </row>
      </sheetData>
      <sheetData sheetId="128">
        <row r="5">
          <cell r="G5">
            <v>2222938.4948999998</v>
          </cell>
        </row>
      </sheetData>
      <sheetData sheetId="129">
        <row r="5">
          <cell r="G5">
            <v>2222938.4948999998</v>
          </cell>
        </row>
      </sheetData>
      <sheetData sheetId="130">
        <row r="5">
          <cell r="G5">
            <v>2222938.4948999998</v>
          </cell>
        </row>
      </sheetData>
      <sheetData sheetId="131">
        <row r="5">
          <cell r="G5">
            <v>2222938.4948999998</v>
          </cell>
        </row>
      </sheetData>
      <sheetData sheetId="132">
        <row r="5">
          <cell r="G5">
            <v>2222938.4948999998</v>
          </cell>
        </row>
      </sheetData>
      <sheetData sheetId="133">
        <row r="5">
          <cell r="G5">
            <v>2222938.4948999998</v>
          </cell>
        </row>
      </sheetData>
      <sheetData sheetId="134">
        <row r="5">
          <cell r="G5">
            <v>2222938.4948999998</v>
          </cell>
        </row>
      </sheetData>
      <sheetData sheetId="135">
        <row r="5">
          <cell r="G5">
            <v>2222938.4948999998</v>
          </cell>
        </row>
      </sheetData>
      <sheetData sheetId="136">
        <row r="5">
          <cell r="G5">
            <v>2222938.4948999998</v>
          </cell>
        </row>
      </sheetData>
      <sheetData sheetId="137">
        <row r="5">
          <cell r="G5">
            <v>2222938.4948999998</v>
          </cell>
        </row>
      </sheetData>
      <sheetData sheetId="138">
        <row r="5">
          <cell r="G5">
            <v>2222938.4948999998</v>
          </cell>
        </row>
      </sheetData>
      <sheetData sheetId="139">
        <row r="5">
          <cell r="G5">
            <v>2222938.4948999998</v>
          </cell>
        </row>
      </sheetData>
      <sheetData sheetId="140">
        <row r="5">
          <cell r="G5">
            <v>2222938.4948999998</v>
          </cell>
        </row>
      </sheetData>
      <sheetData sheetId="141">
        <row r="5">
          <cell r="G5">
            <v>2222938.4948999998</v>
          </cell>
        </row>
      </sheetData>
      <sheetData sheetId="142">
        <row r="5">
          <cell r="G5">
            <v>2222938.4948999998</v>
          </cell>
        </row>
      </sheetData>
      <sheetData sheetId="143">
        <row r="5">
          <cell r="G5">
            <v>2222938.4948999998</v>
          </cell>
        </row>
      </sheetData>
      <sheetData sheetId="144">
        <row r="5">
          <cell r="G5">
            <v>2222938.4948999998</v>
          </cell>
        </row>
      </sheetData>
      <sheetData sheetId="145">
        <row r="5">
          <cell r="G5">
            <v>2222938.4948999998</v>
          </cell>
        </row>
      </sheetData>
      <sheetData sheetId="146">
        <row r="5">
          <cell r="G5">
            <v>2222938.4948999998</v>
          </cell>
        </row>
      </sheetData>
      <sheetData sheetId="147">
        <row r="5">
          <cell r="G5">
            <v>2222938.4948999998</v>
          </cell>
        </row>
      </sheetData>
      <sheetData sheetId="148">
        <row r="5">
          <cell r="G5">
            <v>2222938.4948999998</v>
          </cell>
        </row>
      </sheetData>
      <sheetData sheetId="149">
        <row r="5">
          <cell r="G5">
            <v>2222938.4948999998</v>
          </cell>
        </row>
      </sheetData>
      <sheetData sheetId="150">
        <row r="5">
          <cell r="G5">
            <v>2222938.4948999998</v>
          </cell>
        </row>
      </sheetData>
      <sheetData sheetId="151">
        <row r="5">
          <cell r="G5">
            <v>2222938.4948999998</v>
          </cell>
        </row>
      </sheetData>
      <sheetData sheetId="152">
        <row r="5">
          <cell r="G5">
            <v>2222938.4948999998</v>
          </cell>
        </row>
      </sheetData>
      <sheetData sheetId="153">
        <row r="5">
          <cell r="G5">
            <v>2222938.4948999998</v>
          </cell>
        </row>
      </sheetData>
      <sheetData sheetId="154">
        <row r="5">
          <cell r="G5">
            <v>2222938.4948999998</v>
          </cell>
        </row>
      </sheetData>
      <sheetData sheetId="155">
        <row r="5">
          <cell r="G5">
            <v>2222938.4948999998</v>
          </cell>
        </row>
      </sheetData>
      <sheetData sheetId="156">
        <row r="5">
          <cell r="G5">
            <v>2222938.4948999998</v>
          </cell>
        </row>
      </sheetData>
      <sheetData sheetId="157">
        <row r="5">
          <cell r="G5">
            <v>2222938.4948999998</v>
          </cell>
        </row>
      </sheetData>
      <sheetData sheetId="158">
        <row r="5">
          <cell r="G5">
            <v>2222938.4948999998</v>
          </cell>
        </row>
      </sheetData>
      <sheetData sheetId="159" refreshError="1"/>
      <sheetData sheetId="160" refreshError="1"/>
      <sheetData sheetId="161"/>
      <sheetData sheetId="162"/>
      <sheetData sheetId="163"/>
      <sheetData sheetId="164"/>
      <sheetData sheetId="165"/>
      <sheetData sheetId="166"/>
      <sheetData sheetId="167"/>
      <sheetData sheetId="168"/>
      <sheetData sheetId="169">
        <row r="5">
          <cell r="G5">
            <v>2222938.4948999998</v>
          </cell>
        </row>
      </sheetData>
      <sheetData sheetId="170">
        <row r="5">
          <cell r="G5">
            <v>2222938.4948999998</v>
          </cell>
        </row>
      </sheetData>
      <sheetData sheetId="171">
        <row r="5">
          <cell r="G5">
            <v>2222938.4948999998</v>
          </cell>
        </row>
      </sheetData>
      <sheetData sheetId="172">
        <row r="5">
          <cell r="G5">
            <v>2222938.4948999998</v>
          </cell>
        </row>
      </sheetData>
      <sheetData sheetId="173">
        <row r="5">
          <cell r="G5">
            <v>2222938.4948999998</v>
          </cell>
        </row>
      </sheetData>
      <sheetData sheetId="174">
        <row r="5">
          <cell r="G5">
            <v>2222938.4948999998</v>
          </cell>
        </row>
      </sheetData>
      <sheetData sheetId="175">
        <row r="5">
          <cell r="G5">
            <v>2222938.4948999998</v>
          </cell>
        </row>
      </sheetData>
      <sheetData sheetId="176">
        <row r="5">
          <cell r="G5">
            <v>2222938.4948999998</v>
          </cell>
        </row>
      </sheetData>
      <sheetData sheetId="177">
        <row r="5">
          <cell r="G5">
            <v>2222938.4948999998</v>
          </cell>
        </row>
      </sheetData>
      <sheetData sheetId="178">
        <row r="5">
          <cell r="G5">
            <v>2222938.4948999998</v>
          </cell>
        </row>
      </sheetData>
      <sheetData sheetId="179">
        <row r="5">
          <cell r="G5">
            <v>2222938.4948999998</v>
          </cell>
        </row>
      </sheetData>
      <sheetData sheetId="180">
        <row r="5">
          <cell r="G5">
            <v>2222938.4948999998</v>
          </cell>
        </row>
      </sheetData>
      <sheetData sheetId="181">
        <row r="5">
          <cell r="G5">
            <v>2222938.4948999998</v>
          </cell>
        </row>
      </sheetData>
      <sheetData sheetId="182">
        <row r="5">
          <cell r="G5">
            <v>2222938.4948999998</v>
          </cell>
        </row>
      </sheetData>
      <sheetData sheetId="183">
        <row r="5">
          <cell r="G5">
            <v>2222938.4948999998</v>
          </cell>
        </row>
      </sheetData>
      <sheetData sheetId="184">
        <row r="5">
          <cell r="G5">
            <v>2222938.4948999998</v>
          </cell>
        </row>
      </sheetData>
      <sheetData sheetId="185">
        <row r="5">
          <cell r="G5">
            <v>2222938.4948999998</v>
          </cell>
        </row>
      </sheetData>
      <sheetData sheetId="186">
        <row r="5">
          <cell r="G5">
            <v>2222938.4948999998</v>
          </cell>
        </row>
      </sheetData>
      <sheetData sheetId="187">
        <row r="5">
          <cell r="G5">
            <v>2222938.4948999998</v>
          </cell>
        </row>
      </sheetData>
      <sheetData sheetId="188">
        <row r="5">
          <cell r="G5">
            <v>2222938.4948999998</v>
          </cell>
        </row>
      </sheetData>
      <sheetData sheetId="189">
        <row r="5">
          <cell r="G5">
            <v>2222938.4948999998</v>
          </cell>
        </row>
      </sheetData>
      <sheetData sheetId="190">
        <row r="5">
          <cell r="G5">
            <v>2222938.4948999998</v>
          </cell>
        </row>
      </sheetData>
      <sheetData sheetId="191">
        <row r="5">
          <cell r="G5">
            <v>2222938.4948999998</v>
          </cell>
        </row>
      </sheetData>
      <sheetData sheetId="192">
        <row r="5">
          <cell r="G5">
            <v>2222938.4948999998</v>
          </cell>
        </row>
      </sheetData>
      <sheetData sheetId="193">
        <row r="5">
          <cell r="G5">
            <v>2222938.4948999998</v>
          </cell>
        </row>
      </sheetData>
      <sheetData sheetId="194">
        <row r="5">
          <cell r="G5">
            <v>2222938.4948999998</v>
          </cell>
        </row>
      </sheetData>
      <sheetData sheetId="195">
        <row r="5">
          <cell r="G5">
            <v>2222938.4948999998</v>
          </cell>
        </row>
      </sheetData>
      <sheetData sheetId="196">
        <row r="5">
          <cell r="G5">
            <v>2222938.4948999998</v>
          </cell>
        </row>
      </sheetData>
      <sheetData sheetId="197">
        <row r="5">
          <cell r="G5">
            <v>2222938.4948999998</v>
          </cell>
        </row>
      </sheetData>
      <sheetData sheetId="198">
        <row r="5">
          <cell r="G5">
            <v>2222938.4948999998</v>
          </cell>
        </row>
      </sheetData>
      <sheetData sheetId="199">
        <row r="5">
          <cell r="G5">
            <v>2222938.4948999998</v>
          </cell>
        </row>
      </sheetData>
      <sheetData sheetId="200">
        <row r="5">
          <cell r="G5">
            <v>2222938.4948999998</v>
          </cell>
        </row>
      </sheetData>
      <sheetData sheetId="201">
        <row r="5">
          <cell r="G5">
            <v>2222938.4948999998</v>
          </cell>
        </row>
      </sheetData>
      <sheetData sheetId="202">
        <row r="5">
          <cell r="G5">
            <v>2222938.4948999998</v>
          </cell>
        </row>
      </sheetData>
      <sheetData sheetId="203">
        <row r="5">
          <cell r="G5">
            <v>2222938.4948999998</v>
          </cell>
        </row>
      </sheetData>
      <sheetData sheetId="204"/>
      <sheetData sheetId="205"/>
      <sheetData sheetId="206"/>
      <sheetData sheetId="207"/>
      <sheetData sheetId="208"/>
      <sheetData sheetId="209"/>
      <sheetData sheetId="210">
        <row r="5">
          <cell r="G5">
            <v>2222938.4948999998</v>
          </cell>
        </row>
      </sheetData>
      <sheetData sheetId="211">
        <row r="5">
          <cell r="G5">
            <v>2222938.4948999998</v>
          </cell>
        </row>
      </sheetData>
      <sheetData sheetId="212">
        <row r="5">
          <cell r="G5">
            <v>2222938.4948999998</v>
          </cell>
        </row>
      </sheetData>
      <sheetData sheetId="213">
        <row r="5">
          <cell r="G5">
            <v>2222938.4948999998</v>
          </cell>
        </row>
      </sheetData>
      <sheetData sheetId="214">
        <row r="5">
          <cell r="G5">
            <v>2222938.4948999998</v>
          </cell>
        </row>
      </sheetData>
      <sheetData sheetId="215">
        <row r="5">
          <cell r="G5">
            <v>2222938.4948999998</v>
          </cell>
        </row>
      </sheetData>
      <sheetData sheetId="216">
        <row r="5">
          <cell r="G5">
            <v>2222938.4948999998</v>
          </cell>
        </row>
      </sheetData>
      <sheetData sheetId="217">
        <row r="5">
          <cell r="G5">
            <v>2222938.4948999998</v>
          </cell>
        </row>
      </sheetData>
      <sheetData sheetId="218">
        <row r="5">
          <cell r="G5">
            <v>2222938.4948999998</v>
          </cell>
        </row>
      </sheetData>
      <sheetData sheetId="219">
        <row r="5">
          <cell r="G5">
            <v>2222938.4948999998</v>
          </cell>
        </row>
      </sheetData>
      <sheetData sheetId="220">
        <row r="5">
          <cell r="G5">
            <v>2222938.4948999998</v>
          </cell>
        </row>
      </sheetData>
      <sheetData sheetId="221">
        <row r="5">
          <cell r="G5">
            <v>2222938.4948999998</v>
          </cell>
        </row>
      </sheetData>
      <sheetData sheetId="222">
        <row r="5">
          <cell r="G5">
            <v>2222938.4948999998</v>
          </cell>
        </row>
      </sheetData>
      <sheetData sheetId="223">
        <row r="5">
          <cell r="G5">
            <v>2222938.4948999998</v>
          </cell>
        </row>
      </sheetData>
      <sheetData sheetId="224">
        <row r="5">
          <cell r="G5">
            <v>2222938.4948999998</v>
          </cell>
        </row>
      </sheetData>
      <sheetData sheetId="225">
        <row r="5">
          <cell r="G5">
            <v>2222938.4948999998</v>
          </cell>
        </row>
      </sheetData>
      <sheetData sheetId="226">
        <row r="5">
          <cell r="G5">
            <v>2222938.4948999998</v>
          </cell>
        </row>
      </sheetData>
      <sheetData sheetId="227">
        <row r="5">
          <cell r="G5">
            <v>2222938.4948999998</v>
          </cell>
        </row>
      </sheetData>
      <sheetData sheetId="228">
        <row r="5">
          <cell r="G5">
            <v>2222938.4948999998</v>
          </cell>
        </row>
      </sheetData>
      <sheetData sheetId="229">
        <row r="5">
          <cell r="G5">
            <v>2222938.4948999998</v>
          </cell>
        </row>
      </sheetData>
      <sheetData sheetId="230">
        <row r="5">
          <cell r="G5">
            <v>2222938.4948999998</v>
          </cell>
        </row>
      </sheetData>
      <sheetData sheetId="231">
        <row r="5">
          <cell r="G5">
            <v>2222938.4948999998</v>
          </cell>
        </row>
      </sheetData>
      <sheetData sheetId="232">
        <row r="5">
          <cell r="G5">
            <v>2222938.4948999998</v>
          </cell>
        </row>
      </sheetData>
      <sheetData sheetId="233">
        <row r="5">
          <cell r="G5">
            <v>2222938.4948999998</v>
          </cell>
        </row>
      </sheetData>
      <sheetData sheetId="234">
        <row r="5">
          <cell r="G5">
            <v>2222938.4948999998</v>
          </cell>
        </row>
      </sheetData>
      <sheetData sheetId="235">
        <row r="5">
          <cell r="G5">
            <v>2222938.4948999998</v>
          </cell>
        </row>
      </sheetData>
      <sheetData sheetId="236">
        <row r="5">
          <cell r="G5">
            <v>2222938.4948999998</v>
          </cell>
        </row>
      </sheetData>
      <sheetData sheetId="237">
        <row r="5">
          <cell r="G5">
            <v>2222938.4948999998</v>
          </cell>
        </row>
      </sheetData>
      <sheetData sheetId="238">
        <row r="5">
          <cell r="G5">
            <v>2222938.4948999998</v>
          </cell>
        </row>
      </sheetData>
      <sheetData sheetId="239">
        <row r="5">
          <cell r="G5">
            <v>2222938.4948999998</v>
          </cell>
        </row>
      </sheetData>
      <sheetData sheetId="240">
        <row r="5">
          <cell r="G5">
            <v>2222938.4948999998</v>
          </cell>
        </row>
      </sheetData>
      <sheetData sheetId="241">
        <row r="5">
          <cell r="G5">
            <v>2222938.4948999998</v>
          </cell>
        </row>
      </sheetData>
      <sheetData sheetId="242">
        <row r="5">
          <cell r="G5">
            <v>2222938.4948999998</v>
          </cell>
        </row>
      </sheetData>
      <sheetData sheetId="243" refreshError="1"/>
      <sheetData sheetId="244" refreshError="1"/>
      <sheetData sheetId="245">
        <row r="5">
          <cell r="G5">
            <v>2222938.4948999998</v>
          </cell>
        </row>
      </sheetData>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row r="5">
          <cell r="G5">
            <v>2222938.4948999998</v>
          </cell>
        </row>
      </sheetData>
      <sheetData sheetId="271">
        <row r="5">
          <cell r="G5">
            <v>2222938.4948999998</v>
          </cell>
        </row>
      </sheetData>
      <sheetData sheetId="272">
        <row r="5">
          <cell r="G5">
            <v>2222938.4948999998</v>
          </cell>
        </row>
      </sheetData>
      <sheetData sheetId="273">
        <row r="5">
          <cell r="G5">
            <v>2222938.4948999998</v>
          </cell>
        </row>
      </sheetData>
      <sheetData sheetId="274">
        <row r="5">
          <cell r="G5">
            <v>2222938.4948999998</v>
          </cell>
        </row>
      </sheetData>
      <sheetData sheetId="275">
        <row r="5">
          <cell r="G5">
            <v>2222938.4948999998</v>
          </cell>
        </row>
      </sheetData>
      <sheetData sheetId="276">
        <row r="5">
          <cell r="G5">
            <v>2222938.4948999998</v>
          </cell>
        </row>
      </sheetData>
      <sheetData sheetId="277">
        <row r="5">
          <cell r="G5">
            <v>2222938.4948999998</v>
          </cell>
        </row>
      </sheetData>
      <sheetData sheetId="278">
        <row r="5">
          <cell r="G5">
            <v>2222938.4948999998</v>
          </cell>
        </row>
      </sheetData>
      <sheetData sheetId="279">
        <row r="5">
          <cell r="G5">
            <v>2222938.4948999998</v>
          </cell>
        </row>
      </sheetData>
      <sheetData sheetId="280">
        <row r="5">
          <cell r="G5">
            <v>2222938.4948999998</v>
          </cell>
        </row>
      </sheetData>
      <sheetData sheetId="281">
        <row r="5">
          <cell r="G5">
            <v>2222938.4948999998</v>
          </cell>
        </row>
      </sheetData>
      <sheetData sheetId="282">
        <row r="5">
          <cell r="G5">
            <v>2222938.4948999998</v>
          </cell>
        </row>
      </sheetData>
      <sheetData sheetId="283">
        <row r="5">
          <cell r="G5">
            <v>2222938.4948999998</v>
          </cell>
        </row>
      </sheetData>
      <sheetData sheetId="284"/>
      <sheetData sheetId="285">
        <row r="5">
          <cell r="G5">
            <v>2222938.4948999998</v>
          </cell>
        </row>
      </sheetData>
      <sheetData sheetId="286">
        <row r="5">
          <cell r="G5">
            <v>2222938.4948999998</v>
          </cell>
        </row>
      </sheetData>
      <sheetData sheetId="287">
        <row r="5">
          <cell r="G5">
            <v>2222938.4948999998</v>
          </cell>
        </row>
      </sheetData>
      <sheetData sheetId="288">
        <row r="5">
          <cell r="G5">
            <v>2222938.4948999998</v>
          </cell>
        </row>
      </sheetData>
      <sheetData sheetId="289">
        <row r="5">
          <cell r="G5">
            <v>2222938.4948999998</v>
          </cell>
        </row>
      </sheetData>
      <sheetData sheetId="290">
        <row r="5">
          <cell r="G5">
            <v>2222938.4948999998</v>
          </cell>
        </row>
      </sheetData>
      <sheetData sheetId="291">
        <row r="5">
          <cell r="G5">
            <v>2222938.4948999998</v>
          </cell>
        </row>
      </sheetData>
      <sheetData sheetId="292">
        <row r="5">
          <cell r="G5">
            <v>2222938.4948999998</v>
          </cell>
        </row>
      </sheetData>
      <sheetData sheetId="293">
        <row r="5">
          <cell r="G5">
            <v>2222938.4948999998</v>
          </cell>
        </row>
      </sheetData>
      <sheetData sheetId="294">
        <row r="5">
          <cell r="G5">
            <v>2222938.4948999998</v>
          </cell>
        </row>
      </sheetData>
      <sheetData sheetId="295">
        <row r="5">
          <cell r="G5">
            <v>2222938.4948999998</v>
          </cell>
        </row>
      </sheetData>
      <sheetData sheetId="296">
        <row r="5">
          <cell r="G5">
            <v>2222938.4948999998</v>
          </cell>
        </row>
      </sheetData>
      <sheetData sheetId="297">
        <row r="5">
          <cell r="G5">
            <v>2222938.4948999998</v>
          </cell>
        </row>
      </sheetData>
      <sheetData sheetId="298">
        <row r="5">
          <cell r="G5">
            <v>2222938.4948999998</v>
          </cell>
        </row>
      </sheetData>
      <sheetData sheetId="299">
        <row r="5">
          <cell r="G5">
            <v>2222938.4948999998</v>
          </cell>
        </row>
      </sheetData>
      <sheetData sheetId="300"/>
      <sheetData sheetId="301"/>
      <sheetData sheetId="302"/>
      <sheetData sheetId="303"/>
      <sheetData sheetId="304"/>
      <sheetData sheetId="305"/>
      <sheetData sheetId="306"/>
      <sheetData sheetId="307"/>
      <sheetData sheetId="308"/>
      <sheetData sheetId="309"/>
      <sheetData sheetId="310"/>
      <sheetData sheetId="311">
        <row r="5">
          <cell r="G5">
            <v>2222938.4948999998</v>
          </cell>
        </row>
      </sheetData>
      <sheetData sheetId="312">
        <row r="5">
          <cell r="G5">
            <v>2222938.4948999998</v>
          </cell>
        </row>
      </sheetData>
      <sheetData sheetId="313">
        <row r="5">
          <cell r="G5">
            <v>2222938.4948999998</v>
          </cell>
        </row>
      </sheetData>
      <sheetData sheetId="314">
        <row r="5">
          <cell r="G5">
            <v>2222938.4948999998</v>
          </cell>
        </row>
      </sheetData>
      <sheetData sheetId="315">
        <row r="5">
          <cell r="G5">
            <v>2222938.4948999998</v>
          </cell>
        </row>
      </sheetData>
      <sheetData sheetId="316">
        <row r="5">
          <cell r="G5">
            <v>2222938.4948999998</v>
          </cell>
        </row>
      </sheetData>
      <sheetData sheetId="317">
        <row r="5">
          <cell r="G5">
            <v>2222938.4948999998</v>
          </cell>
        </row>
      </sheetData>
      <sheetData sheetId="318">
        <row r="5">
          <cell r="G5">
            <v>2222938.4948999998</v>
          </cell>
        </row>
      </sheetData>
      <sheetData sheetId="319">
        <row r="5">
          <cell r="G5">
            <v>2222938.4948999998</v>
          </cell>
        </row>
      </sheetData>
      <sheetData sheetId="320">
        <row r="5">
          <cell r="G5">
            <v>2222938.4948999998</v>
          </cell>
        </row>
      </sheetData>
      <sheetData sheetId="321">
        <row r="5">
          <cell r="G5">
            <v>2222938.4948999998</v>
          </cell>
        </row>
      </sheetData>
      <sheetData sheetId="322">
        <row r="5">
          <cell r="G5">
            <v>2222938.4948999998</v>
          </cell>
        </row>
      </sheetData>
      <sheetData sheetId="323">
        <row r="5">
          <cell r="G5">
            <v>2222938.4948999998</v>
          </cell>
        </row>
      </sheetData>
      <sheetData sheetId="324">
        <row r="5">
          <cell r="G5">
            <v>2222938.4948999998</v>
          </cell>
        </row>
      </sheetData>
      <sheetData sheetId="325"/>
      <sheetData sheetId="326">
        <row r="5">
          <cell r="G5">
            <v>2222938.4948999998</v>
          </cell>
        </row>
      </sheetData>
      <sheetData sheetId="327">
        <row r="5">
          <cell r="G5">
            <v>2222938.4948999998</v>
          </cell>
        </row>
      </sheetData>
      <sheetData sheetId="328">
        <row r="5">
          <cell r="G5">
            <v>2222938.4948999998</v>
          </cell>
        </row>
      </sheetData>
      <sheetData sheetId="329">
        <row r="5">
          <cell r="G5">
            <v>2222938.4948999998</v>
          </cell>
        </row>
      </sheetData>
      <sheetData sheetId="330">
        <row r="5">
          <cell r="G5">
            <v>2222938.4948999998</v>
          </cell>
        </row>
      </sheetData>
      <sheetData sheetId="331">
        <row r="5">
          <cell r="G5">
            <v>2222938.4948999998</v>
          </cell>
        </row>
      </sheetData>
      <sheetData sheetId="332">
        <row r="5">
          <cell r="G5">
            <v>2222938.4948999998</v>
          </cell>
        </row>
      </sheetData>
      <sheetData sheetId="333">
        <row r="5">
          <cell r="G5">
            <v>2222938.4948999998</v>
          </cell>
        </row>
      </sheetData>
      <sheetData sheetId="334">
        <row r="5">
          <cell r="G5">
            <v>2222938.4948999998</v>
          </cell>
        </row>
      </sheetData>
      <sheetData sheetId="335">
        <row r="5">
          <cell r="G5">
            <v>2222938.4948999998</v>
          </cell>
        </row>
      </sheetData>
      <sheetData sheetId="336">
        <row r="5">
          <cell r="G5">
            <v>2222938.4948999998</v>
          </cell>
        </row>
      </sheetData>
      <sheetData sheetId="337">
        <row r="5">
          <cell r="G5">
            <v>2222938.4948999998</v>
          </cell>
        </row>
      </sheetData>
      <sheetData sheetId="338">
        <row r="5">
          <cell r="G5">
            <v>2222938.4948999998</v>
          </cell>
        </row>
      </sheetData>
      <sheetData sheetId="339">
        <row r="5">
          <cell r="G5">
            <v>2222938.4948999998</v>
          </cell>
        </row>
      </sheetData>
      <sheetData sheetId="340">
        <row r="5">
          <cell r="G5">
            <v>2222938.4948999998</v>
          </cell>
        </row>
      </sheetData>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ow r="5">
          <cell r="G5">
            <v>2222938.4948999998</v>
          </cell>
        </row>
      </sheetData>
      <sheetData sheetId="358">
        <row r="5">
          <cell r="G5">
            <v>2222938.4948999998</v>
          </cell>
        </row>
      </sheetData>
      <sheetData sheetId="359">
        <row r="5">
          <cell r="G5">
            <v>2222938.4948999998</v>
          </cell>
        </row>
      </sheetData>
      <sheetData sheetId="360">
        <row r="5">
          <cell r="G5">
            <v>2222938.4948999998</v>
          </cell>
        </row>
      </sheetData>
      <sheetData sheetId="361">
        <row r="5">
          <cell r="G5">
            <v>2222938.4948999998</v>
          </cell>
        </row>
      </sheetData>
      <sheetData sheetId="362">
        <row r="5">
          <cell r="G5">
            <v>2222938.4948999998</v>
          </cell>
        </row>
      </sheetData>
      <sheetData sheetId="363">
        <row r="5">
          <cell r="G5">
            <v>2222938.4948999998</v>
          </cell>
        </row>
      </sheetData>
      <sheetData sheetId="364">
        <row r="5">
          <cell r="G5">
            <v>2222938.4948999998</v>
          </cell>
        </row>
      </sheetData>
      <sheetData sheetId="365">
        <row r="5">
          <cell r="G5">
            <v>2222938.4948999998</v>
          </cell>
        </row>
      </sheetData>
      <sheetData sheetId="366">
        <row r="5">
          <cell r="G5">
            <v>2222938.4948999998</v>
          </cell>
        </row>
      </sheetData>
      <sheetData sheetId="367">
        <row r="5">
          <cell r="G5">
            <v>2222938.4948999998</v>
          </cell>
        </row>
      </sheetData>
      <sheetData sheetId="368">
        <row r="5">
          <cell r="G5">
            <v>2222938.4948999998</v>
          </cell>
        </row>
      </sheetData>
      <sheetData sheetId="369">
        <row r="5">
          <cell r="G5">
            <v>2222938.4948999998</v>
          </cell>
        </row>
      </sheetData>
      <sheetData sheetId="370">
        <row r="5">
          <cell r="G5">
            <v>2222938.4948999998</v>
          </cell>
        </row>
      </sheetData>
      <sheetData sheetId="371"/>
      <sheetData sheetId="372">
        <row r="5">
          <cell r="G5">
            <v>2222938.4948999998</v>
          </cell>
        </row>
      </sheetData>
      <sheetData sheetId="373">
        <row r="5">
          <cell r="G5">
            <v>2222938.4948999998</v>
          </cell>
        </row>
      </sheetData>
      <sheetData sheetId="374">
        <row r="5">
          <cell r="G5">
            <v>2222938.4948999998</v>
          </cell>
        </row>
      </sheetData>
      <sheetData sheetId="375">
        <row r="5">
          <cell r="G5">
            <v>2222938.4948999998</v>
          </cell>
        </row>
      </sheetData>
      <sheetData sheetId="376">
        <row r="5">
          <cell r="G5">
            <v>2222938.4948999998</v>
          </cell>
        </row>
      </sheetData>
      <sheetData sheetId="377">
        <row r="5">
          <cell r="G5">
            <v>2222938.4948999998</v>
          </cell>
        </row>
      </sheetData>
      <sheetData sheetId="378">
        <row r="5">
          <cell r="G5">
            <v>2222938.4948999998</v>
          </cell>
        </row>
      </sheetData>
      <sheetData sheetId="379">
        <row r="5">
          <cell r="G5">
            <v>2222938.4948999998</v>
          </cell>
        </row>
      </sheetData>
      <sheetData sheetId="380">
        <row r="5">
          <cell r="G5">
            <v>2222938.4948999998</v>
          </cell>
        </row>
      </sheetData>
      <sheetData sheetId="381">
        <row r="5">
          <cell r="G5">
            <v>2222938.4948999998</v>
          </cell>
        </row>
      </sheetData>
      <sheetData sheetId="382">
        <row r="5">
          <cell r="G5">
            <v>2222938.4948999998</v>
          </cell>
        </row>
      </sheetData>
      <sheetData sheetId="383">
        <row r="5">
          <cell r="G5">
            <v>2222938.4948999998</v>
          </cell>
        </row>
      </sheetData>
      <sheetData sheetId="384">
        <row r="5">
          <cell r="G5">
            <v>2222938.4948999998</v>
          </cell>
        </row>
      </sheetData>
      <sheetData sheetId="385">
        <row r="5">
          <cell r="G5">
            <v>2222938.4948999998</v>
          </cell>
        </row>
      </sheetData>
      <sheetData sheetId="386">
        <row r="5">
          <cell r="G5">
            <v>2222938.4948999998</v>
          </cell>
        </row>
      </sheetData>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5">
          <cell r="G5">
            <v>2222938.4948999998</v>
          </cell>
        </row>
      </sheetData>
      <sheetData sheetId="405">
        <row r="5">
          <cell r="G5">
            <v>2222938.4948999998</v>
          </cell>
        </row>
      </sheetData>
      <sheetData sheetId="406">
        <row r="5">
          <cell r="G5">
            <v>2222938.4948999998</v>
          </cell>
        </row>
      </sheetData>
      <sheetData sheetId="407">
        <row r="5">
          <cell r="G5">
            <v>2222938.4948999998</v>
          </cell>
        </row>
      </sheetData>
      <sheetData sheetId="408">
        <row r="5">
          <cell r="G5">
            <v>2222938.4948999998</v>
          </cell>
        </row>
      </sheetData>
      <sheetData sheetId="409">
        <row r="5">
          <cell r="G5">
            <v>2222938.4948999998</v>
          </cell>
        </row>
      </sheetData>
      <sheetData sheetId="410">
        <row r="5">
          <cell r="G5">
            <v>2222938.4948999998</v>
          </cell>
        </row>
      </sheetData>
      <sheetData sheetId="411">
        <row r="5">
          <cell r="G5">
            <v>2222938.4948999998</v>
          </cell>
        </row>
      </sheetData>
      <sheetData sheetId="412">
        <row r="5">
          <cell r="G5">
            <v>2222938.4948999998</v>
          </cell>
        </row>
      </sheetData>
      <sheetData sheetId="413">
        <row r="5">
          <cell r="G5">
            <v>2222938.4948999998</v>
          </cell>
        </row>
      </sheetData>
      <sheetData sheetId="414">
        <row r="5">
          <cell r="G5">
            <v>2222938.4948999998</v>
          </cell>
        </row>
      </sheetData>
      <sheetData sheetId="415">
        <row r="5">
          <cell r="G5">
            <v>2222938.4948999998</v>
          </cell>
        </row>
      </sheetData>
      <sheetData sheetId="416">
        <row r="5">
          <cell r="G5">
            <v>2222938.4948999998</v>
          </cell>
        </row>
      </sheetData>
      <sheetData sheetId="417">
        <row r="5">
          <cell r="G5">
            <v>2222938.4948999998</v>
          </cell>
        </row>
      </sheetData>
      <sheetData sheetId="418"/>
      <sheetData sheetId="419">
        <row r="5">
          <cell r="G5">
            <v>2222938.4948999998</v>
          </cell>
        </row>
      </sheetData>
      <sheetData sheetId="420">
        <row r="5">
          <cell r="G5">
            <v>2222938.4948999998</v>
          </cell>
        </row>
      </sheetData>
      <sheetData sheetId="421">
        <row r="5">
          <cell r="G5">
            <v>2222938.4948999998</v>
          </cell>
        </row>
      </sheetData>
      <sheetData sheetId="422">
        <row r="5">
          <cell r="G5">
            <v>2222938.4948999998</v>
          </cell>
        </row>
      </sheetData>
      <sheetData sheetId="423">
        <row r="5">
          <cell r="G5">
            <v>2222938.4948999998</v>
          </cell>
        </row>
      </sheetData>
      <sheetData sheetId="424">
        <row r="5">
          <cell r="G5">
            <v>2222938.4948999998</v>
          </cell>
        </row>
      </sheetData>
      <sheetData sheetId="425">
        <row r="5">
          <cell r="G5">
            <v>2222938.4948999998</v>
          </cell>
        </row>
      </sheetData>
      <sheetData sheetId="426">
        <row r="5">
          <cell r="G5">
            <v>2222938.4948999998</v>
          </cell>
        </row>
      </sheetData>
      <sheetData sheetId="427">
        <row r="5">
          <cell r="G5">
            <v>2222938.4948999998</v>
          </cell>
        </row>
      </sheetData>
      <sheetData sheetId="428">
        <row r="5">
          <cell r="G5">
            <v>2222938.4948999998</v>
          </cell>
        </row>
      </sheetData>
      <sheetData sheetId="429">
        <row r="5">
          <cell r="G5">
            <v>2222938.4948999998</v>
          </cell>
        </row>
      </sheetData>
      <sheetData sheetId="430">
        <row r="5">
          <cell r="G5">
            <v>2222938.4948999998</v>
          </cell>
        </row>
      </sheetData>
      <sheetData sheetId="431">
        <row r="5">
          <cell r="G5">
            <v>2222938.4948999998</v>
          </cell>
        </row>
      </sheetData>
      <sheetData sheetId="432">
        <row r="5">
          <cell r="G5">
            <v>2222938.4948999998</v>
          </cell>
        </row>
      </sheetData>
      <sheetData sheetId="433">
        <row r="5">
          <cell r="G5">
            <v>2222938.4948999998</v>
          </cell>
        </row>
      </sheetData>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язи"/>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7 (Min)"/>
      <sheetName val="2007 (Max)"/>
      <sheetName val="Справочники"/>
      <sheetName val="Ф-1 (для АО-энерго)"/>
      <sheetName val="Ф-2 (для АО-энерго)"/>
      <sheetName val="перекрестка"/>
      <sheetName val="TEHSHEET"/>
      <sheetName val="FST5"/>
      <sheetName val="Регионы"/>
      <sheetName val="Свод"/>
      <sheetName val="18.2"/>
      <sheetName val="21.3"/>
      <sheetName val="2.3"/>
      <sheetName val="P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A2" t="str">
            <v>7500_1710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числ факт"/>
      <sheetName val="FST5"/>
      <sheetName val="Структура"/>
      <sheetName val="Данные МРСК мощность"/>
      <sheetName val="Данные МРСК энергия"/>
      <sheetName val="ФБР"/>
      <sheetName val="ДКС"/>
      <sheetName val="ДИП"/>
      <sheetName val="fes"/>
      <sheetName val="Расчёт НВВ по RAB"/>
      <sheetName val="Расчёт расходов по RAB"/>
      <sheetName val="Титульный"/>
      <sheetName val="2.1"/>
      <sheetName val="2.2"/>
      <sheetName val="Параметры"/>
      <sheetName val=""/>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 val="working - noprint"/>
      <sheetName val="5 - capex &amp; wrk captl"/>
      <sheetName val="2 - prices &amp; other assmpt"/>
      <sheetName val="1 полугодие2014 г."/>
      <sheetName val="приложение 2"/>
      <sheetName val="Инструкция"/>
      <sheetName val="Лист4"/>
      <sheetName val="Лист5"/>
      <sheetName val="на 1 тут"/>
      <sheetName val="Служебный лист"/>
      <sheetName val="исправления_30_05_20061"/>
      <sheetName val="17_11"/>
      <sheetName val="18_21"/>
      <sheetName val="20_11"/>
      <sheetName val="21_31"/>
      <sheetName val="P2_11"/>
      <sheetName val="P2_21"/>
      <sheetName val="2_31"/>
      <sheetName val="RAB_МСК_от_16_11_20101"/>
      <sheetName val="Ф-1_(для_АО-энерго)1"/>
      <sheetName val="Ф-2_(для_АО-энерго)1"/>
      <sheetName val="ИПР_20121"/>
      <sheetName val="ИПР_2012-20171"/>
      <sheetName val="прил__1_11"/>
      <sheetName val="прил__1_2_1"/>
      <sheetName val="прил__1_31"/>
      <sheetName val="прил__1_41"/>
      <sheetName val="прил__2_21"/>
      <sheetName val="прил__4_21"/>
      <sheetName val="1_21"/>
      <sheetName val="стадия_реализации1"/>
      <sheetName val="2_2_прил_1"/>
      <sheetName val="2008_-20101"/>
      <sheetName val="24_1"/>
      <sheetName val="4_1"/>
      <sheetName val="услуги_непроизводств_"/>
      <sheetName val="другие_затраты_с-ст"/>
      <sheetName val="налоги_в_с-ст"/>
      <sheetName val="%_за_кредит"/>
      <sheetName val="поощрение_(ДВ)"/>
      <sheetName val="другие_из_прибыли"/>
      <sheetName val="Форма_4"/>
      <sheetName val="числ_факт"/>
      <sheetName val="Данные_МРСК_мощность"/>
      <sheetName val="Данные_МРСК_энергия"/>
      <sheetName val="исправления_30_05_20062"/>
      <sheetName val="17_12"/>
      <sheetName val="18_22"/>
      <sheetName val="20_12"/>
      <sheetName val="21_32"/>
      <sheetName val="P2_12"/>
      <sheetName val="P2_22"/>
      <sheetName val="2_32"/>
      <sheetName val="RAB_МСК_от_16_11_20102"/>
      <sheetName val="Ф-1_(для_АО-энерго)2"/>
      <sheetName val="Ф-2_(для_АО-энерго)2"/>
      <sheetName val="ИПР_20122"/>
      <sheetName val="ИПР_2012-20172"/>
      <sheetName val="прил__1_12"/>
      <sheetName val="прил__1_2_2"/>
      <sheetName val="прил__1_32"/>
      <sheetName val="прил__1_42"/>
      <sheetName val="прил__2_22"/>
      <sheetName val="прил__4_22"/>
      <sheetName val="1_22"/>
      <sheetName val="стадия_реализации2"/>
      <sheetName val="2_2_прил_2"/>
      <sheetName val="2008_-20102"/>
      <sheetName val="24_11"/>
      <sheetName val="4_11"/>
      <sheetName val="услуги_непроизводств_1"/>
      <sheetName val="другие_затраты_с-ст1"/>
      <sheetName val="налоги_в_с-ст1"/>
      <sheetName val="%_за_кредит1"/>
      <sheetName val="поощрение_(ДВ)1"/>
      <sheetName val="другие_из_прибыли1"/>
      <sheetName val="Форма_41"/>
      <sheetName val="Данные_МРСК_мощность1"/>
      <sheetName val="Данные_МРСК_энергия1"/>
      <sheetName val="числ_факт1"/>
      <sheetName val="исправления_30_05_20063"/>
      <sheetName val="17_13"/>
      <sheetName val="18_23"/>
      <sheetName val="20_13"/>
      <sheetName val="21_33"/>
      <sheetName val="P2_13"/>
      <sheetName val="P2_23"/>
      <sheetName val="2_33"/>
      <sheetName val="RAB_МСК_от_16_11_20103"/>
      <sheetName val="Ф-1_(для_АО-энерго)3"/>
      <sheetName val="Ф-2_(для_АО-энерго)3"/>
      <sheetName val="ИПР_20123"/>
      <sheetName val="ИПР_2012-20173"/>
      <sheetName val="прил__1_13"/>
      <sheetName val="прил__1_2_3"/>
      <sheetName val="прил__1_33"/>
      <sheetName val="прил__1_43"/>
      <sheetName val="прил__2_23"/>
      <sheetName val="прил__4_23"/>
      <sheetName val="1_23"/>
      <sheetName val="стадия_реализации3"/>
      <sheetName val="2_2_прил_3"/>
      <sheetName val="2008_-20103"/>
      <sheetName val="24_12"/>
      <sheetName val="4_12"/>
      <sheetName val="услуги_непроизводств_2"/>
      <sheetName val="другие_затраты_с-ст2"/>
      <sheetName val="налоги_в_с-ст2"/>
      <sheetName val="%_за_кредит2"/>
      <sheetName val="поощрение_(ДВ)2"/>
      <sheetName val="другие_из_прибыли2"/>
      <sheetName val="Форма_42"/>
      <sheetName val="Данные_МРСК_мощность2"/>
      <sheetName val="Данные_МРСК_энергия2"/>
      <sheetName val="числ_факт2"/>
      <sheetName val="исправления_30_05_20064"/>
      <sheetName val="17_14"/>
      <sheetName val="18_24"/>
      <sheetName val="20_14"/>
      <sheetName val="21_34"/>
      <sheetName val="P2_14"/>
      <sheetName val="P2_24"/>
      <sheetName val="2_34"/>
      <sheetName val="RAB_МСК_от_16_11_20104"/>
      <sheetName val="Ф-1_(для_АО-энерго)4"/>
      <sheetName val="Ф-2_(для_АО-энерго)4"/>
      <sheetName val="ИПР_20124"/>
      <sheetName val="ИПР_2012-20174"/>
      <sheetName val="прил__1_14"/>
      <sheetName val="прил__1_2_4"/>
      <sheetName val="прил__1_34"/>
      <sheetName val="прил__1_44"/>
      <sheetName val="прил__2_24"/>
      <sheetName val="прил__4_24"/>
      <sheetName val="1_24"/>
      <sheetName val="стадия_реализации4"/>
      <sheetName val="2_2_прил_4"/>
      <sheetName val="2008_-20104"/>
      <sheetName val="24_13"/>
      <sheetName val="4_13"/>
      <sheetName val="услуги_непроизводств_3"/>
      <sheetName val="другие_затраты_с-ст3"/>
      <sheetName val="налоги_в_с-ст3"/>
      <sheetName val="%_за_кредит3"/>
      <sheetName val="поощрение_(ДВ)3"/>
      <sheetName val="другие_из_прибыли3"/>
      <sheetName val="Форма_43"/>
      <sheetName val="Данные_МРСК_мощность3"/>
      <sheetName val="Данные_МРСК_энергия3"/>
      <sheetName val="числ_факт3"/>
      <sheetName val="исправления_30_05_20065"/>
      <sheetName val="17_15"/>
      <sheetName val="18_25"/>
      <sheetName val="20_15"/>
      <sheetName val="21_35"/>
      <sheetName val="P2_15"/>
      <sheetName val="P2_25"/>
      <sheetName val="2_35"/>
      <sheetName val="RAB_МСК_от_16_11_20105"/>
      <sheetName val="Ф-1_(для_АО-энерго)5"/>
      <sheetName val="Ф-2_(для_АО-энерго)5"/>
      <sheetName val="ИПР_20125"/>
      <sheetName val="ИПР_2012-20175"/>
      <sheetName val="прил__1_15"/>
      <sheetName val="прил__1_2_5"/>
      <sheetName val="прил__1_35"/>
      <sheetName val="прил__1_45"/>
      <sheetName val="прил__2_25"/>
      <sheetName val="прил__4_25"/>
      <sheetName val="1_25"/>
      <sheetName val="стадия_реализации5"/>
      <sheetName val="2_2_прил_5"/>
      <sheetName val="2008_-20105"/>
      <sheetName val="24_14"/>
      <sheetName val="4_14"/>
      <sheetName val="услуги_непроизводств_4"/>
      <sheetName val="другие_затраты_с-ст4"/>
      <sheetName val="налоги_в_с-ст4"/>
      <sheetName val="%_за_кредит4"/>
      <sheetName val="поощрение_(ДВ)4"/>
      <sheetName val="другие_из_прибыли4"/>
      <sheetName val="Форма_44"/>
      <sheetName val="Данные_МРСК_мощность4"/>
      <sheetName val="Данные_МРСК_энергия4"/>
      <sheetName val="числ_факт4"/>
      <sheetName val="Баланс по ТЭЦ-1"/>
      <sheetName val="Настройки"/>
      <sheetName val="Динамика пакета"/>
      <sheetName val="30"/>
      <sheetName val="9.3"/>
      <sheetName val="СписочнаяЧисленность"/>
      <sheetName val="Оборудование_стоим"/>
      <sheetName val="эл ст"/>
      <sheetName val="исправления_30_05_20066"/>
      <sheetName val="17_16"/>
      <sheetName val="18_26"/>
      <sheetName val="20_16"/>
      <sheetName val="21_36"/>
      <sheetName val="P2_16"/>
      <sheetName val="P2_26"/>
      <sheetName val="2_36"/>
      <sheetName val="RAB_МСК_от_16_11_20106"/>
      <sheetName val="Ф-1_(для_АО-энерго)6"/>
      <sheetName val="Ф-2_(для_АО-энерго)6"/>
      <sheetName val="ИПР_20126"/>
      <sheetName val="ИПР_2012-20176"/>
      <sheetName val="прил__1_16"/>
      <sheetName val="прил__1_2_6"/>
      <sheetName val="прил__1_36"/>
      <sheetName val="прил__1_46"/>
      <sheetName val="прил__2_26"/>
      <sheetName val="прил__4_26"/>
      <sheetName val="1_26"/>
      <sheetName val="стадия_реализации6"/>
      <sheetName val="2_2_прил_6"/>
      <sheetName val="2008_-20106"/>
      <sheetName val="24_15"/>
      <sheetName val="4_15"/>
      <sheetName val="услуги_непроизводств_5"/>
      <sheetName val="другие_затраты_с-ст5"/>
      <sheetName val="налоги_в_с-ст5"/>
      <sheetName val="%_за_кредит5"/>
      <sheetName val="поощрение_(ДВ)5"/>
      <sheetName val="другие_из_прибыли5"/>
      <sheetName val="Форма_45"/>
      <sheetName val="Данные_МРСК_мощность5"/>
      <sheetName val="Данные_МРСК_энергия5"/>
      <sheetName val="числ_факт5"/>
      <sheetName val="исправления_30_05_20067"/>
      <sheetName val="17_17"/>
      <sheetName val="18_27"/>
      <sheetName val="20_17"/>
      <sheetName val="21_37"/>
      <sheetName val="P2_17"/>
      <sheetName val="P2_27"/>
      <sheetName val="2_37"/>
      <sheetName val="RAB_МСК_от_16_11_20107"/>
      <sheetName val="Ф-1_(для_АО-энерго)7"/>
      <sheetName val="Ф-2_(для_АО-энерго)7"/>
      <sheetName val="ИПР_20127"/>
      <sheetName val="ИПР_2012-20177"/>
      <sheetName val="прил__1_17"/>
      <sheetName val="прил__1_2_7"/>
      <sheetName val="прил__1_37"/>
      <sheetName val="прил__1_47"/>
      <sheetName val="прил__2_27"/>
      <sheetName val="прил__4_27"/>
      <sheetName val="1_27"/>
      <sheetName val="стадия_реализации7"/>
      <sheetName val="2_2_прил_7"/>
      <sheetName val="2008_-20107"/>
      <sheetName val="24_16"/>
      <sheetName val="4_16"/>
      <sheetName val="услуги_непроизводств_6"/>
      <sheetName val="другие_затраты_с-ст6"/>
      <sheetName val="налоги_в_с-ст6"/>
      <sheetName val="%_за_кредит6"/>
      <sheetName val="поощрение_(ДВ)6"/>
      <sheetName val="другие_из_прибыли6"/>
      <sheetName val="Форма_46"/>
      <sheetName val="Данные_МРСК_мощность6"/>
      <sheetName val="Данные_МРСК_энергия6"/>
      <sheetName val="числ_факт6"/>
      <sheetName val="working_-_noprint"/>
      <sheetName val="5_-_capex_&amp;_wrk_captl"/>
      <sheetName val="2_-_prices_&amp;_other_assmpt"/>
      <sheetName val="2_1"/>
      <sheetName val="2_2"/>
      <sheetName val="1_полугодие2014_г_"/>
      <sheetName val="Расчёт_НВВ_по_RAB"/>
      <sheetName val="Расчёт_расходов_по_RAB"/>
      <sheetName val="исправления_30_05_20068"/>
      <sheetName val="17_18"/>
      <sheetName val="18_28"/>
      <sheetName val="20_18"/>
      <sheetName val="21_38"/>
      <sheetName val="P2_18"/>
      <sheetName val="P2_28"/>
      <sheetName val="2_38"/>
      <sheetName val="RAB_МСК_от_16_11_20108"/>
      <sheetName val="Ф-1_(для_АО-энерго)8"/>
      <sheetName val="Ф-2_(для_АО-энерго)8"/>
      <sheetName val="ИПР_20128"/>
      <sheetName val="ИПР_2012-20178"/>
      <sheetName val="прил__1_18"/>
      <sheetName val="прил__1_2_8"/>
      <sheetName val="прил__1_38"/>
      <sheetName val="прил__1_48"/>
      <sheetName val="прил__2_28"/>
      <sheetName val="прил__4_28"/>
      <sheetName val="1_28"/>
      <sheetName val="стадия_реализации8"/>
      <sheetName val="2_2_прил_8"/>
      <sheetName val="2008_-20108"/>
      <sheetName val="24_17"/>
      <sheetName val="4_17"/>
      <sheetName val="услуги_непроизводств_7"/>
      <sheetName val="другие_затраты_с-ст7"/>
      <sheetName val="налоги_в_с-ст7"/>
      <sheetName val="%_за_кредит7"/>
      <sheetName val="поощрение_(ДВ)7"/>
      <sheetName val="другие_из_прибыли7"/>
      <sheetName val="Форма_47"/>
      <sheetName val="Данные_МРСК_мощность7"/>
      <sheetName val="Данные_МРСК_энергия7"/>
      <sheetName val="числ_факт7"/>
      <sheetName val="working_-_noprint1"/>
      <sheetName val="5_-_capex_&amp;_wrk_captl1"/>
      <sheetName val="2_-_prices_&amp;_other_assmpt1"/>
      <sheetName val="2_11"/>
      <sheetName val="2_21"/>
      <sheetName val="1_полугодие2014_г_1"/>
      <sheetName val="Расчёт_НВВ_по_RAB1"/>
      <sheetName val="Расчёт_расходов_по_RAB1"/>
      <sheetName val="исправления_30_05_20069"/>
      <sheetName val="17_19"/>
      <sheetName val="18_29"/>
      <sheetName val="20_19"/>
      <sheetName val="21_39"/>
      <sheetName val="P2_19"/>
      <sheetName val="P2_29"/>
      <sheetName val="2_39"/>
      <sheetName val="RAB_МСК_от_16_11_20109"/>
      <sheetName val="Ф-1_(для_АО-энерго)9"/>
      <sheetName val="Ф-2_(для_АО-энерго)9"/>
      <sheetName val="ИПР_20129"/>
      <sheetName val="ИПР_2012-20179"/>
      <sheetName val="прил__1_19"/>
      <sheetName val="прил__1_2_9"/>
      <sheetName val="прил__1_39"/>
      <sheetName val="прил__1_49"/>
      <sheetName val="прил__2_29"/>
      <sheetName val="прил__4_29"/>
      <sheetName val="1_29"/>
      <sheetName val="стадия_реализации9"/>
      <sheetName val="2_2_прил_9"/>
      <sheetName val="2008_-20109"/>
      <sheetName val="24_18"/>
      <sheetName val="4_18"/>
      <sheetName val="услуги_непроизводств_8"/>
      <sheetName val="другие_затраты_с-ст8"/>
      <sheetName val="налоги_в_с-ст8"/>
      <sheetName val="%_за_кредит8"/>
      <sheetName val="поощрение_(ДВ)8"/>
      <sheetName val="другие_из_прибыли8"/>
      <sheetName val="Форма_48"/>
      <sheetName val="Данные_МРСК_мощность8"/>
      <sheetName val="Данные_МРСК_энергия8"/>
      <sheetName val="числ_факт8"/>
      <sheetName val="working_-_noprint2"/>
      <sheetName val="5_-_capex_&amp;_wrk_captl2"/>
      <sheetName val="2_-_prices_&amp;_other_assmpt2"/>
      <sheetName val="2_12"/>
      <sheetName val="2_22"/>
      <sheetName val="1_полугодие2014_г_2"/>
      <sheetName val="Расчёт_НВВ_по_RAB2"/>
      <sheetName val="Расчёт_расходов_по_RAB2"/>
      <sheetName val="техлист"/>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ow r="10">
          <cell r="B10">
            <v>0</v>
          </cell>
        </row>
      </sheetData>
      <sheetData sheetId="48">
        <row r="10">
          <cell r="B10">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efreshError="1"/>
      <sheetData sheetId="112">
        <row r="10">
          <cell r="G10" t="str">
            <v>Наименование обязательства</v>
          </cell>
        </row>
      </sheetData>
      <sheetData sheetId="113">
        <row r="10">
          <cell r="B10" t="str">
            <v>Наименование контрагента, (сторона по договору)</v>
          </cell>
        </row>
      </sheetData>
      <sheetData sheetId="114">
        <row r="10">
          <cell r="G10" t="str">
            <v>Наименование обязательства</v>
          </cell>
        </row>
      </sheetData>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ow r="10">
          <cell r="B10" t="str">
            <v>Городское население с газовыми плитами, рассчитывающееся по трёхзонным тарифам</v>
          </cell>
        </row>
      </sheetData>
      <sheetData sheetId="182" refreshError="1"/>
      <sheetData sheetId="183" refreshError="1"/>
      <sheetData sheetId="184">
        <row r="10">
          <cell r="B10" t="str">
            <v>Городское население с газовыми плитами, рассчитывающееся по трёхзонным тарифам</v>
          </cell>
        </row>
      </sheetData>
      <sheetData sheetId="185">
        <row r="10">
          <cell r="B10" t="str">
            <v>Городское население с газовыми плитами, рассчитывающееся по трёхзонным тарифам</v>
          </cell>
        </row>
      </sheetData>
      <sheetData sheetId="186" refreshError="1"/>
      <sheetData sheetId="187" refreshError="1"/>
      <sheetData sheetId="188">
        <row r="6">
          <cell r="F6">
            <v>17217</v>
          </cell>
        </row>
      </sheetData>
      <sheetData sheetId="189">
        <row r="6">
          <cell r="F6">
            <v>17217</v>
          </cell>
        </row>
      </sheetData>
      <sheetData sheetId="190">
        <row r="6">
          <cell r="F6">
            <v>17217</v>
          </cell>
        </row>
      </sheetData>
      <sheetData sheetId="191">
        <row r="6">
          <cell r="F6">
            <v>17217</v>
          </cell>
        </row>
      </sheetData>
      <sheetData sheetId="192">
        <row r="6">
          <cell r="F6">
            <v>17217</v>
          </cell>
        </row>
      </sheetData>
      <sheetData sheetId="193"/>
      <sheetData sheetId="194">
        <row r="11">
          <cell r="F11">
            <v>230</v>
          </cell>
        </row>
      </sheetData>
      <sheetData sheetId="195">
        <row r="11">
          <cell r="F11">
            <v>230</v>
          </cell>
        </row>
      </sheetData>
      <sheetData sheetId="196"/>
      <sheetData sheetId="197"/>
      <sheetData sheetId="198"/>
      <sheetData sheetId="199">
        <row r="10">
          <cell r="B10">
            <v>0</v>
          </cell>
        </row>
      </sheetData>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ow r="10">
          <cell r="B10">
            <v>0</v>
          </cell>
        </row>
      </sheetData>
      <sheetData sheetId="219">
        <row r="10">
          <cell r="B10">
            <v>0</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10">
          <cell r="B10">
            <v>0</v>
          </cell>
        </row>
      </sheetData>
      <sheetData sheetId="235"/>
      <sheetData sheetId="236"/>
      <sheetData sheetId="237"/>
      <sheetData sheetId="238"/>
      <sheetData sheetId="239"/>
      <sheetData sheetId="240">
        <row r="6">
          <cell r="F6">
            <v>17217</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row r="10">
          <cell r="B10">
            <v>0</v>
          </cell>
        </row>
      </sheetData>
      <sheetData sheetId="254">
        <row r="10">
          <cell r="B10">
            <v>0</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10">
          <cell r="B10">
            <v>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10">
          <cell r="B10">
            <v>0</v>
          </cell>
        </row>
      </sheetData>
      <sheetData sheetId="289">
        <row r="10">
          <cell r="B10">
            <v>0</v>
          </cell>
        </row>
      </sheetData>
      <sheetData sheetId="290"/>
      <sheetData sheetId="291"/>
      <sheetData sheetId="292"/>
      <sheetData sheetId="293"/>
      <sheetData sheetId="294">
        <row r="6">
          <cell r="F6">
            <v>17217</v>
          </cell>
        </row>
      </sheetData>
      <sheetData sheetId="295">
        <row r="6">
          <cell r="F6">
            <v>17217</v>
          </cell>
        </row>
      </sheetData>
      <sheetData sheetId="296"/>
      <sheetData sheetId="297"/>
      <sheetData sheetId="298"/>
      <sheetData sheetId="299"/>
      <sheetData sheetId="300"/>
      <sheetData sheetId="301"/>
      <sheetData sheetId="302"/>
      <sheetData sheetId="303"/>
      <sheetData sheetId="304">
        <row r="10">
          <cell r="B10">
            <v>0</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ow r="10">
          <cell r="B10">
            <v>0</v>
          </cell>
        </row>
      </sheetData>
      <sheetData sheetId="324">
        <row r="10">
          <cell r="B10">
            <v>0</v>
          </cell>
        </row>
      </sheetData>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ow r="10">
          <cell r="B10">
            <v>0</v>
          </cell>
        </row>
      </sheetData>
      <sheetData sheetId="359">
        <row r="10">
          <cell r="B10">
            <v>0</v>
          </cell>
        </row>
      </sheetData>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ow r="10">
          <cell r="B10">
            <v>0</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ow r="10">
          <cell r="B10">
            <v>0</v>
          </cell>
        </row>
      </sheetData>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10">
          <cell r="B10">
            <v>0</v>
          </cell>
        </row>
      </sheetData>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ow r="10">
          <cell r="B10">
            <v>0</v>
          </cell>
        </row>
      </sheetData>
      <sheetData sheetId="524"/>
      <sheetData sheetId="525"/>
      <sheetData sheetId="526"/>
      <sheetData sheetId="527"/>
      <sheetData sheetId="528"/>
      <sheetData sheetId="529"/>
      <sheetData sheetId="530"/>
      <sheetData sheetId="531"/>
      <sheetData sheetId="532"/>
      <sheetData sheetId="533"/>
      <sheetData sheetId="534"/>
      <sheetData sheetId="5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списки"/>
      <sheetName val="сиз"/>
      <sheetName val="ras bs"/>
      <sheetName val="Valuations"/>
      <sheetName val="variables"/>
      <sheetName val="Проводки_02"/>
      <sheetName val="АКРасч"/>
      <sheetName val="Управление"/>
      <sheetName val="Вводные данные систем"/>
      <sheetName val="Справочники"/>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gkn (2)"/>
      <sheetName val="6_11"/>
      <sheetName val="18_21"/>
      <sheetName val="21_31"/>
      <sheetName val="2_31"/>
      <sheetName val="18_11"/>
      <sheetName val="19_1_11"/>
      <sheetName val="19_1_21"/>
      <sheetName val="19_21"/>
      <sheetName val="2_11"/>
      <sheetName val="21_11"/>
      <sheetName val="21_2_11"/>
      <sheetName val="21_2_21"/>
      <sheetName val="21_41"/>
      <sheetName val="28_31"/>
      <sheetName val="1_11"/>
      <sheetName val="1_21"/>
      <sheetName val="2_21"/>
      <sheetName val="20_11"/>
      <sheetName val="25_11"/>
      <sheetName val="28_11"/>
      <sheetName val="28_21"/>
      <sheetName val="P2_11"/>
      <sheetName val="P2_21"/>
      <sheetName val="БДР 2020"/>
      <sheetName val="БДР"/>
      <sheetName val="БДДС"/>
      <sheetName val="ПБ"/>
      <sheetName val="ПЗ Выручка"/>
      <sheetName val="ПЗ БДР"/>
      <sheetName val="ПЗ БДДС"/>
      <sheetName val="ЕТС"/>
      <sheetName val="ШР"/>
      <sheetName val="ФОТ"/>
      <sheetName val="АНАЛИЗ ШР и ФЗП"/>
      <sheetName val="БДР_на 05.02.21"/>
      <sheetName val="выгр04.02.21"/>
      <sheetName val="выгр02.02.21"/>
      <sheetName val="заявк02.02.21"/>
      <sheetName val="проектБДР_25.11.20"/>
      <sheetName val="выгр30.01.21 (2)"/>
      <sheetName val="заявк31.01.21"/>
      <sheetName val="БДДС_26.11.20"/>
      <sheetName val="БДР_на 22.11.20"/>
      <sheetName val="БДР 2020 (2)"/>
      <sheetName val="статьи"/>
      <sheetName val="ввод 2021_не акту"/>
      <sheetName val="group structure"/>
      <sheetName val="Лист3"/>
      <sheetName val="Лист4"/>
      <sheetName val="Лист5"/>
      <sheetName val="Лист1"/>
      <sheetName val="расчет расх. по rab "/>
      <sheetName val="расчет нвв по rab"/>
      <sheetName val="Справочник"/>
      <sheetName val="Краткие сведения по организации"/>
      <sheetName val="Ф-1 (для АО-энерго)"/>
      <sheetName val="Ф-2 (для АО-энерго)"/>
      <sheetName val="Функции"/>
      <sheetName val="Модули"/>
      <sheetName val="вводные_данные_систем"/>
      <sheetName val="4_12"/>
      <sheetName val="6_12"/>
      <sheetName val="17_12"/>
      <sheetName val="24_12"/>
      <sheetName val="18_22"/>
      <sheetName val="21_32"/>
      <sheetName val="2_32"/>
      <sheetName val="18_12"/>
      <sheetName val="19_1_12"/>
      <sheetName val="19_1_22"/>
      <sheetName val="19_22"/>
      <sheetName val="2_12"/>
      <sheetName val="21_12"/>
      <sheetName val="21_2_12"/>
      <sheetName val="21_2_22"/>
      <sheetName val="21_42"/>
      <sheetName val="28_32"/>
      <sheetName val="1_12"/>
      <sheetName val="1_22"/>
      <sheetName val="2_22"/>
      <sheetName val="20_12"/>
      <sheetName val="25_12"/>
      <sheetName val="28_12"/>
      <sheetName val="28_22"/>
      <sheetName val="P2_12"/>
      <sheetName val="P2_22"/>
      <sheetName val="вводные_данные_систем1"/>
      <sheetName val="4_13"/>
      <sheetName val="6_13"/>
      <sheetName val="17_13"/>
      <sheetName val="24_13"/>
      <sheetName val="18_23"/>
      <sheetName val="21_33"/>
      <sheetName val="2_33"/>
      <sheetName val="18_13"/>
      <sheetName val="19_1_13"/>
      <sheetName val="19_1_23"/>
      <sheetName val="19_23"/>
      <sheetName val="2_13"/>
      <sheetName val="21_13"/>
      <sheetName val="21_2_13"/>
      <sheetName val="21_2_23"/>
      <sheetName val="21_43"/>
      <sheetName val="28_33"/>
      <sheetName val="1_13"/>
      <sheetName val="1_23"/>
      <sheetName val="2_23"/>
      <sheetName val="20_13"/>
      <sheetName val="25_13"/>
      <sheetName val="28_13"/>
      <sheetName val="28_23"/>
      <sheetName val="P2_13"/>
      <sheetName val="P2_23"/>
      <sheetName val="вводные_данные_систем2"/>
      <sheetName val="4_14"/>
      <sheetName val="6_14"/>
      <sheetName val="17_14"/>
      <sheetName val="24_14"/>
      <sheetName val="18_24"/>
      <sheetName val="21_34"/>
      <sheetName val="2_34"/>
      <sheetName val="18_14"/>
      <sheetName val="19_1_14"/>
      <sheetName val="19_1_24"/>
      <sheetName val="19_24"/>
      <sheetName val="2_14"/>
      <sheetName val="21_14"/>
      <sheetName val="21_2_14"/>
      <sheetName val="21_2_24"/>
      <sheetName val="21_44"/>
      <sheetName val="28_34"/>
      <sheetName val="1_14"/>
      <sheetName val="1_24"/>
      <sheetName val="2_24"/>
      <sheetName val="20_14"/>
      <sheetName val="25_14"/>
      <sheetName val="28_14"/>
      <sheetName val="28_24"/>
      <sheetName val="P2_14"/>
      <sheetName val="P2_24"/>
      <sheetName val="вводные_данные_систем3"/>
      <sheetName val="4_15"/>
      <sheetName val="6_15"/>
      <sheetName val="17_15"/>
      <sheetName val="24_15"/>
      <sheetName val="18_25"/>
      <sheetName val="21_35"/>
      <sheetName val="2_35"/>
      <sheetName val="18_15"/>
      <sheetName val="19_1_15"/>
      <sheetName val="19_1_25"/>
      <sheetName val="19_25"/>
      <sheetName val="2_15"/>
      <sheetName val="21_15"/>
      <sheetName val="21_2_15"/>
      <sheetName val="21_2_25"/>
      <sheetName val="21_45"/>
      <sheetName val="28_35"/>
      <sheetName val="1_15"/>
      <sheetName val="1_25"/>
      <sheetName val="2_25"/>
      <sheetName val="20_15"/>
      <sheetName val="25_15"/>
      <sheetName val="28_15"/>
      <sheetName val="28_25"/>
      <sheetName val="P2_15"/>
      <sheetName val="P2_25"/>
      <sheetName val="вводные_данные_систем4"/>
      <sheetName val="ФЭ модель"/>
      <sheetName val="Options"/>
      <sheetName val="альт"/>
      <sheetName val="Language"/>
      <sheetName val="НВВ"/>
      <sheetName val="Распределение котлов"/>
      <sheetName val="ФСК"/>
      <sheetName val="Плановый баланс "/>
      <sheetName val="Факт_2020"/>
      <sheetName val="Аренда э.сет."/>
      <sheetName val="Раздел_1"/>
      <sheetName val="Раздел_2"/>
      <sheetName val="Раздел_3"/>
      <sheetName val="прил 25.3 МЭС Центр"/>
      <sheetName val="на 1 тут"/>
      <sheetName val="База"/>
      <sheetName val="КУ1"/>
      <sheetName val="Input Sheet"/>
      <sheetName val="Input"/>
      <sheetName val="comps"/>
      <sheetName val="4_16"/>
      <sheetName val="6_16"/>
      <sheetName val="17_16"/>
      <sheetName val="24_16"/>
      <sheetName val="18_26"/>
      <sheetName val="21_36"/>
      <sheetName val="2_36"/>
      <sheetName val="18_16"/>
      <sheetName val="19_1_16"/>
      <sheetName val="19_1_26"/>
      <sheetName val="19_26"/>
      <sheetName val="2_16"/>
      <sheetName val="21_16"/>
      <sheetName val="21_2_16"/>
      <sheetName val="21_2_26"/>
      <sheetName val="21_46"/>
      <sheetName val="28_36"/>
      <sheetName val="1_16"/>
      <sheetName val="1_26"/>
      <sheetName val="2_26"/>
      <sheetName val="20_16"/>
      <sheetName val="25_16"/>
      <sheetName val="28_16"/>
      <sheetName val="28_26"/>
      <sheetName val="P2_16"/>
      <sheetName val="P2_26"/>
      <sheetName val="вводные_данные_систем5"/>
      <sheetName val="4_17"/>
      <sheetName val="6_17"/>
      <sheetName val="17_17"/>
      <sheetName val="24_17"/>
      <sheetName val="18_27"/>
      <sheetName val="21_37"/>
      <sheetName val="2_37"/>
      <sheetName val="18_17"/>
      <sheetName val="19_1_17"/>
      <sheetName val="19_1_27"/>
      <sheetName val="19_27"/>
      <sheetName val="2_17"/>
      <sheetName val="21_17"/>
      <sheetName val="21_2_17"/>
      <sheetName val="21_2_27"/>
      <sheetName val="21_47"/>
      <sheetName val="28_37"/>
      <sheetName val="1_17"/>
      <sheetName val="1_27"/>
      <sheetName val="2_27"/>
      <sheetName val="20_17"/>
      <sheetName val="25_17"/>
      <sheetName val="28_17"/>
      <sheetName val="28_27"/>
      <sheetName val="P2_17"/>
      <sheetName val="P2_27"/>
      <sheetName val="вводные_данные_систем6"/>
      <sheetName val="4_18"/>
      <sheetName val="6_18"/>
      <sheetName val="17_18"/>
      <sheetName val="24_18"/>
      <sheetName val="18_28"/>
      <sheetName val="21_38"/>
      <sheetName val="2_38"/>
      <sheetName val="18_18"/>
      <sheetName val="19_1_18"/>
      <sheetName val="19_1_28"/>
      <sheetName val="19_28"/>
      <sheetName val="2_18"/>
      <sheetName val="21_18"/>
      <sheetName val="21_2_18"/>
      <sheetName val="21_2_28"/>
      <sheetName val="21_48"/>
      <sheetName val="28_38"/>
      <sheetName val="1_18"/>
      <sheetName val="1_28"/>
      <sheetName val="2_28"/>
      <sheetName val="20_18"/>
      <sheetName val="25_18"/>
      <sheetName val="28_18"/>
      <sheetName val="28_28"/>
      <sheetName val="P2_18"/>
      <sheetName val="P2_28"/>
      <sheetName val="вводные_данные_систем7"/>
      <sheetName val="4_19"/>
      <sheetName val="6_19"/>
      <sheetName val="17_19"/>
      <sheetName val="24_19"/>
      <sheetName val="18_29"/>
      <sheetName val="21_39"/>
      <sheetName val="2_39"/>
      <sheetName val="18_19"/>
      <sheetName val="19_1_19"/>
      <sheetName val="19_1_29"/>
      <sheetName val="19_29"/>
      <sheetName val="2_19"/>
      <sheetName val="21_19"/>
      <sheetName val="21_2_19"/>
      <sheetName val="21_2_29"/>
      <sheetName val="21_49"/>
      <sheetName val="28_39"/>
      <sheetName val="1_19"/>
      <sheetName val="1_29"/>
      <sheetName val="2_29"/>
      <sheetName val="20_19"/>
      <sheetName val="25_19"/>
      <sheetName val="28_19"/>
      <sheetName val="28_29"/>
      <sheetName val="P2_19"/>
      <sheetName val="P2_29"/>
      <sheetName val="вводные_данные_систем8"/>
      <sheetName val="Здания"/>
      <sheetName val="REESTR"/>
      <sheetName val="Инструкция"/>
      <sheetName val="side-by-side"/>
      <sheetName val="прогноз_1"/>
      <sheetName val="Опции"/>
      <sheetName val="Проект"/>
      <sheetName val="Анализ"/>
      <sheetName val="rsoilbal"/>
      <sheetName val="дебиторы"/>
      <sheetName val="t_настройки"/>
      <sheetName val="структура затрат"/>
      <sheetName val="adjustment schedule"/>
      <sheetName val="Контакты"/>
      <sheetName val="реализация рег"/>
      <sheetName val="реализация нерег"/>
      <sheetName val="уравнения"/>
      <sheetName val="расчет"/>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4">
          <cell r="E4">
            <v>2019</v>
          </cell>
        </row>
      </sheetData>
      <sheetData sheetId="110" refreshError="1"/>
      <sheetData sheetId="111">
        <row r="4">
          <cell r="E4">
            <v>2019</v>
          </cell>
        </row>
      </sheetData>
      <sheetData sheetId="112">
        <row r="4">
          <cell r="E4">
            <v>2019</v>
          </cell>
        </row>
      </sheetData>
      <sheetData sheetId="113">
        <row r="4">
          <cell r="E4">
            <v>2019</v>
          </cell>
        </row>
      </sheetData>
      <sheetData sheetId="114">
        <row r="4">
          <cell r="E4">
            <v>2019</v>
          </cell>
        </row>
      </sheetData>
      <sheetData sheetId="115">
        <row r="4">
          <cell r="E4">
            <v>2019</v>
          </cell>
        </row>
      </sheetData>
      <sheetData sheetId="116">
        <row r="4">
          <cell r="E4">
            <v>0</v>
          </cell>
        </row>
      </sheetData>
      <sheetData sheetId="117">
        <row r="4">
          <cell r="E4">
            <v>2019</v>
          </cell>
        </row>
      </sheetData>
      <sheetData sheetId="118">
        <row r="4">
          <cell r="E4">
            <v>0</v>
          </cell>
        </row>
      </sheetData>
      <sheetData sheetId="119">
        <row r="4">
          <cell r="E4">
            <v>0</v>
          </cell>
        </row>
      </sheetData>
      <sheetData sheetId="120">
        <row r="4">
          <cell r="E4">
            <v>2019</v>
          </cell>
        </row>
      </sheetData>
      <sheetData sheetId="121" refreshError="1"/>
      <sheetData sheetId="122">
        <row r="4">
          <cell r="E4">
            <v>0</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ow r="4">
          <cell r="E4">
            <v>0</v>
          </cell>
        </row>
      </sheetData>
      <sheetData sheetId="133">
        <row r="4">
          <cell r="E4">
            <v>0</v>
          </cell>
        </row>
      </sheetData>
      <sheetData sheetId="134">
        <row r="4">
          <cell r="E4">
            <v>0</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ow r="4">
          <cell r="E4">
            <v>0</v>
          </cell>
        </row>
      </sheetData>
      <sheetData sheetId="147">
        <row r="4">
          <cell r="E4">
            <v>0</v>
          </cell>
        </row>
      </sheetData>
      <sheetData sheetId="148">
        <row r="4">
          <cell r="E4">
            <v>0</v>
          </cell>
        </row>
      </sheetData>
      <sheetData sheetId="149">
        <row r="4">
          <cell r="E4">
            <v>0</v>
          </cell>
        </row>
      </sheetData>
      <sheetData sheetId="150">
        <row r="4">
          <cell r="E4">
            <v>0</v>
          </cell>
        </row>
      </sheetData>
      <sheetData sheetId="151">
        <row r="4">
          <cell r="E4">
            <v>0</v>
          </cell>
        </row>
      </sheetData>
      <sheetData sheetId="152">
        <row r="4">
          <cell r="E4">
            <v>0</v>
          </cell>
        </row>
      </sheetData>
      <sheetData sheetId="153">
        <row r="4">
          <cell r="E4">
            <v>0</v>
          </cell>
        </row>
      </sheetData>
      <sheetData sheetId="154">
        <row r="4">
          <cell r="E4">
            <v>0</v>
          </cell>
        </row>
      </sheetData>
      <sheetData sheetId="155">
        <row r="4">
          <cell r="E4">
            <v>0</v>
          </cell>
        </row>
      </sheetData>
      <sheetData sheetId="156">
        <row r="4">
          <cell r="E4">
            <v>0</v>
          </cell>
        </row>
      </sheetData>
      <sheetData sheetId="157">
        <row r="4">
          <cell r="E4">
            <v>0</v>
          </cell>
        </row>
      </sheetData>
      <sheetData sheetId="158">
        <row r="4">
          <cell r="E4">
            <v>0</v>
          </cell>
        </row>
      </sheetData>
      <sheetData sheetId="159">
        <row r="4">
          <cell r="E4">
            <v>0</v>
          </cell>
        </row>
      </sheetData>
      <sheetData sheetId="160">
        <row r="4">
          <cell r="E4">
            <v>0</v>
          </cell>
        </row>
      </sheetData>
      <sheetData sheetId="161">
        <row r="4">
          <cell r="E4">
            <v>0</v>
          </cell>
        </row>
      </sheetData>
      <sheetData sheetId="162">
        <row r="4">
          <cell r="E4">
            <v>0</v>
          </cell>
        </row>
      </sheetData>
      <sheetData sheetId="163">
        <row r="4">
          <cell r="E4">
            <v>0</v>
          </cell>
        </row>
      </sheetData>
      <sheetData sheetId="164">
        <row r="4">
          <cell r="E4">
            <v>0</v>
          </cell>
        </row>
      </sheetData>
      <sheetData sheetId="165">
        <row r="4">
          <cell r="E4">
            <v>0</v>
          </cell>
        </row>
      </sheetData>
      <sheetData sheetId="166">
        <row r="4">
          <cell r="E4">
            <v>0</v>
          </cell>
        </row>
      </sheetData>
      <sheetData sheetId="167">
        <row r="4">
          <cell r="E4">
            <v>0</v>
          </cell>
        </row>
      </sheetData>
      <sheetData sheetId="168">
        <row r="4">
          <cell r="E4">
            <v>0</v>
          </cell>
        </row>
      </sheetData>
      <sheetData sheetId="169">
        <row r="4">
          <cell r="E4">
            <v>0</v>
          </cell>
        </row>
      </sheetData>
      <sheetData sheetId="170">
        <row r="4">
          <cell r="E4">
            <v>0</v>
          </cell>
        </row>
      </sheetData>
      <sheetData sheetId="171">
        <row r="4">
          <cell r="E4">
            <v>0</v>
          </cell>
        </row>
      </sheetData>
      <sheetData sheetId="172">
        <row r="4">
          <cell r="E4">
            <v>0</v>
          </cell>
        </row>
      </sheetData>
      <sheetData sheetId="173">
        <row r="4">
          <cell r="E4">
            <v>0</v>
          </cell>
        </row>
      </sheetData>
      <sheetData sheetId="174">
        <row r="4">
          <cell r="E4">
            <v>0</v>
          </cell>
        </row>
      </sheetData>
      <sheetData sheetId="175">
        <row r="4">
          <cell r="E4">
            <v>0</v>
          </cell>
        </row>
      </sheetData>
      <sheetData sheetId="176">
        <row r="4">
          <cell r="E4">
            <v>0</v>
          </cell>
        </row>
      </sheetData>
      <sheetData sheetId="177">
        <row r="4">
          <cell r="E4">
            <v>0</v>
          </cell>
        </row>
      </sheetData>
      <sheetData sheetId="178">
        <row r="4">
          <cell r="E4">
            <v>0</v>
          </cell>
        </row>
      </sheetData>
      <sheetData sheetId="179">
        <row r="4">
          <cell r="E4">
            <v>0</v>
          </cell>
        </row>
      </sheetData>
      <sheetData sheetId="180">
        <row r="4">
          <cell r="E4">
            <v>0</v>
          </cell>
        </row>
      </sheetData>
      <sheetData sheetId="181">
        <row r="4">
          <cell r="E4">
            <v>0</v>
          </cell>
        </row>
      </sheetData>
      <sheetData sheetId="182">
        <row r="4">
          <cell r="E4">
            <v>0</v>
          </cell>
        </row>
      </sheetData>
      <sheetData sheetId="183">
        <row r="4">
          <cell r="E4">
            <v>0</v>
          </cell>
        </row>
      </sheetData>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row r="4">
          <cell r="E4">
            <v>0</v>
          </cell>
        </row>
      </sheetData>
      <sheetData sheetId="190">
        <row r="4">
          <cell r="E4">
            <v>0</v>
          </cell>
        </row>
      </sheetData>
      <sheetData sheetId="191" refreshError="1"/>
      <sheetData sheetId="192" refreshError="1"/>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ow r="4">
          <cell r="F4" t="str">
            <v>Ф</v>
          </cell>
        </row>
      </sheetData>
      <sheetData sheetId="204" refreshError="1"/>
      <sheetData sheetId="205">
        <row r="4">
          <cell r="F4" t="str">
            <v>Ф</v>
          </cell>
        </row>
      </sheetData>
      <sheetData sheetId="206">
        <row r="6">
          <cell r="D6">
            <v>0</v>
          </cell>
        </row>
      </sheetData>
      <sheetData sheetId="207">
        <row r="4">
          <cell r="F4" t="str">
            <v>Ф</v>
          </cell>
        </row>
      </sheetData>
      <sheetData sheetId="208">
        <row r="6">
          <cell r="D6">
            <v>0</v>
          </cell>
        </row>
      </sheetData>
      <sheetData sheetId="209">
        <row r="6">
          <cell r="D6">
            <v>0</v>
          </cell>
        </row>
      </sheetData>
      <sheetData sheetId="210">
        <row r="6">
          <cell r="D6">
            <v>0</v>
          </cell>
        </row>
      </sheetData>
      <sheetData sheetId="211">
        <row r="6">
          <cell r="D6">
            <v>0</v>
          </cell>
        </row>
      </sheetData>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ow r="6">
          <cell r="D6">
            <v>0</v>
          </cell>
        </row>
      </sheetData>
      <sheetData sheetId="233">
        <row r="6">
          <cell r="D6">
            <v>0</v>
          </cell>
        </row>
      </sheetData>
      <sheetData sheetId="234">
        <row r="6">
          <cell r="D6">
            <v>0</v>
          </cell>
        </row>
      </sheetData>
      <sheetData sheetId="235">
        <row r="6">
          <cell r="D6">
            <v>0</v>
          </cell>
        </row>
      </sheetData>
      <sheetData sheetId="236">
        <row r="6">
          <cell r="D6">
            <v>0</v>
          </cell>
        </row>
      </sheetData>
      <sheetData sheetId="237">
        <row r="6">
          <cell r="D6">
            <v>0</v>
          </cell>
        </row>
      </sheetData>
      <sheetData sheetId="238">
        <row r="6">
          <cell r="D6">
            <v>0</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ow r="6">
          <cell r="D6">
            <v>0</v>
          </cell>
        </row>
      </sheetData>
      <sheetData sheetId="260">
        <row r="6">
          <cell r="D6">
            <v>0</v>
          </cell>
        </row>
      </sheetData>
      <sheetData sheetId="261">
        <row r="6">
          <cell r="D6">
            <v>0</v>
          </cell>
        </row>
      </sheetData>
      <sheetData sheetId="262">
        <row r="6">
          <cell r="D6">
            <v>0</v>
          </cell>
        </row>
      </sheetData>
      <sheetData sheetId="263">
        <row r="6">
          <cell r="D6">
            <v>0</v>
          </cell>
        </row>
      </sheetData>
      <sheetData sheetId="264">
        <row r="6">
          <cell r="D6">
            <v>0</v>
          </cell>
        </row>
      </sheetData>
      <sheetData sheetId="265">
        <row r="6">
          <cell r="D6">
            <v>0</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6">
          <cell r="D6">
            <v>0</v>
          </cell>
        </row>
      </sheetData>
      <sheetData sheetId="287">
        <row r="6">
          <cell r="D6">
            <v>0</v>
          </cell>
        </row>
      </sheetData>
      <sheetData sheetId="288">
        <row r="6">
          <cell r="D6">
            <v>0</v>
          </cell>
        </row>
      </sheetData>
      <sheetData sheetId="289">
        <row r="6">
          <cell r="D6">
            <v>0</v>
          </cell>
        </row>
      </sheetData>
      <sheetData sheetId="290">
        <row r="6">
          <cell r="D6">
            <v>0</v>
          </cell>
        </row>
      </sheetData>
      <sheetData sheetId="291">
        <row r="6">
          <cell r="D6">
            <v>0</v>
          </cell>
        </row>
      </sheetData>
      <sheetData sheetId="292">
        <row r="6">
          <cell r="D6">
            <v>0</v>
          </cell>
        </row>
      </sheetData>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ow r="4">
          <cell r="E4">
            <v>0.03</v>
          </cell>
        </row>
      </sheetData>
      <sheetData sheetId="319"/>
      <sheetData sheetId="320"/>
      <sheetData sheetId="321"/>
      <sheetData sheetId="322">
        <row r="4">
          <cell r="E4">
            <v>0.03</v>
          </cell>
        </row>
      </sheetData>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sheetData sheetId="335">
        <row r="4">
          <cell r="E4" t="str">
            <v>Утверждено 2018 
Лист 503</v>
          </cell>
        </row>
      </sheetData>
      <sheetData sheetId="336"/>
      <sheetData sheetId="337"/>
      <sheetData sheetId="338"/>
      <sheetData sheetId="339"/>
      <sheetData sheetId="340"/>
      <sheetData sheetId="341"/>
      <sheetData sheetId="342">
        <row r="6">
          <cell r="D6">
            <v>0</v>
          </cell>
        </row>
      </sheetData>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ow r="6">
          <cell r="D6">
            <v>0</v>
          </cell>
        </row>
      </sheetData>
      <sheetData sheetId="363"/>
      <sheetData sheetId="364"/>
      <sheetData sheetId="365"/>
      <sheetData sheetId="366"/>
      <sheetData sheetId="367"/>
      <sheetData sheetId="368"/>
      <sheetData sheetId="369">
        <row r="6">
          <cell r="D6">
            <v>0</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6">
          <cell r="D6">
            <v>0</v>
          </cell>
        </row>
      </sheetData>
      <sheetData sheetId="390"/>
      <sheetData sheetId="391"/>
      <sheetData sheetId="392"/>
      <sheetData sheetId="393"/>
      <sheetData sheetId="394"/>
      <sheetData sheetId="395"/>
      <sheetData sheetId="396">
        <row r="6">
          <cell r="D6">
            <v>0</v>
          </cell>
        </row>
      </sheetData>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ow r="6">
          <cell r="D6">
            <v>0</v>
          </cell>
        </row>
      </sheetData>
      <sheetData sheetId="417"/>
      <sheetData sheetId="418"/>
      <sheetData sheetId="419"/>
      <sheetData sheetId="420"/>
      <sheetData sheetId="421"/>
      <sheetData sheetId="422"/>
      <sheetData sheetId="423">
        <row r="6">
          <cell r="D6">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ow r="4">
          <cell r="E4" t="str">
            <v>Утверждено 2018 
Лист 503</v>
          </cell>
        </row>
      </sheetData>
      <sheetData sheetId="454" refreshError="1"/>
      <sheetData sheetId="455" refreshError="1"/>
      <sheetData sheetId="456" refreshError="1"/>
      <sheetData sheetId="457" refreshError="1"/>
      <sheetData sheetId="458" refreshError="1"/>
      <sheetData sheetId="45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P2"/>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 val="Lists"/>
      <sheetName val="на 1 тут"/>
      <sheetName val="1_Основной5"/>
      <sheetName val="2_Движение_денег5"/>
      <sheetName val="3_Отчеты_о_затратах5"/>
      <sheetName val="4_Сводка5"/>
      <sheetName val="5_Распределение_по_статьям_зат5"/>
      <sheetName val="6_Списки5"/>
      <sheetName val="7_анализ_затрат5"/>
      <sheetName val="18_25"/>
      <sheetName val="17_15"/>
      <sheetName val="2_35"/>
      <sheetName val="P2_15"/>
      <sheetName val="24_15"/>
      <sheetName val="4_15"/>
      <sheetName val="21_35"/>
      <sheetName val="P2_25"/>
      <sheetName val="P2_1_усл__единицы5"/>
      <sheetName val="Расчет_НВВ_РСК_по_RAB5"/>
      <sheetName val="Сводка_-_лизинг5"/>
      <sheetName val="2_квартал_2015г__(понед)5"/>
      <sheetName val="2008_-20105"/>
      <sheetName val="Ф-1_(для_АО-энерго)5"/>
      <sheetName val="Ф-2_(для_АО-энерго)5"/>
      <sheetName val="20020431_Командировочные_по_СП5"/>
      <sheetName val="БДР_план5"/>
      <sheetName val="14б_дпн_отчет5"/>
      <sheetName val="16а_сводный_анализ5"/>
      <sheetName val="20_15"/>
      <sheetName val="Доходы_от_эл__и_теплоэнергии5"/>
      <sheetName val="1_Основной6"/>
      <sheetName val="2_Движение_денег6"/>
      <sheetName val="3_Отчеты_о_затратах6"/>
      <sheetName val="4_Сводка6"/>
      <sheetName val="5_Распределение_по_статьям_зат6"/>
      <sheetName val="6_Списки6"/>
      <sheetName val="7_анализ_затрат6"/>
      <sheetName val="18_26"/>
      <sheetName val="17_16"/>
      <sheetName val="2_36"/>
      <sheetName val="P2_16"/>
      <sheetName val="24_16"/>
      <sheetName val="4_16"/>
      <sheetName val="21_36"/>
      <sheetName val="P2_26"/>
      <sheetName val="P2_1_усл__единицы6"/>
      <sheetName val="Расчет_НВВ_РСК_по_RAB6"/>
      <sheetName val="Сводка_-_лизинг6"/>
      <sheetName val="2_квартал_2015г__(понед)6"/>
      <sheetName val="2008_-20106"/>
      <sheetName val="Ф-1_(для_АО-энерго)6"/>
      <sheetName val="Ф-2_(для_АО-энерго)6"/>
      <sheetName val="20020431_Командировочные_по_СП6"/>
      <sheetName val="БДР_план6"/>
      <sheetName val="14б_дпн_отчет6"/>
      <sheetName val="16а_сводный_анализ6"/>
      <sheetName val="20_16"/>
      <sheetName val="Доходы_от_эл__и_теплоэнергии6"/>
      <sheetName val="1_Основной7"/>
      <sheetName val="2_Движение_денег7"/>
      <sheetName val="3_Отчеты_о_затратах7"/>
      <sheetName val="4_Сводка7"/>
      <sheetName val="5_Распределение_по_статьям_зат7"/>
      <sheetName val="6_Списки7"/>
      <sheetName val="7_анализ_затрат7"/>
      <sheetName val="18_27"/>
      <sheetName val="17_17"/>
      <sheetName val="2_37"/>
      <sheetName val="P2_17"/>
      <sheetName val="24_17"/>
      <sheetName val="4_17"/>
      <sheetName val="21_37"/>
      <sheetName val="P2_27"/>
      <sheetName val="P2_1_усл__единицы7"/>
      <sheetName val="Расчет_НВВ_РСК_по_RAB7"/>
      <sheetName val="Сводка_-_лизинг7"/>
      <sheetName val="2_квартал_2015г__(понед)7"/>
      <sheetName val="2008_-20107"/>
      <sheetName val="Ф-1_(для_АО-энерго)7"/>
      <sheetName val="Ф-2_(для_АО-энерго)7"/>
      <sheetName val="20020431_Командировочные_по_СП7"/>
      <sheetName val="БДР_план7"/>
      <sheetName val="14б_дпн_отчет7"/>
      <sheetName val="16а_сводный_анализ7"/>
      <sheetName val="20_17"/>
      <sheetName val="Доходы_от_эл__и_теплоэнергии7"/>
      <sheetName val="1_Основной8"/>
      <sheetName val="2_Движение_денег8"/>
      <sheetName val="3_Отчеты_о_затратах8"/>
      <sheetName val="4_Сводка8"/>
      <sheetName val="5_Распределение_по_статьям_зат8"/>
      <sheetName val="6_Списки8"/>
      <sheetName val="7_анализ_затрат8"/>
      <sheetName val="18_28"/>
      <sheetName val="17_18"/>
      <sheetName val="2_38"/>
      <sheetName val="P2_18"/>
      <sheetName val="24_18"/>
      <sheetName val="4_18"/>
      <sheetName val="21_38"/>
      <sheetName val="P2_28"/>
      <sheetName val="P2_1_усл__единицы8"/>
      <sheetName val="Расчет_НВВ_РСК_по_RAB8"/>
      <sheetName val="Сводка_-_лизинг8"/>
      <sheetName val="2_квартал_2015г__(понед)8"/>
      <sheetName val="2008_-20108"/>
      <sheetName val="Ф-1_(для_АО-энерго)8"/>
      <sheetName val="Ф-2_(для_АО-энерго)8"/>
      <sheetName val="20020431_Командировочные_по_СП8"/>
      <sheetName val="БДР_план8"/>
      <sheetName val="14б_дпн_отчет8"/>
      <sheetName val="16а_сводный_анализ8"/>
      <sheetName val="20_18"/>
      <sheetName val="Доходы_от_эл__и_теплоэнергии8"/>
      <sheetName val="mto_rev_2(armor)2"/>
      <sheetName val="pbc_-_tb2"/>
      <sheetName val="ф2 сап"/>
      <sheetName val="t_Настройки"/>
      <sheetName val="рабочий"/>
      <sheetName val="окраска"/>
      <sheetName val="Служебный лист"/>
      <sheetName val="1_Основной9"/>
      <sheetName val="2_Движение_денег9"/>
      <sheetName val="3_Отчеты_о_затратах9"/>
      <sheetName val="4_Сводка9"/>
      <sheetName val="5_Распределение_по_статьям_зат9"/>
      <sheetName val="6_Списки9"/>
      <sheetName val="7_анализ_затрат9"/>
      <sheetName val="18_29"/>
      <sheetName val="17_19"/>
      <sheetName val="2_39"/>
      <sheetName val="P2_19"/>
      <sheetName val="24_19"/>
      <sheetName val="4_19"/>
      <sheetName val="21_39"/>
      <sheetName val="P2_29"/>
      <sheetName val="P2_1_усл__единицы9"/>
      <sheetName val="Расчет_НВВ_РСК_по_RAB9"/>
      <sheetName val="Сводка_-_лизинг9"/>
      <sheetName val="2_квартал_2015г__(понед)9"/>
      <sheetName val="2008_-20109"/>
      <sheetName val="Ф-1_(для_АО-энерго)9"/>
      <sheetName val="Ф-2_(для_АО-энерго)9"/>
      <sheetName val="БДР_план9"/>
      <sheetName val="20020431_Командировочные_по_СП9"/>
      <sheetName val="14б_дпн_отчет9"/>
      <sheetName val="16а_сводный_анализ9"/>
      <sheetName val="20_19"/>
      <sheetName val="Доходы_от_эл__и_теплоэнергии9"/>
      <sheetName val="mto_rev_2(armor)3"/>
      <sheetName val="pbc_-_tb3"/>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ras_bs1"/>
      <sheetName val="вводные_данные_систем"/>
      <sheetName val="Перечень_адресов"/>
      <sheetName val="Параметры-не_удалять"/>
      <sheetName val="Резерв_по_отпускам"/>
      <sheetName val="исходные_данные"/>
      <sheetName val="group_structure"/>
      <sheetName val="ф2_сап"/>
      <sheetName val="на_1_тут"/>
      <sheetName val="Служебный_лист"/>
      <sheetName val="списание программ 2009 г."/>
      <sheetName val="Лист"/>
      <sheetName val="Параметры"/>
      <sheetName val="навигация"/>
      <sheetName val="структура"/>
      <sheetName val="Т11"/>
      <sheetName val="Т19.1"/>
      <sheetName val="Т1"/>
      <sheetName val="Т2"/>
      <sheetName val="Т3"/>
      <sheetName val="Т6"/>
      <sheetName val="Т7"/>
      <sheetName val="Т8"/>
      <sheetName val="Ш_Передача_ЭЭ"/>
    </sheetNames>
    <sheetDataSet>
      <sheetData sheetId="0">
        <row r="2">
          <cell r="A2" t="str">
            <v>Асташкин</v>
          </cell>
        </row>
      </sheetData>
      <sheetData sheetId="1">
        <row r="2">
          <cell r="A2" t="str">
            <v>Асташкин</v>
          </cell>
        </row>
      </sheetData>
      <sheetData sheetId="2"/>
      <sheetData sheetId="3"/>
      <sheetData sheetId="4">
        <row r="2">
          <cell r="A2" t="str">
            <v>Асташкин</v>
          </cell>
        </row>
      </sheetData>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A2" t="str">
            <v>Асташкин</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2">
          <cell r="A2" t="str">
            <v>Асташкин</v>
          </cell>
        </row>
      </sheetData>
      <sheetData sheetId="97">
        <row r="2">
          <cell r="A2" t="str">
            <v>Асташкин</v>
          </cell>
        </row>
      </sheetData>
      <sheetData sheetId="98">
        <row r="2">
          <cell r="A2" t="str">
            <v>Асташкин</v>
          </cell>
        </row>
      </sheetData>
      <sheetData sheetId="99">
        <row r="2">
          <cell r="A2" t="str">
            <v>Асташкин</v>
          </cell>
        </row>
      </sheetData>
      <sheetData sheetId="100">
        <row r="2">
          <cell r="A2" t="str">
            <v>Асташкин</v>
          </cell>
        </row>
      </sheetData>
      <sheetData sheetId="101">
        <row r="2">
          <cell r="A2" t="str">
            <v>Асташкин</v>
          </cell>
        </row>
      </sheetData>
      <sheetData sheetId="102">
        <row r="2">
          <cell r="A2" t="str">
            <v>Асташкин</v>
          </cell>
        </row>
      </sheetData>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2">
          <cell r="A2" t="str">
            <v>Асташкин</v>
          </cell>
        </row>
      </sheetData>
      <sheetData sheetId="124">
        <row r="2">
          <cell r="A2" t="str">
            <v>Асташкин</v>
          </cell>
        </row>
      </sheetData>
      <sheetData sheetId="125">
        <row r="2">
          <cell r="A2" t="str">
            <v>Асташкин</v>
          </cell>
        </row>
      </sheetData>
      <sheetData sheetId="126">
        <row r="2">
          <cell r="A2" t="str">
            <v>Асташкин</v>
          </cell>
        </row>
      </sheetData>
      <sheetData sheetId="127">
        <row r="2">
          <cell r="A2" t="str">
            <v>Асташкин</v>
          </cell>
        </row>
      </sheetData>
      <sheetData sheetId="128">
        <row r="2">
          <cell r="A2" t="str">
            <v>Асташкин</v>
          </cell>
        </row>
      </sheetData>
      <sheetData sheetId="129">
        <row r="2">
          <cell r="A2" t="str">
            <v>Асташкин</v>
          </cell>
        </row>
      </sheetData>
      <sheetData sheetId="130">
        <row r="2">
          <cell r="A2" t="str">
            <v>Асташкин</v>
          </cell>
        </row>
      </sheetData>
      <sheetData sheetId="131">
        <row r="2">
          <cell r="A2" t="str">
            <v>Асташкин</v>
          </cell>
        </row>
      </sheetData>
      <sheetData sheetId="132">
        <row r="2">
          <cell r="A2" t="str">
            <v>Асташкин</v>
          </cell>
        </row>
      </sheetData>
      <sheetData sheetId="133">
        <row r="2">
          <cell r="A2" t="str">
            <v>Асташкин</v>
          </cell>
        </row>
      </sheetData>
      <sheetData sheetId="134">
        <row r="2">
          <cell r="A2" t="str">
            <v>Асташкин</v>
          </cell>
        </row>
      </sheetData>
      <sheetData sheetId="135">
        <row r="2">
          <cell r="A2" t="str">
            <v>Асташкин</v>
          </cell>
        </row>
      </sheetData>
      <sheetData sheetId="136">
        <row r="2">
          <cell r="A2" t="str">
            <v>Асташкин</v>
          </cell>
        </row>
      </sheetData>
      <sheetData sheetId="137">
        <row r="2">
          <cell r="A2" t="str">
            <v>Асташкин</v>
          </cell>
        </row>
      </sheetData>
      <sheetData sheetId="138">
        <row r="2">
          <cell r="A2" t="str">
            <v>Асташкин</v>
          </cell>
        </row>
      </sheetData>
      <sheetData sheetId="139">
        <row r="2">
          <cell r="A2" t="str">
            <v>Асташкин</v>
          </cell>
        </row>
      </sheetData>
      <sheetData sheetId="140">
        <row r="2">
          <cell r="A2" t="str">
            <v>Асташкин</v>
          </cell>
        </row>
      </sheetData>
      <sheetData sheetId="141">
        <row r="2">
          <cell r="A2" t="str">
            <v>Асташкин</v>
          </cell>
        </row>
      </sheetData>
      <sheetData sheetId="142">
        <row r="2">
          <cell r="A2" t="str">
            <v>Асташкин</v>
          </cell>
        </row>
      </sheetData>
      <sheetData sheetId="143">
        <row r="2">
          <cell r="A2" t="str">
            <v>Асташкин</v>
          </cell>
        </row>
      </sheetData>
      <sheetData sheetId="144">
        <row r="2">
          <cell r="A2" t="str">
            <v>Асташкин</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4">
          <cell r="E4">
            <v>0</v>
          </cell>
        </row>
      </sheetData>
      <sheetData sheetId="168">
        <row r="4">
          <cell r="E4">
            <v>0</v>
          </cell>
        </row>
      </sheetData>
      <sheetData sheetId="169">
        <row r="4">
          <cell r="E4">
            <v>0</v>
          </cell>
        </row>
      </sheetData>
      <sheetData sheetId="170">
        <row r="4">
          <cell r="E4">
            <v>0</v>
          </cell>
        </row>
      </sheetData>
      <sheetData sheetId="171">
        <row r="4">
          <cell r="E4">
            <v>0</v>
          </cell>
        </row>
      </sheetData>
      <sheetData sheetId="172">
        <row r="4">
          <cell r="E4">
            <v>0</v>
          </cell>
        </row>
      </sheetData>
      <sheetData sheetId="173">
        <row r="4">
          <cell r="E4">
            <v>0</v>
          </cell>
        </row>
      </sheetData>
      <sheetData sheetId="174">
        <row r="4">
          <cell r="E4">
            <v>0</v>
          </cell>
        </row>
      </sheetData>
      <sheetData sheetId="175">
        <row r="4">
          <cell r="E4">
            <v>0</v>
          </cell>
        </row>
      </sheetData>
      <sheetData sheetId="176">
        <row r="4">
          <cell r="E4">
            <v>0</v>
          </cell>
        </row>
      </sheetData>
      <sheetData sheetId="177">
        <row r="4">
          <cell r="E4">
            <v>0</v>
          </cell>
        </row>
      </sheetData>
      <sheetData sheetId="178">
        <row r="4">
          <cell r="E4">
            <v>0</v>
          </cell>
        </row>
      </sheetData>
      <sheetData sheetId="179">
        <row r="4">
          <cell r="E4">
            <v>0</v>
          </cell>
        </row>
      </sheetData>
      <sheetData sheetId="180">
        <row r="4">
          <cell r="E4">
            <v>0</v>
          </cell>
        </row>
      </sheetData>
      <sheetData sheetId="181">
        <row r="2">
          <cell r="A2" t="str">
            <v>Асташкин</v>
          </cell>
        </row>
      </sheetData>
      <sheetData sheetId="182">
        <row r="2">
          <cell r="A2" t="str">
            <v>Асташкин</v>
          </cell>
        </row>
      </sheetData>
      <sheetData sheetId="183">
        <row r="2">
          <cell r="A2" t="str">
            <v>Асташкин</v>
          </cell>
        </row>
      </sheetData>
      <sheetData sheetId="184">
        <row r="2">
          <cell r="A2" t="str">
            <v>Асташкин</v>
          </cell>
        </row>
      </sheetData>
      <sheetData sheetId="185">
        <row r="2">
          <cell r="A2" t="str">
            <v>Асташкин</v>
          </cell>
        </row>
      </sheetData>
      <sheetData sheetId="186">
        <row r="2">
          <cell r="A2" t="str">
            <v>Асташкин</v>
          </cell>
        </row>
      </sheetData>
      <sheetData sheetId="187">
        <row r="2">
          <cell r="A2" t="str">
            <v>Асташкин</v>
          </cell>
        </row>
      </sheetData>
      <sheetData sheetId="188">
        <row r="2">
          <cell r="A2" t="str">
            <v>Асташкин</v>
          </cell>
        </row>
      </sheetData>
      <sheetData sheetId="189">
        <row r="2">
          <cell r="A2" t="str">
            <v>Асташкин</v>
          </cell>
        </row>
      </sheetData>
      <sheetData sheetId="190">
        <row r="2">
          <cell r="A2" t="str">
            <v>Асташкин</v>
          </cell>
        </row>
      </sheetData>
      <sheetData sheetId="191">
        <row r="2">
          <cell r="A2" t="str">
            <v>Асташкин</v>
          </cell>
        </row>
      </sheetData>
      <sheetData sheetId="192">
        <row r="2">
          <cell r="A2" t="str">
            <v>Асташкин</v>
          </cell>
        </row>
      </sheetData>
      <sheetData sheetId="193">
        <row r="2">
          <cell r="A2" t="str">
            <v>Асташкин</v>
          </cell>
        </row>
      </sheetData>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row r="2">
          <cell r="A2" t="str">
            <v>Асташкин</v>
          </cell>
        </row>
      </sheetData>
      <sheetData sheetId="204">
        <row r="2">
          <cell r="A2" t="str">
            <v>Асташкин</v>
          </cell>
        </row>
      </sheetData>
      <sheetData sheetId="205">
        <row r="2">
          <cell r="A2" t="str">
            <v>Асташкин</v>
          </cell>
        </row>
      </sheetData>
      <sheetData sheetId="206">
        <row r="2">
          <cell r="A2" t="str">
            <v>Асташкин</v>
          </cell>
        </row>
      </sheetData>
      <sheetData sheetId="207">
        <row r="2">
          <cell r="A2" t="str">
            <v>Асташкин</v>
          </cell>
        </row>
      </sheetData>
      <sheetData sheetId="208">
        <row r="2">
          <cell r="A2" t="str">
            <v>Асташкин</v>
          </cell>
        </row>
      </sheetData>
      <sheetData sheetId="209">
        <row r="2">
          <cell r="A2" t="str">
            <v>Асташкин</v>
          </cell>
        </row>
      </sheetData>
      <sheetData sheetId="210">
        <row r="2">
          <cell r="A2" t="str">
            <v>Асташкин</v>
          </cell>
        </row>
      </sheetData>
      <sheetData sheetId="211">
        <row r="2">
          <cell r="A2" t="str">
            <v>Асташкин</v>
          </cell>
        </row>
      </sheetData>
      <sheetData sheetId="212">
        <row r="2">
          <cell r="A2" t="str">
            <v>Асташкин</v>
          </cell>
        </row>
      </sheetData>
      <sheetData sheetId="213">
        <row r="2">
          <cell r="A2" t="str">
            <v>Асташкин</v>
          </cell>
        </row>
      </sheetData>
      <sheetData sheetId="214">
        <row r="2">
          <cell r="A2" t="str">
            <v>Асташкин</v>
          </cell>
        </row>
      </sheetData>
      <sheetData sheetId="215">
        <row r="2">
          <cell r="A2" t="str">
            <v>Асташкин</v>
          </cell>
        </row>
      </sheetData>
      <sheetData sheetId="216">
        <row r="2">
          <cell r="A2" t="str">
            <v>Асташкин</v>
          </cell>
        </row>
      </sheetData>
      <sheetData sheetId="217">
        <row r="2">
          <cell r="A2" t="str">
            <v>Асташкин</v>
          </cell>
        </row>
      </sheetData>
      <sheetData sheetId="218">
        <row r="2">
          <cell r="A2" t="str">
            <v>Асташкин</v>
          </cell>
        </row>
      </sheetData>
      <sheetData sheetId="219">
        <row r="2">
          <cell r="A2" t="str">
            <v>Асташкин</v>
          </cell>
        </row>
      </sheetData>
      <sheetData sheetId="220">
        <row r="2">
          <cell r="A2" t="str">
            <v>Асташкин</v>
          </cell>
        </row>
      </sheetData>
      <sheetData sheetId="221">
        <row r="2">
          <cell r="A2" t="str">
            <v>Асташкин</v>
          </cell>
        </row>
      </sheetData>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row r="2">
          <cell r="A2" t="str">
            <v>Асташкин</v>
          </cell>
        </row>
      </sheetData>
      <sheetData sheetId="232">
        <row r="2">
          <cell r="A2" t="str">
            <v>Асташкин</v>
          </cell>
        </row>
      </sheetData>
      <sheetData sheetId="233">
        <row r="2">
          <cell r="A2" t="str">
            <v>Асташкин</v>
          </cell>
        </row>
      </sheetData>
      <sheetData sheetId="234">
        <row r="2">
          <cell r="A2" t="str">
            <v>Асташкин</v>
          </cell>
        </row>
      </sheetData>
      <sheetData sheetId="235">
        <row r="2">
          <cell r="A2" t="str">
            <v>Асташкин</v>
          </cell>
        </row>
      </sheetData>
      <sheetData sheetId="236">
        <row r="2">
          <cell r="A2" t="str">
            <v>Асташкин</v>
          </cell>
        </row>
      </sheetData>
      <sheetData sheetId="237">
        <row r="2">
          <cell r="A2" t="str">
            <v>Асташкин</v>
          </cell>
        </row>
      </sheetData>
      <sheetData sheetId="238">
        <row r="2">
          <cell r="A2" t="str">
            <v>Асташкин</v>
          </cell>
        </row>
      </sheetData>
      <sheetData sheetId="239">
        <row r="2">
          <cell r="A2" t="str">
            <v>Асташкин</v>
          </cell>
        </row>
      </sheetData>
      <sheetData sheetId="240">
        <row r="2">
          <cell r="A2" t="str">
            <v>Асташкин</v>
          </cell>
        </row>
      </sheetData>
      <sheetData sheetId="241">
        <row r="2">
          <cell r="A2" t="str">
            <v>Асташкин</v>
          </cell>
        </row>
      </sheetData>
      <sheetData sheetId="242">
        <row r="2">
          <cell r="A2" t="str">
            <v>Асташкин</v>
          </cell>
        </row>
      </sheetData>
      <sheetData sheetId="243">
        <row r="2">
          <cell r="A2" t="str">
            <v>Асташкин</v>
          </cell>
        </row>
      </sheetData>
      <sheetData sheetId="244">
        <row r="2">
          <cell r="A2" t="str">
            <v>Асташкин</v>
          </cell>
        </row>
      </sheetData>
      <sheetData sheetId="245">
        <row r="2">
          <cell r="A2" t="str">
            <v>Асташкин</v>
          </cell>
        </row>
      </sheetData>
      <sheetData sheetId="246">
        <row r="2">
          <cell r="A2" t="str">
            <v>Асташкин</v>
          </cell>
        </row>
      </sheetData>
      <sheetData sheetId="247">
        <row r="2">
          <cell r="A2" t="str">
            <v>Асташкин</v>
          </cell>
        </row>
      </sheetData>
      <sheetData sheetId="248">
        <row r="2">
          <cell r="A2" t="str">
            <v>Асташкин</v>
          </cell>
        </row>
      </sheetData>
      <sheetData sheetId="249">
        <row r="2">
          <cell r="A2" t="str">
            <v>Асташкин</v>
          </cell>
        </row>
      </sheetData>
      <sheetData sheetId="250">
        <row r="2">
          <cell r="A2" t="str">
            <v>Асташкин</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ow r="2">
          <cell r="A2" t="str">
            <v>Асташкин</v>
          </cell>
        </row>
      </sheetData>
      <sheetData sheetId="261">
        <row r="2">
          <cell r="A2" t="str">
            <v>Асташкин</v>
          </cell>
        </row>
      </sheetData>
      <sheetData sheetId="262">
        <row r="2">
          <cell r="A2" t="str">
            <v>Асташкин</v>
          </cell>
        </row>
      </sheetData>
      <sheetData sheetId="263">
        <row r="2">
          <cell r="A2" t="str">
            <v>Асташкин</v>
          </cell>
        </row>
      </sheetData>
      <sheetData sheetId="264">
        <row r="2">
          <cell r="A2" t="str">
            <v>Асташкин</v>
          </cell>
        </row>
      </sheetData>
      <sheetData sheetId="265">
        <row r="2">
          <cell r="A2" t="str">
            <v>Асташкин</v>
          </cell>
        </row>
      </sheetData>
      <sheetData sheetId="266"/>
      <sheetData sheetId="267" refreshError="1"/>
      <sheetData sheetId="268" refreshError="1"/>
      <sheetData sheetId="269">
        <row r="4">
          <cell r="E4">
            <v>0</v>
          </cell>
        </row>
      </sheetData>
      <sheetData sheetId="270">
        <row r="4">
          <cell r="E4">
            <v>0</v>
          </cell>
        </row>
      </sheetData>
      <sheetData sheetId="271">
        <row r="4">
          <cell r="E4">
            <v>0</v>
          </cell>
        </row>
      </sheetData>
      <sheetData sheetId="272">
        <row r="4">
          <cell r="E4">
            <v>0</v>
          </cell>
        </row>
      </sheetData>
      <sheetData sheetId="273">
        <row r="4">
          <cell r="E4">
            <v>0</v>
          </cell>
        </row>
      </sheetData>
      <sheetData sheetId="274">
        <row r="4">
          <cell r="E4">
            <v>0</v>
          </cell>
        </row>
      </sheetData>
      <sheetData sheetId="275">
        <row r="4">
          <cell r="E4">
            <v>0</v>
          </cell>
        </row>
      </sheetData>
      <sheetData sheetId="276">
        <row r="4">
          <cell r="E4">
            <v>0</v>
          </cell>
        </row>
      </sheetData>
      <sheetData sheetId="277">
        <row r="4">
          <cell r="E4">
            <v>0</v>
          </cell>
        </row>
      </sheetData>
      <sheetData sheetId="278">
        <row r="4">
          <cell r="E4">
            <v>0</v>
          </cell>
        </row>
      </sheetData>
      <sheetData sheetId="279">
        <row r="4">
          <cell r="E4">
            <v>0</v>
          </cell>
        </row>
      </sheetData>
      <sheetData sheetId="280">
        <row r="4">
          <cell r="E4">
            <v>0</v>
          </cell>
        </row>
      </sheetData>
      <sheetData sheetId="281">
        <row r="4">
          <cell r="E4">
            <v>0</v>
          </cell>
        </row>
      </sheetData>
      <sheetData sheetId="282">
        <row r="4">
          <cell r="E4">
            <v>0</v>
          </cell>
        </row>
      </sheetData>
      <sheetData sheetId="283">
        <row r="4">
          <cell r="E4">
            <v>0</v>
          </cell>
        </row>
      </sheetData>
      <sheetData sheetId="284">
        <row r="4">
          <cell r="E4">
            <v>0</v>
          </cell>
        </row>
      </sheetData>
      <sheetData sheetId="285">
        <row r="4">
          <cell r="E4">
            <v>0</v>
          </cell>
        </row>
      </sheetData>
      <sheetData sheetId="286">
        <row r="4">
          <cell r="E4">
            <v>0</v>
          </cell>
        </row>
      </sheetData>
      <sheetData sheetId="287">
        <row r="4">
          <cell r="E4">
            <v>0</v>
          </cell>
        </row>
      </sheetData>
      <sheetData sheetId="288">
        <row r="4">
          <cell r="E4">
            <v>0</v>
          </cell>
        </row>
      </sheetData>
      <sheetData sheetId="289">
        <row r="4">
          <cell r="E4">
            <v>0</v>
          </cell>
        </row>
      </sheetData>
      <sheetData sheetId="290">
        <row r="4">
          <cell r="E4">
            <v>0</v>
          </cell>
        </row>
      </sheetData>
      <sheetData sheetId="291">
        <row r="4">
          <cell r="E4">
            <v>0</v>
          </cell>
        </row>
      </sheetData>
      <sheetData sheetId="292">
        <row r="4">
          <cell r="E4">
            <v>0</v>
          </cell>
        </row>
      </sheetData>
      <sheetData sheetId="293">
        <row r="4">
          <cell r="E4">
            <v>0</v>
          </cell>
        </row>
      </sheetData>
      <sheetData sheetId="294">
        <row r="4">
          <cell r="E4">
            <v>0</v>
          </cell>
        </row>
      </sheetData>
      <sheetData sheetId="295">
        <row r="4">
          <cell r="E4">
            <v>0</v>
          </cell>
        </row>
      </sheetData>
      <sheetData sheetId="296">
        <row r="4">
          <cell r="E4">
            <v>0</v>
          </cell>
        </row>
      </sheetData>
      <sheetData sheetId="297">
        <row r="4">
          <cell r="E4">
            <v>0</v>
          </cell>
        </row>
      </sheetData>
      <sheetData sheetId="298">
        <row r="4">
          <cell r="E4">
            <v>0</v>
          </cell>
        </row>
      </sheetData>
      <sheetData sheetId="299">
        <row r="4">
          <cell r="E4">
            <v>0</v>
          </cell>
        </row>
      </sheetData>
      <sheetData sheetId="300">
        <row r="4">
          <cell r="E4">
            <v>0</v>
          </cell>
        </row>
      </sheetData>
      <sheetData sheetId="301">
        <row r="4">
          <cell r="E4">
            <v>0</v>
          </cell>
        </row>
      </sheetData>
      <sheetData sheetId="302">
        <row r="4">
          <cell r="E4">
            <v>0</v>
          </cell>
        </row>
      </sheetData>
      <sheetData sheetId="303">
        <row r="4">
          <cell r="E4">
            <v>0</v>
          </cell>
        </row>
      </sheetData>
      <sheetData sheetId="304">
        <row r="4">
          <cell r="E4">
            <v>0</v>
          </cell>
        </row>
      </sheetData>
      <sheetData sheetId="305">
        <row r="4">
          <cell r="E4">
            <v>0</v>
          </cell>
        </row>
      </sheetData>
      <sheetData sheetId="306">
        <row r="4">
          <cell r="E4">
            <v>0</v>
          </cell>
        </row>
      </sheetData>
      <sheetData sheetId="307">
        <row r="4">
          <cell r="E4">
            <v>0</v>
          </cell>
        </row>
      </sheetData>
      <sheetData sheetId="308">
        <row r="4">
          <cell r="E4">
            <v>0</v>
          </cell>
        </row>
      </sheetData>
      <sheetData sheetId="309">
        <row r="4">
          <cell r="E4">
            <v>0</v>
          </cell>
        </row>
      </sheetData>
      <sheetData sheetId="310">
        <row r="4">
          <cell r="E4">
            <v>0</v>
          </cell>
        </row>
      </sheetData>
      <sheetData sheetId="311">
        <row r="4">
          <cell r="E4">
            <v>0</v>
          </cell>
        </row>
      </sheetData>
      <sheetData sheetId="312">
        <row r="4">
          <cell r="E4">
            <v>0</v>
          </cell>
        </row>
      </sheetData>
      <sheetData sheetId="313">
        <row r="4">
          <cell r="E4">
            <v>0</v>
          </cell>
        </row>
      </sheetData>
      <sheetData sheetId="314">
        <row r="4">
          <cell r="E4">
            <v>0</v>
          </cell>
        </row>
      </sheetData>
      <sheetData sheetId="315">
        <row r="4">
          <cell r="E4">
            <v>0</v>
          </cell>
        </row>
      </sheetData>
      <sheetData sheetId="316">
        <row r="4">
          <cell r="E4">
            <v>0</v>
          </cell>
        </row>
      </sheetData>
      <sheetData sheetId="317">
        <row r="4">
          <cell r="E4">
            <v>0</v>
          </cell>
        </row>
      </sheetData>
      <sheetData sheetId="318">
        <row r="4">
          <cell r="E4">
            <v>0</v>
          </cell>
        </row>
      </sheetData>
      <sheetData sheetId="319">
        <row r="4">
          <cell r="E4">
            <v>0</v>
          </cell>
        </row>
      </sheetData>
      <sheetData sheetId="320">
        <row r="4">
          <cell r="E4">
            <v>0</v>
          </cell>
        </row>
      </sheetData>
      <sheetData sheetId="321">
        <row r="4">
          <cell r="E4">
            <v>0</v>
          </cell>
        </row>
      </sheetData>
      <sheetData sheetId="322">
        <row r="4">
          <cell r="E4">
            <v>0</v>
          </cell>
        </row>
      </sheetData>
      <sheetData sheetId="323">
        <row r="4">
          <cell r="E4">
            <v>0</v>
          </cell>
        </row>
      </sheetData>
      <sheetData sheetId="324">
        <row r="4">
          <cell r="E4">
            <v>0</v>
          </cell>
        </row>
      </sheetData>
      <sheetData sheetId="325">
        <row r="4">
          <cell r="E4">
            <v>0</v>
          </cell>
        </row>
      </sheetData>
      <sheetData sheetId="326">
        <row r="4">
          <cell r="E4">
            <v>0</v>
          </cell>
        </row>
      </sheetData>
      <sheetData sheetId="327">
        <row r="4">
          <cell r="E4">
            <v>0</v>
          </cell>
        </row>
      </sheetData>
      <sheetData sheetId="328">
        <row r="4">
          <cell r="E4">
            <v>0</v>
          </cell>
        </row>
      </sheetData>
      <sheetData sheetId="329">
        <row r="4">
          <cell r="E4">
            <v>0</v>
          </cell>
        </row>
      </sheetData>
      <sheetData sheetId="330">
        <row r="4">
          <cell r="E4">
            <v>0</v>
          </cell>
        </row>
      </sheetData>
      <sheetData sheetId="331">
        <row r="4">
          <cell r="E4">
            <v>0</v>
          </cell>
        </row>
      </sheetData>
      <sheetData sheetId="332">
        <row r="4">
          <cell r="E4">
            <v>0</v>
          </cell>
        </row>
      </sheetData>
      <sheetData sheetId="333">
        <row r="4">
          <cell r="E4">
            <v>0</v>
          </cell>
        </row>
      </sheetData>
      <sheetData sheetId="334">
        <row r="4">
          <cell r="E4">
            <v>0</v>
          </cell>
        </row>
      </sheetData>
      <sheetData sheetId="335">
        <row r="4">
          <cell r="E4">
            <v>0</v>
          </cell>
        </row>
      </sheetData>
      <sheetData sheetId="336">
        <row r="4">
          <cell r="E4">
            <v>0</v>
          </cell>
        </row>
      </sheetData>
      <sheetData sheetId="337">
        <row r="4">
          <cell r="E4">
            <v>0</v>
          </cell>
        </row>
      </sheetData>
      <sheetData sheetId="338">
        <row r="4">
          <cell r="E4">
            <v>0</v>
          </cell>
        </row>
      </sheetData>
      <sheetData sheetId="339">
        <row r="4">
          <cell r="E4">
            <v>0</v>
          </cell>
        </row>
      </sheetData>
      <sheetData sheetId="340">
        <row r="4">
          <cell r="E4">
            <v>0</v>
          </cell>
        </row>
      </sheetData>
      <sheetData sheetId="341">
        <row r="4">
          <cell r="E4">
            <v>0</v>
          </cell>
        </row>
      </sheetData>
      <sheetData sheetId="342">
        <row r="4">
          <cell r="E4">
            <v>0</v>
          </cell>
        </row>
      </sheetData>
      <sheetData sheetId="343">
        <row r="4">
          <cell r="E4">
            <v>0</v>
          </cell>
        </row>
      </sheetData>
      <sheetData sheetId="344">
        <row r="4">
          <cell r="E4">
            <v>0</v>
          </cell>
        </row>
      </sheetData>
      <sheetData sheetId="345">
        <row r="4">
          <cell r="E4">
            <v>0</v>
          </cell>
        </row>
      </sheetData>
      <sheetData sheetId="346">
        <row r="4">
          <cell r="E4">
            <v>0</v>
          </cell>
        </row>
      </sheetData>
      <sheetData sheetId="347">
        <row r="4">
          <cell r="E4">
            <v>0</v>
          </cell>
        </row>
      </sheetData>
      <sheetData sheetId="348">
        <row r="4">
          <cell r="E4">
            <v>0</v>
          </cell>
        </row>
      </sheetData>
      <sheetData sheetId="349">
        <row r="4">
          <cell r="E4">
            <v>0</v>
          </cell>
        </row>
      </sheetData>
      <sheetData sheetId="350">
        <row r="4">
          <cell r="E4">
            <v>0</v>
          </cell>
        </row>
      </sheetData>
      <sheetData sheetId="351">
        <row r="4">
          <cell r="E4">
            <v>0</v>
          </cell>
        </row>
      </sheetData>
      <sheetData sheetId="352">
        <row r="4">
          <cell r="E4">
            <v>0</v>
          </cell>
        </row>
      </sheetData>
      <sheetData sheetId="353">
        <row r="4">
          <cell r="E4">
            <v>0</v>
          </cell>
        </row>
      </sheetData>
      <sheetData sheetId="354">
        <row r="4">
          <cell r="E4">
            <v>0</v>
          </cell>
        </row>
      </sheetData>
      <sheetData sheetId="355">
        <row r="4">
          <cell r="E4">
            <v>0</v>
          </cell>
        </row>
      </sheetData>
      <sheetData sheetId="356">
        <row r="4">
          <cell r="E4">
            <v>0</v>
          </cell>
        </row>
      </sheetData>
      <sheetData sheetId="357">
        <row r="4">
          <cell r="E4">
            <v>0</v>
          </cell>
        </row>
      </sheetData>
      <sheetData sheetId="358">
        <row r="4">
          <cell r="E4">
            <v>0</v>
          </cell>
        </row>
      </sheetData>
      <sheetData sheetId="359">
        <row r="4">
          <cell r="E4">
            <v>0</v>
          </cell>
        </row>
      </sheetData>
      <sheetData sheetId="360">
        <row r="4">
          <cell r="E4">
            <v>0</v>
          </cell>
        </row>
      </sheetData>
      <sheetData sheetId="361">
        <row r="4">
          <cell r="E4">
            <v>0</v>
          </cell>
        </row>
      </sheetData>
      <sheetData sheetId="362">
        <row r="4">
          <cell r="E4">
            <v>0</v>
          </cell>
        </row>
      </sheetData>
      <sheetData sheetId="363">
        <row r="4">
          <cell r="E4">
            <v>0</v>
          </cell>
        </row>
      </sheetData>
      <sheetData sheetId="364">
        <row r="4">
          <cell r="E4">
            <v>0</v>
          </cell>
        </row>
      </sheetData>
      <sheetData sheetId="365">
        <row r="4">
          <cell r="E4">
            <v>0</v>
          </cell>
        </row>
      </sheetData>
      <sheetData sheetId="366">
        <row r="4">
          <cell r="E4">
            <v>0</v>
          </cell>
        </row>
      </sheetData>
      <sheetData sheetId="367">
        <row r="4">
          <cell r="E4">
            <v>0</v>
          </cell>
        </row>
      </sheetData>
      <sheetData sheetId="368">
        <row r="4">
          <cell r="E4">
            <v>0</v>
          </cell>
        </row>
      </sheetData>
      <sheetData sheetId="369">
        <row r="4">
          <cell r="E4">
            <v>0</v>
          </cell>
        </row>
      </sheetData>
      <sheetData sheetId="370">
        <row r="4">
          <cell r="E4">
            <v>0</v>
          </cell>
        </row>
      </sheetData>
      <sheetData sheetId="371">
        <row r="4">
          <cell r="E4">
            <v>0</v>
          </cell>
        </row>
      </sheetData>
      <sheetData sheetId="372">
        <row r="4">
          <cell r="E4">
            <v>0</v>
          </cell>
        </row>
      </sheetData>
      <sheetData sheetId="373">
        <row r="4">
          <cell r="E4">
            <v>0</v>
          </cell>
        </row>
      </sheetData>
      <sheetData sheetId="374">
        <row r="4">
          <cell r="E4">
            <v>0</v>
          </cell>
        </row>
      </sheetData>
      <sheetData sheetId="375">
        <row r="4">
          <cell r="E4">
            <v>0</v>
          </cell>
        </row>
      </sheetData>
      <sheetData sheetId="376">
        <row r="4">
          <cell r="E4">
            <v>0</v>
          </cell>
        </row>
      </sheetData>
      <sheetData sheetId="377">
        <row r="4">
          <cell r="E4">
            <v>0</v>
          </cell>
        </row>
      </sheetData>
      <sheetData sheetId="378">
        <row r="4">
          <cell r="E4">
            <v>0</v>
          </cell>
        </row>
      </sheetData>
      <sheetData sheetId="379">
        <row r="4">
          <cell r="E4">
            <v>0</v>
          </cell>
        </row>
      </sheetData>
      <sheetData sheetId="380">
        <row r="4">
          <cell r="E4">
            <v>0</v>
          </cell>
        </row>
      </sheetData>
      <sheetData sheetId="381">
        <row r="4">
          <cell r="E4">
            <v>0</v>
          </cell>
        </row>
      </sheetData>
      <sheetData sheetId="382">
        <row r="4">
          <cell r="E4">
            <v>0</v>
          </cell>
        </row>
      </sheetData>
      <sheetData sheetId="383" refreshError="1"/>
      <sheetData sheetId="384" refreshError="1"/>
      <sheetData sheetId="385" refreshError="1"/>
      <sheetData sheetId="386" refreshError="1"/>
      <sheetData sheetId="387" refreshError="1"/>
      <sheetData sheetId="388">
        <row r="2">
          <cell r="A2" t="str">
            <v>Асташкин</v>
          </cell>
        </row>
      </sheetData>
      <sheetData sheetId="389">
        <row r="2">
          <cell r="A2" t="str">
            <v>Асташкин</v>
          </cell>
        </row>
      </sheetData>
      <sheetData sheetId="390"/>
      <sheetData sheetId="391"/>
      <sheetData sheetId="392">
        <row r="2">
          <cell r="A2" t="str">
            <v>Асташкин</v>
          </cell>
        </row>
      </sheetData>
      <sheetData sheetId="393">
        <row r="2">
          <cell r="A2" t="str">
            <v>Асташкин</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row r="2">
          <cell r="A2" t="str">
            <v>Асташкин</v>
          </cell>
        </row>
      </sheetData>
      <sheetData sheetId="407"/>
      <sheetData sheetId="408"/>
      <sheetData sheetId="409"/>
      <sheetData sheetId="410"/>
      <sheetData sheetId="411"/>
      <sheetData sheetId="412"/>
      <sheetData sheetId="413"/>
      <sheetData sheetId="414"/>
      <sheetData sheetId="415"/>
      <sheetData sheetId="416"/>
      <sheetData sheetId="417"/>
      <sheetData sheetId="418"/>
      <sheetData sheetId="419">
        <row r="2">
          <cell r="A2" t="str">
            <v>Асташкин</v>
          </cell>
        </row>
      </sheetData>
      <sheetData sheetId="420">
        <row r="2">
          <cell r="A2" t="str">
            <v>Асташкин</v>
          </cell>
        </row>
      </sheetData>
      <sheetData sheetId="421">
        <row r="2">
          <cell r="A2" t="str">
            <v>Асташкин</v>
          </cell>
        </row>
      </sheetData>
      <sheetData sheetId="422">
        <row r="2">
          <cell r="A2" t="str">
            <v>Асташкин</v>
          </cell>
        </row>
      </sheetData>
      <sheetData sheetId="423">
        <row r="2">
          <cell r="A2" t="str">
            <v>Асташкин</v>
          </cell>
        </row>
      </sheetData>
      <sheetData sheetId="424">
        <row r="2">
          <cell r="A2" t="str">
            <v>Асташкин</v>
          </cell>
        </row>
      </sheetData>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прогноз_1"/>
      <sheetName val="Ф-1 (для АО-энерго)"/>
      <sheetName val="Ф-2 (для АО-энерго)"/>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 val="共機計算"/>
      <sheetName val="共機J"/>
      <sheetName val="Сводка - лизинг"/>
      <sheetName val="14б дпн отчет"/>
      <sheetName val="16а сводный анализ"/>
      <sheetName val="21.3"/>
      <sheetName val="уф-61"/>
      <sheetName val="вводные данные систем"/>
      <sheetName val="Выдача_денег_на_командир5"/>
      <sheetName val="Окончательный_расчет5"/>
      <sheetName val="Распределение_по_статьям_затра5"/>
      <sheetName val="план_20005"/>
      <sheetName val="6_Списки5"/>
      <sheetName val="20020415_Командировочные_по_СП5"/>
      <sheetName val="Калькуляция_кв5"/>
      <sheetName val="17_15"/>
      <sheetName val="24_15"/>
      <sheetName val="4_15"/>
      <sheetName val="расчет_тарифов5"/>
      <sheetName val="18_25"/>
      <sheetName val="2_35"/>
      <sheetName val="P2_15"/>
      <sheetName val="ESTI_5"/>
      <sheetName val="ИТОГИ__по_Н,Р,Э,Q5"/>
      <sheetName val="Предлагаемая_новая_форма_СТРС5"/>
      <sheetName val="1_1__нвв_переход5"/>
      <sheetName val="Выдача_денег_на_командир6"/>
      <sheetName val="Окончательный_расчет6"/>
      <sheetName val="Распределение_по_статьям_затра6"/>
      <sheetName val="план_20006"/>
      <sheetName val="6_Списки6"/>
      <sheetName val="20020415_Командировочные_по_СП6"/>
      <sheetName val="Калькуляция_кв6"/>
      <sheetName val="17_16"/>
      <sheetName val="24_16"/>
      <sheetName val="4_16"/>
      <sheetName val="расчет_тарифов6"/>
      <sheetName val="18_26"/>
      <sheetName val="2_36"/>
      <sheetName val="P2_16"/>
      <sheetName val="ESTI_6"/>
      <sheetName val="ИТОГИ__по_Н,Р,Э,Q6"/>
      <sheetName val="Предлагаемая_новая_форма_СТРС6"/>
      <sheetName val="1_1__нвв_переход6"/>
      <sheetName val="Выдача_денег_на_командир7"/>
      <sheetName val="Окончательный_расчет7"/>
      <sheetName val="Распределение_по_статьям_затра7"/>
      <sheetName val="план_20007"/>
      <sheetName val="6_Списки7"/>
      <sheetName val="20020415_Командировочные_по_СП7"/>
      <sheetName val="Калькуляция_кв7"/>
      <sheetName val="17_17"/>
      <sheetName val="24_17"/>
      <sheetName val="4_17"/>
      <sheetName val="расчет_тарифов7"/>
      <sheetName val="18_27"/>
      <sheetName val="2_37"/>
      <sheetName val="P2_17"/>
      <sheetName val="ESTI_7"/>
      <sheetName val="ИТОГИ__по_Н,Р,Э,Q7"/>
      <sheetName val="Предлагаемая_новая_форма_СТРС7"/>
      <sheetName val="1_1__нвв_переход7"/>
      <sheetName val="Выдача_денег_на_командир8"/>
      <sheetName val="Окончательный_расчет8"/>
      <sheetName val="Распределение_по_статьям_затра8"/>
      <sheetName val="план_20008"/>
      <sheetName val="6_Списки8"/>
      <sheetName val="20020415_Командировочные_по_СП8"/>
      <sheetName val="Калькуляция_кв8"/>
      <sheetName val="17_18"/>
      <sheetName val="24_18"/>
      <sheetName val="4_18"/>
      <sheetName val="расчет_тарифов8"/>
      <sheetName val="18_28"/>
      <sheetName val="2_38"/>
      <sheetName val="P2_18"/>
      <sheetName val="ESTI_8"/>
      <sheetName val="ИТОГИ__по_Н,Р,Э,Q8"/>
      <sheetName val="Предлагаемая_новая_форма_СТРС8"/>
      <sheetName val="1_1__нвв_переход8"/>
      <sheetName val="бддс"/>
      <sheetName val="Данные"/>
      <sheetName val="t_настройки"/>
      <sheetName val="незав. Домодедово"/>
      <sheetName val="Info"/>
      <sheetName val="Disclosure"/>
      <sheetName val="Выдача_денег_на_командир9"/>
      <sheetName val="Окончательный_расчет9"/>
      <sheetName val="Распределение_по_статьям_затра9"/>
      <sheetName val="план_20009"/>
      <sheetName val="6_Списки9"/>
      <sheetName val="20020415_Командировочные_по_СП9"/>
      <sheetName val="Калькуляция_кв9"/>
      <sheetName val="17_19"/>
      <sheetName val="24_19"/>
      <sheetName val="4_19"/>
      <sheetName val="расчет_тарифов9"/>
      <sheetName val="18_29"/>
      <sheetName val="2_39"/>
      <sheetName val="P2_19"/>
      <sheetName val="ESTI_9"/>
      <sheetName val="ИТОГИ__по_Н,Р,Э,Q9"/>
      <sheetName val="Предлагаемая_новая_форма_СТРС9"/>
      <sheetName val="1_1__нвв_переход9"/>
      <sheetName val="Исполнение_ТП1"/>
      <sheetName val="Мощность_ТП1"/>
      <sheetName val="Сечение_жил1"/>
      <sheetName val="Сечение_провода1"/>
      <sheetName val="Тип_опор1"/>
      <sheetName val="Тип_провода1"/>
      <sheetName val="Тип_прокладки1"/>
      <sheetName val="прил_11"/>
      <sheetName val="Производство_электроэнергии"/>
      <sheetName val="Т19_1"/>
      <sheetName val="Ф-1_(для_АО-энерго)"/>
      <sheetName val="Ф-2_(для_АО-энерго)"/>
      <sheetName val="Служебный_лист"/>
      <sheetName val="Форма_сетевой_график_ЭРСБ"/>
      <sheetName val="Сводка_-_лизинг"/>
      <sheetName val="14б_дпн_отчет"/>
      <sheetName val="16а_сводный_анализ"/>
      <sheetName val="21_3"/>
      <sheetName val="незав__Домодедово"/>
      <sheetName val="вводные_данные_систем"/>
      <sheetName val="ввод апрель НВП"/>
      <sheetName val="I"/>
      <sheetName val="здания"/>
      <sheetName val="амортизация"/>
      <sheetName val="Disposals"/>
    </sheetNames>
    <sheetDataSet>
      <sheetData sheetId="0">
        <row r="2">
          <cell r="B2" t="str">
            <v>АЛНАС</v>
          </cell>
        </row>
      </sheetData>
      <sheetData sheetId="1"/>
      <sheetData sheetId="2">
        <row r="2">
          <cell r="B2" t="str">
            <v>АЛНАС</v>
          </cell>
        </row>
      </sheetData>
      <sheetData sheetId="3">
        <row r="2">
          <cell r="B2" t="str">
            <v>АЛНАС</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
          <cell r="B2" t="str">
            <v>АЛНАС</v>
          </cell>
        </row>
      </sheetData>
      <sheetData sheetId="142">
        <row r="2">
          <cell r="B2" t="str">
            <v>АЛНАС</v>
          </cell>
        </row>
      </sheetData>
      <sheetData sheetId="143">
        <row r="2">
          <cell r="B2" t="str">
            <v>АЛНАС</v>
          </cell>
        </row>
      </sheetData>
      <sheetData sheetId="144">
        <row r="2">
          <cell r="B2" t="str">
            <v>АЛНАС</v>
          </cell>
        </row>
      </sheetData>
      <sheetData sheetId="145">
        <row r="2">
          <cell r="B2" t="str">
            <v>АЛНАС</v>
          </cell>
        </row>
      </sheetData>
      <sheetData sheetId="146">
        <row r="2">
          <cell r="B2" t="str">
            <v>АЛНАС</v>
          </cell>
        </row>
      </sheetData>
      <sheetData sheetId="147">
        <row r="2">
          <cell r="B2" t="str">
            <v>АЛНАС</v>
          </cell>
        </row>
      </sheetData>
      <sheetData sheetId="148">
        <row r="2">
          <cell r="B2" t="str">
            <v>АЛНАС</v>
          </cell>
        </row>
      </sheetData>
      <sheetData sheetId="149">
        <row r="2">
          <cell r="B2" t="str">
            <v>АЛНАС</v>
          </cell>
        </row>
      </sheetData>
      <sheetData sheetId="150">
        <row r="2">
          <cell r="B2" t="str">
            <v>АЛНАС</v>
          </cell>
        </row>
      </sheetData>
      <sheetData sheetId="151">
        <row r="2">
          <cell r="B2" t="str">
            <v>АЛНАС</v>
          </cell>
        </row>
      </sheetData>
      <sheetData sheetId="152">
        <row r="2">
          <cell r="B2" t="str">
            <v>АЛНАС</v>
          </cell>
        </row>
      </sheetData>
      <sheetData sheetId="153">
        <row r="2">
          <cell r="B2" t="str">
            <v>АЛНАС</v>
          </cell>
        </row>
      </sheetData>
      <sheetData sheetId="154">
        <row r="2">
          <cell r="B2" t="str">
            <v>АЛНАС</v>
          </cell>
        </row>
      </sheetData>
      <sheetData sheetId="155">
        <row r="2">
          <cell r="B2" t="str">
            <v>АЛНАС</v>
          </cell>
        </row>
      </sheetData>
      <sheetData sheetId="156">
        <row r="2">
          <cell r="B2" t="str">
            <v>АЛНАС</v>
          </cell>
        </row>
      </sheetData>
      <sheetData sheetId="157">
        <row r="2">
          <cell r="B2" t="str">
            <v>АЛНАС</v>
          </cell>
        </row>
      </sheetData>
      <sheetData sheetId="158">
        <row r="2">
          <cell r="B2" t="str">
            <v>АЛНАС</v>
          </cell>
        </row>
      </sheetData>
      <sheetData sheetId="159">
        <row r="2">
          <cell r="B2" t="str">
            <v>АЛНАС</v>
          </cell>
        </row>
      </sheetData>
      <sheetData sheetId="160">
        <row r="2">
          <cell r="B2" t="str">
            <v>АЛНАС</v>
          </cell>
        </row>
      </sheetData>
      <sheetData sheetId="161">
        <row r="2">
          <cell r="B2" t="str">
            <v>АЛНАС</v>
          </cell>
        </row>
      </sheetData>
      <sheetData sheetId="162">
        <row r="2">
          <cell r="B2" t="str">
            <v>АЛНАС</v>
          </cell>
        </row>
      </sheetData>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row r="2">
          <cell r="B2" t="str">
            <v>АЛНАС</v>
          </cell>
        </row>
      </sheetData>
      <sheetData sheetId="171">
        <row r="2">
          <cell r="B2" t="str">
            <v>АЛНАС</v>
          </cell>
        </row>
      </sheetData>
      <sheetData sheetId="172">
        <row r="2">
          <cell r="B2" t="str">
            <v>АЛНАС</v>
          </cell>
        </row>
      </sheetData>
      <sheetData sheetId="173">
        <row r="2">
          <cell r="B2" t="str">
            <v>АЛНАС</v>
          </cell>
        </row>
      </sheetData>
      <sheetData sheetId="174">
        <row r="2">
          <cell r="B2" t="str">
            <v>АЛНАС</v>
          </cell>
        </row>
      </sheetData>
      <sheetData sheetId="175">
        <row r="2">
          <cell r="B2" t="str">
            <v>АЛНАС</v>
          </cell>
        </row>
      </sheetData>
      <sheetData sheetId="176">
        <row r="2">
          <cell r="B2" t="str">
            <v>АЛНАС</v>
          </cell>
        </row>
      </sheetData>
      <sheetData sheetId="177">
        <row r="2">
          <cell r="B2" t="str">
            <v>АЛНАС</v>
          </cell>
        </row>
      </sheetData>
      <sheetData sheetId="178">
        <row r="2">
          <cell r="B2" t="str">
            <v>АЛНАС</v>
          </cell>
        </row>
      </sheetData>
      <sheetData sheetId="179">
        <row r="2">
          <cell r="B2" t="str">
            <v>АЛНАС</v>
          </cell>
        </row>
      </sheetData>
      <sheetData sheetId="180">
        <row r="2">
          <cell r="B2" t="str">
            <v>АЛНАС</v>
          </cell>
        </row>
      </sheetData>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row r="2">
          <cell r="B2" t="str">
            <v>АЛНАС</v>
          </cell>
        </row>
      </sheetData>
      <sheetData sheetId="189">
        <row r="2">
          <cell r="B2" t="str">
            <v>АЛНАС</v>
          </cell>
        </row>
      </sheetData>
      <sheetData sheetId="190">
        <row r="2">
          <cell r="B2" t="str">
            <v>АЛНАС</v>
          </cell>
        </row>
      </sheetData>
      <sheetData sheetId="191">
        <row r="2">
          <cell r="B2" t="str">
            <v>АЛНАС</v>
          </cell>
        </row>
      </sheetData>
      <sheetData sheetId="192">
        <row r="2">
          <cell r="B2" t="str">
            <v>АЛНАС</v>
          </cell>
        </row>
      </sheetData>
      <sheetData sheetId="193">
        <row r="2">
          <cell r="B2" t="str">
            <v>АЛНАС</v>
          </cell>
        </row>
      </sheetData>
      <sheetData sheetId="194">
        <row r="2">
          <cell r="B2" t="str">
            <v>АЛНАС</v>
          </cell>
        </row>
      </sheetData>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sheetData sheetId="300"/>
      <sheetData sheetId="301">
        <row r="2">
          <cell r="B2" t="str">
            <v>АЛНАС</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3"/>
      <sheetName val="Приложение 2.18"/>
    </sheetNames>
    <definedNames>
      <definedName name="________M8"/>
      <definedName name="________M9"/>
      <definedName name="________q11"/>
      <definedName name="________q15"/>
      <definedName name="________q17"/>
      <definedName name="________q2"/>
      <definedName name="________q3"/>
      <definedName name="________q4"/>
      <definedName name="________q5"/>
      <definedName name="________q6"/>
      <definedName name="________q7"/>
      <definedName name="________q8"/>
      <definedName name="________q9"/>
      <definedName name="_______M8"/>
      <definedName name="_______M9"/>
      <definedName name="_______q11"/>
      <definedName name="_______q15"/>
      <definedName name="_______q17"/>
      <definedName name="_______q2"/>
      <definedName name="_______q3"/>
      <definedName name="_______q4"/>
      <definedName name="_______q5"/>
      <definedName name="_______q6"/>
      <definedName name="_______q7"/>
      <definedName name="_______q8"/>
      <definedName name="_______q9"/>
      <definedName name="______M8"/>
      <definedName name="______M9"/>
      <definedName name="______q11"/>
      <definedName name="______q15"/>
      <definedName name="______q17"/>
      <definedName name="______q2"/>
      <definedName name="______q3"/>
      <definedName name="______q4"/>
      <definedName name="______q5"/>
      <definedName name="______q6"/>
      <definedName name="______q7"/>
      <definedName name="______q8"/>
      <definedName name="______q9"/>
      <definedName name="_____FY1"/>
      <definedName name="_____M8"/>
      <definedName name="_____M9"/>
      <definedName name="_____q11"/>
      <definedName name="_____q15"/>
      <definedName name="_____q17"/>
      <definedName name="_____q2"/>
      <definedName name="_____q3"/>
      <definedName name="_____q4"/>
      <definedName name="_____q5"/>
      <definedName name="_____q6"/>
      <definedName name="_____q7"/>
      <definedName name="_____q8"/>
      <definedName name="_____q9"/>
      <definedName name="____FY1"/>
      <definedName name="____M8"/>
      <definedName name="____M9"/>
      <definedName name="____q11"/>
      <definedName name="____q15"/>
      <definedName name="____q17"/>
      <definedName name="____q2"/>
      <definedName name="____q3"/>
      <definedName name="____q4"/>
      <definedName name="____q5"/>
      <definedName name="____q6"/>
      <definedName name="____q7"/>
      <definedName name="____q8"/>
      <definedName name="____q9"/>
      <definedName name="___FY1"/>
      <definedName name="__ew1"/>
      <definedName name="__fg1"/>
      <definedName name="__FY1"/>
      <definedName name="__k1"/>
      <definedName name="__M8"/>
      <definedName name="__M9"/>
      <definedName name="__q11"/>
      <definedName name="__q15"/>
      <definedName name="__q17"/>
      <definedName name="__q2"/>
      <definedName name="__q3"/>
      <definedName name="__q4"/>
      <definedName name="__q5"/>
      <definedName name="__q6"/>
      <definedName name="__q7"/>
      <definedName name="__q8"/>
      <definedName name="__q9"/>
      <definedName name="_ew1"/>
      <definedName name="_fg1"/>
      <definedName name="_k1"/>
      <definedName name="_M8"/>
      <definedName name="_M9"/>
      <definedName name="_q11"/>
      <definedName name="_q15"/>
      <definedName name="_q17"/>
      <definedName name="_q2"/>
      <definedName name="_q3"/>
      <definedName name="_q4"/>
      <definedName name="_q5"/>
      <definedName name="_q6"/>
      <definedName name="_q7"/>
      <definedName name="_q8"/>
      <definedName name="_q9"/>
      <definedName name="àî"/>
      <definedName name="cd"/>
      <definedName name="com"/>
      <definedName name="compOT1"/>
      <definedName name="CompOt2"/>
      <definedName name="CompRas1"/>
      <definedName name="ct"/>
      <definedName name="cv"/>
      <definedName name="ď"/>
      <definedName name="ďď"/>
      <definedName name="đđ"/>
      <definedName name="đđđ"/>
      <definedName name="dfrgtt"/>
      <definedName name="dsragh"/>
      <definedName name="ęĺ"/>
      <definedName name="ffff"/>
      <definedName name="fffff"/>
      <definedName name="ffffffff"/>
      <definedName name="ffffffffff"/>
      <definedName name="fffffffffff"/>
      <definedName name="ffffffffffff"/>
      <definedName name="fffffffffffff"/>
      <definedName name="ffffffffffffff"/>
      <definedName name="gfg"/>
      <definedName name="gh"/>
      <definedName name="h"/>
      <definedName name="hhh"/>
      <definedName name="hhhhhhhhhhhhhhhhhhhhhhhhhhhhhhhhhhhhhhhhhhhhhhhhhhhhhhhhhhhhhh"/>
      <definedName name="hhy"/>
      <definedName name="îî"/>
      <definedName name="iiiiiiii"/>
      <definedName name="j"/>
      <definedName name="nfyz"/>
      <definedName name="o"/>
      <definedName name="öó"/>
      <definedName name="P1_dip"/>
      <definedName name="P1_SCOPE_DOP"/>
      <definedName name="P1_ДиапазонЗащиты"/>
      <definedName name="P2_dip"/>
      <definedName name="P2_ДиапазонЗащиты"/>
      <definedName name="P3_dip"/>
      <definedName name="P3_T21_Protection"/>
      <definedName name="P3_ДиапазонЗащиты"/>
      <definedName name="P4_dip"/>
      <definedName name="P4_ДиапазонЗащиты"/>
      <definedName name="P6_T17_Protection"/>
      <definedName name="P6_T28?axis?R?ПЭ"/>
      <definedName name="P6_T28?axis?R?ПЭ?"/>
      <definedName name="qq"/>
      <definedName name="rr"/>
      <definedName name="ŕŕ"/>
      <definedName name="rt"/>
      <definedName name="upr"/>
      <definedName name="ůůů"/>
      <definedName name="v"/>
      <definedName name="VV"/>
      <definedName name="vvv"/>
      <definedName name="vvvvvv"/>
      <definedName name="vvvvvvvv"/>
      <definedName name="vvvvvvvvv"/>
      <definedName name="vvvvvvvvvvvvv"/>
      <definedName name="vvvvvvvvvvvvvv"/>
      <definedName name="vvvvvvvvvvvvvvvvv"/>
      <definedName name="we"/>
      <definedName name="www"/>
      <definedName name="wwww"/>
      <definedName name="wwwwww"/>
      <definedName name="wwwwwww"/>
      <definedName name="wwwwwwww"/>
      <definedName name="wwwwwwwwww"/>
      <definedName name="wwwwwwwwwww"/>
      <definedName name="wwwwwwwwwwww"/>
      <definedName name="wwwwwwwwwwwww"/>
      <definedName name="аа"/>
      <definedName name="АААААААА"/>
      <definedName name="ав"/>
      <definedName name="ап"/>
      <definedName name="аяыпамыпмипи"/>
      <definedName name="бб"/>
      <definedName name="в"/>
      <definedName name="в23е1"/>
      <definedName name="вап"/>
      <definedName name="Вар.их"/>
      <definedName name="Вар.КАЛМЭ"/>
      <definedName name="вв1"/>
      <definedName name="вм"/>
      <definedName name="вмивртвр"/>
      <definedName name="вртт"/>
      <definedName name="выручка"/>
      <definedName name="гнлзщ"/>
      <definedName name="гш"/>
      <definedName name="дж"/>
      <definedName name="доопатмо"/>
      <definedName name="Дополнение"/>
      <definedName name="дщ"/>
      <definedName name="дщл"/>
      <definedName name="епке"/>
      <definedName name="еще"/>
      <definedName name="ж"/>
      <definedName name="жд"/>
      <definedName name="зщ"/>
      <definedName name="й1"/>
      <definedName name="ий"/>
      <definedName name="йй1"/>
      <definedName name="йфц"/>
      <definedName name="йц"/>
      <definedName name="ке1"/>
      <definedName name="компенсация"/>
      <definedName name="кп"/>
      <definedName name="кпнрг"/>
      <definedName name="ктджщз"/>
      <definedName name="лара"/>
      <definedName name="ло"/>
      <definedName name="лор"/>
      <definedName name="лщд"/>
      <definedName name="мам"/>
      <definedName name="мым1"/>
      <definedName name="нгг"/>
      <definedName name="Нояб"/>
      <definedName name="Ноябрь"/>
      <definedName name="олло"/>
      <definedName name="олрлпо"/>
      <definedName name="олс"/>
      <definedName name="ооо"/>
      <definedName name="отпуск"/>
      <definedName name="план56"/>
      <definedName name="ПМС"/>
      <definedName name="ПМС1"/>
      <definedName name="пппп"/>
      <definedName name="пр"/>
      <definedName name="про"/>
      <definedName name="ропопопмо"/>
      <definedName name="рсср"/>
      <definedName name="с1"/>
      <definedName name="сваеррта"/>
      <definedName name="свмпвппв"/>
      <definedName name="свод"/>
      <definedName name="себестоимость2"/>
      <definedName name="ск"/>
      <definedName name="сокращение"/>
      <definedName name="сомп"/>
      <definedName name="сомпас"/>
      <definedName name="сс1"/>
      <definedName name="сссс1"/>
      <definedName name="ссы1"/>
      <definedName name="ссы2"/>
      <definedName name="таня"/>
      <definedName name="тепло"/>
      <definedName name="ть"/>
      <definedName name="у1"/>
      <definedName name="ук"/>
      <definedName name="уу"/>
      <definedName name="уыукпе"/>
      <definedName name="фам"/>
      <definedName name="Форма"/>
      <definedName name="фф"/>
      <definedName name="фыаспит"/>
      <definedName name="ц1"/>
      <definedName name="черновик"/>
      <definedName name="щ"/>
      <definedName name="ыаппр"/>
      <definedName name="ыаупп"/>
      <definedName name="ыаыыа"/>
      <definedName name="ывпкывк"/>
      <definedName name="ывпмьпь"/>
      <definedName name="ымпы"/>
      <definedName name="ыпр"/>
      <definedName name="ыфса"/>
      <definedName name="ю"/>
      <definedName name="ююююююю"/>
      <definedName name="я"/>
      <definedName name="яя"/>
      <definedName name="яяя"/>
    </definedNames>
    <sheetDataSet>
      <sheetData sheetId="0" refreshError="1"/>
      <sheetData sheetId="1" refreshError="1"/>
      <sheetData sheetId="2" refreshError="1"/>
      <sheetData sheetId="3" refreshError="1"/>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 val="Справочники"/>
      <sheetName val="Контроль"/>
      <sheetName val="Лист13"/>
      <sheetName val="ПВР_9"/>
      <sheetName val="Source"/>
      <sheetName val="ПП"/>
      <sheetName val="共機J"/>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 val="предлагаемая новая форма стрс"/>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расходов"/>
      <sheetName val="расчет НВВ и тарифа"/>
      <sheetName val="Info"/>
      <sheetName val="перекрестка"/>
      <sheetName val="16"/>
      <sheetName val="18.2"/>
      <sheetName val="4"/>
      <sheetName val="6"/>
      <sheetName val="15"/>
      <sheetName val="17.1"/>
      <sheetName val="2.3"/>
      <sheetName val="20"/>
      <sheetName val="27"/>
      <sheetName val="P2.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расходов"/>
      <sheetName val="расчет НВВ и тарифа"/>
      <sheetName val="Info"/>
    </sheetNames>
    <sheetDataSet>
      <sheetData sheetId="0"/>
      <sheetData sheetId="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 val="Архангельский "/>
      <sheetName val="Lists"/>
      <sheetName val="экология"/>
      <sheetName val="страховые"/>
      <sheetName val="НИОКР"/>
      <sheetName val="аренда"/>
      <sheetName val="выпадающие"/>
      <sheetName val="материалы"/>
      <sheetName val="ремонты"/>
      <sheetName val="РБП"/>
      <sheetName val="Рейтинг"/>
      <sheetName val="15"/>
      <sheetName val="2.3"/>
      <sheetName val="расчет НВВ РСК по RAB"/>
      <sheetName val="на 1 тут"/>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Алтайский край</v>
          </cell>
          <cell r="K6" t="str">
            <v>Предложение организации</v>
          </cell>
        </row>
        <row r="7">
          <cell r="K7" t="str">
            <v>Предложение регионального регулятора</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4">
          <cell r="C4" t="str">
            <v>Признак</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Стоимость ЭЭ:TEHSHEET"/>
      <sheetName val="Прил 5"/>
      <sheetName val="Расчёт расходов"/>
      <sheetName val="НВВ по уровням"/>
      <sheetName val="Титульный"/>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regs"/>
      <sheetName val="Анализ"/>
      <sheetName val="11"/>
      <sheetName val="2"/>
      <sheetName val="3"/>
      <sheetName val="не_удалять"/>
      <sheetName val="FST5"/>
      <sheetName val="Рег генер"/>
      <sheetName val="сети"/>
      <sheetName val="Баланс ээ"/>
      <sheetName val="Баланс мощности"/>
      <sheetName val="Справочник"/>
      <sheetName val="28"/>
      <sheetName val="29"/>
      <sheetName val="21"/>
      <sheetName val="26"/>
      <sheetName val="19"/>
      <sheetName val="22"/>
      <sheetName val="s"/>
      <sheetName val="на 1 тут"/>
      <sheetName val="0"/>
      <sheetName val="1"/>
      <sheetName val="10"/>
      <sheetName val="12"/>
      <sheetName val="13"/>
      <sheetName val="14"/>
      <sheetName val="18"/>
      <sheetName val="24.1"/>
      <sheetName val="4.1"/>
      <sheetName val="8"/>
      <sheetName val="9"/>
      <sheetName val="Тип изоляции"/>
      <sheetName val="Тип ТП"/>
      <sheetName val="MAIN"/>
      <sheetName val="смета2 проект. раб."/>
      <sheetName val="Стоимость_ЭЭ"/>
      <sheetName val="FORM_1_1"/>
      <sheetName val="услуги_непроизводств_"/>
      <sheetName val="другие_затраты_с-ст"/>
      <sheetName val="налоги_в_с-ст"/>
      <sheetName val="%_за_кредит"/>
      <sheetName val="поощрение_(ДВ)"/>
      <sheetName val="другие_из_прибыли"/>
      <sheetName val="Прил_5"/>
      <sheetName val="Ф-1_(для_АО-энерго)"/>
      <sheetName val="Ф-2_(для_АО-энерго)"/>
      <sheetName val="17_1"/>
      <sheetName val="Расчёт_расходов"/>
      <sheetName val="НВВ_по_уровням"/>
      <sheetName val="18_2"/>
      <sheetName val="21_3"/>
      <sheetName val="2_3"/>
      <sheetName val="Рег_генер"/>
      <sheetName val="Баланс_ээ"/>
      <sheetName val="Баланс_мощности"/>
      <sheetName val="Стоимость_ЭЭ1"/>
      <sheetName val="FORM_1_11"/>
      <sheetName val="услуги_непроизводств_1"/>
      <sheetName val="другие_затраты_с-ст1"/>
      <sheetName val="налоги_в_с-ст1"/>
      <sheetName val="%_за_кредит1"/>
      <sheetName val="поощрение_(ДВ)1"/>
      <sheetName val="другие_из_прибыли1"/>
      <sheetName val="Прил_51"/>
      <sheetName val="Ф-1_(для_АО-энерго)1"/>
      <sheetName val="Ф-2_(для_АО-энерго)1"/>
      <sheetName val="17_11"/>
      <sheetName val="Расчёт_расходов1"/>
      <sheetName val="НВВ_по_уровням1"/>
      <sheetName val="18_21"/>
      <sheetName val="21_31"/>
      <sheetName val="2_31"/>
      <sheetName val="Рег_генер1"/>
      <sheetName val="Баланс_ээ1"/>
      <sheetName val="Баланс_мощности1"/>
      <sheetName val="топливо2009"/>
      <sheetName val="2009"/>
      <sheetName val="библиотека документов"/>
      <sheetName val="комментарии"/>
      <sheetName val="3.3"/>
      <sheetName val="3.4"/>
      <sheetName val="свод нвв"/>
      <sheetName val="1999-veca"/>
      <sheetName val="База"/>
      <sheetName val="Стоимость_ЭЭ2"/>
      <sheetName val="FORM_1_12"/>
      <sheetName val="услуги_непроизводств_2"/>
      <sheetName val="другие_затраты_с-ст2"/>
      <sheetName val="налоги_в_с-ст2"/>
      <sheetName val="%_за_кредит2"/>
      <sheetName val="поощрение_(ДВ)2"/>
      <sheetName val="другие_из_прибыли2"/>
      <sheetName val="Стоимость_ЭЭ3"/>
      <sheetName val="FORM_1_13"/>
      <sheetName val="услуги_непроизводств_3"/>
      <sheetName val="другие_затраты_с-ст3"/>
      <sheetName val="налоги_в_с-ст3"/>
      <sheetName val="%_за_кредит3"/>
      <sheetName val="поощрение_(ДВ)3"/>
      <sheetName val="другие_из_прибыли3"/>
      <sheetName val="Стоимость_ЭЭ4"/>
      <sheetName val="FORM_1_14"/>
      <sheetName val="услуги_непроизводств_4"/>
      <sheetName val="другие_затраты_с-ст4"/>
      <sheetName val="налоги_в_с-ст4"/>
      <sheetName val="%_за_кредит4"/>
      <sheetName val="поощрение_(ДВ)4"/>
      <sheetName val="другие_из_прибыли4"/>
      <sheetName val="Контроль"/>
      <sheetName val="НВВ утв тарифы"/>
      <sheetName val="t_Настройки"/>
      <sheetName val="Tch"/>
      <sheetName val="лист1"/>
      <sheetName val="Индивидуально"/>
      <sheetName val="Стоимость_ЭЭ5"/>
      <sheetName val="FORM_1_15"/>
      <sheetName val="услуги_непроизводств_5"/>
      <sheetName val="другие_затраты_с-ст5"/>
      <sheetName val="налоги_в_с-ст5"/>
      <sheetName val="%_за_кредит5"/>
      <sheetName val="поощрение_(ДВ)5"/>
      <sheetName val="другие_из_прибыли5"/>
      <sheetName val="Стоимость_ЭЭ6"/>
      <sheetName val="FORM_1_16"/>
      <sheetName val="услуги_непроизводств_6"/>
      <sheetName val="другие_затраты_с-ст6"/>
      <sheetName val="налоги_в_с-ст6"/>
      <sheetName val="%_за_кредит6"/>
      <sheetName val="поощрение_(ДВ)6"/>
      <sheetName val="другие_из_прибыли6"/>
      <sheetName val="на_1_тут"/>
      <sheetName val="Стоимость_ЭЭ7"/>
      <sheetName val="FORM_1_17"/>
      <sheetName val="услуги_непроизводств_7"/>
      <sheetName val="другие_затраты_с-ст7"/>
      <sheetName val="налоги_в_с-ст7"/>
      <sheetName val="%_за_кредит7"/>
      <sheetName val="поощрение_(ДВ)7"/>
      <sheetName val="другие_из_прибыли7"/>
      <sheetName val="на_1_тут1"/>
      <sheetName val="Стоимость_ЭЭ8"/>
      <sheetName val="FORM_1_18"/>
      <sheetName val="услуги_непроизводств_8"/>
      <sheetName val="другие_затраты_с-ст8"/>
      <sheetName val="налоги_в_с-ст8"/>
      <sheetName val="%_за_кредит8"/>
      <sheetName val="поощрение_(ДВ)8"/>
      <sheetName val="другие_из_прибыли8"/>
      <sheetName val="Ф-1_(для_АО-энерго)2"/>
      <sheetName val="Ф-2_(для_АО-энерго)2"/>
      <sheetName val="17_12"/>
      <sheetName val="Прил_52"/>
      <sheetName val="Расчёт_расходов2"/>
      <sheetName val="НВВ_по_уровням2"/>
      <sheetName val="18_22"/>
      <sheetName val="21_32"/>
      <sheetName val="2_32"/>
      <sheetName val="на_1_тут2"/>
    </sheetNames>
    <sheetDataSet>
      <sheetData sheetId="0">
        <row r="51">
          <cell r="G51">
            <v>0</v>
          </cell>
        </row>
      </sheetData>
      <sheetData sheetId="1">
        <row r="51">
          <cell r="G51">
            <v>0</v>
          </cell>
        </row>
      </sheetData>
      <sheetData sheetId="2" refreshError="1"/>
      <sheetData sheetId="3">
        <row r="51">
          <cell r="G51">
            <v>0</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C5" t="str">
            <v>Итого на 2015 год</v>
          </cell>
        </row>
      </sheetData>
      <sheetData sheetId="48">
        <row r="9">
          <cell r="E9">
            <v>254.25</v>
          </cell>
        </row>
      </sheetData>
      <sheetData sheetId="49">
        <row r="14">
          <cell r="G14">
            <v>0</v>
          </cell>
        </row>
      </sheetData>
      <sheetData sheetId="50">
        <row r="5">
          <cell r="C5" t="str">
            <v>Итого на 2015 год</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5">
          <cell r="C5" t="str">
            <v>Итого на 2015 год</v>
          </cell>
        </row>
      </sheetData>
      <sheetData sheetId="70">
        <row r="5">
          <cell r="C5" t="str">
            <v>Итого на 2015 год</v>
          </cell>
        </row>
      </sheetData>
      <sheetData sheetId="71">
        <row r="5">
          <cell r="C5" t="str">
            <v>Итого на 2015 год</v>
          </cell>
        </row>
      </sheetData>
      <sheetData sheetId="72">
        <row r="5">
          <cell r="C5" t="str">
            <v>Итого на 2015 год</v>
          </cell>
        </row>
      </sheetData>
      <sheetData sheetId="73">
        <row r="5">
          <cell r="C5" t="str">
            <v>Итого на 2015 год</v>
          </cell>
        </row>
      </sheetData>
      <sheetData sheetId="74">
        <row r="5">
          <cell r="C5" t="str">
            <v>Итого на 2015 год</v>
          </cell>
        </row>
      </sheetData>
      <sheetData sheetId="75">
        <row r="5">
          <cell r="C5" t="str">
            <v>Итого на 2015 год</v>
          </cell>
        </row>
      </sheetData>
      <sheetData sheetId="76">
        <row r="5">
          <cell r="C5" t="str">
            <v>Итого на 2015 год</v>
          </cell>
        </row>
      </sheetData>
      <sheetData sheetId="77">
        <row r="5">
          <cell r="C5" t="str">
            <v>Итого на 2015 год</v>
          </cell>
        </row>
      </sheetData>
      <sheetData sheetId="78">
        <row r="5">
          <cell r="C5" t="str">
            <v>Итого на 2015 год</v>
          </cell>
        </row>
      </sheetData>
      <sheetData sheetId="79">
        <row r="5">
          <cell r="C5" t="str">
            <v>Итого на 2015 год</v>
          </cell>
        </row>
      </sheetData>
      <sheetData sheetId="80">
        <row r="5">
          <cell r="C5" t="str">
            <v>Итого на 2015 год</v>
          </cell>
        </row>
      </sheetData>
      <sheetData sheetId="81">
        <row r="5">
          <cell r="C5" t="str">
            <v>Итого на 2015 год</v>
          </cell>
        </row>
      </sheetData>
      <sheetData sheetId="82">
        <row r="5">
          <cell r="C5" t="str">
            <v>Итого на 2015 год</v>
          </cell>
        </row>
      </sheetData>
      <sheetData sheetId="83">
        <row r="5">
          <cell r="C5" t="str">
            <v>Итого на 2015 год</v>
          </cell>
        </row>
      </sheetData>
      <sheetData sheetId="84">
        <row r="5">
          <cell r="C5" t="str">
            <v>Итого на 2015 год</v>
          </cell>
        </row>
      </sheetData>
      <sheetData sheetId="85">
        <row r="5">
          <cell r="C5" t="str">
            <v>Итого на 2015 год</v>
          </cell>
        </row>
      </sheetData>
      <sheetData sheetId="86">
        <row r="5">
          <cell r="C5" t="str">
            <v>Итого на 2015 год</v>
          </cell>
        </row>
      </sheetData>
      <sheetData sheetId="87">
        <row r="5">
          <cell r="C5" t="str">
            <v>Итого на 2015 год</v>
          </cell>
        </row>
      </sheetData>
      <sheetData sheetId="88">
        <row r="5">
          <cell r="C5" t="str">
            <v>Итого на 2015 год</v>
          </cell>
        </row>
      </sheetData>
      <sheetData sheetId="89">
        <row r="5">
          <cell r="C5" t="str">
            <v>Итого на 2015 год</v>
          </cell>
        </row>
      </sheetData>
      <sheetData sheetId="90">
        <row r="5">
          <cell r="C5" t="str">
            <v>Итого на 2015 год</v>
          </cell>
        </row>
      </sheetData>
      <sheetData sheetId="91">
        <row r="5">
          <cell r="C5" t="str">
            <v>Итого на 2015 год</v>
          </cell>
        </row>
      </sheetData>
      <sheetData sheetId="92">
        <row r="5">
          <cell r="C5" t="str">
            <v>Итого на 2015 год</v>
          </cell>
        </row>
      </sheetData>
      <sheetData sheetId="93">
        <row r="5">
          <cell r="C5" t="str">
            <v>Итого на 2015 год</v>
          </cell>
        </row>
      </sheetData>
      <sheetData sheetId="94">
        <row r="5">
          <cell r="C5" t="str">
            <v>Итого на 2015 год</v>
          </cell>
        </row>
      </sheetData>
      <sheetData sheetId="95">
        <row r="5">
          <cell r="C5" t="str">
            <v>Итого на 2015 год</v>
          </cell>
        </row>
      </sheetData>
      <sheetData sheetId="96">
        <row r="5">
          <cell r="C5" t="str">
            <v>Итого на 2015 год</v>
          </cell>
        </row>
      </sheetData>
      <sheetData sheetId="97">
        <row r="5">
          <cell r="C5" t="str">
            <v>Итого на 2015 год</v>
          </cell>
        </row>
      </sheetData>
      <sheetData sheetId="98">
        <row r="5">
          <cell r="C5" t="str">
            <v>Итого на 2015 год</v>
          </cell>
        </row>
      </sheetData>
      <sheetData sheetId="99">
        <row r="5">
          <cell r="C5" t="str">
            <v>Итого на 2015 год</v>
          </cell>
        </row>
      </sheetData>
      <sheetData sheetId="100">
        <row r="86">
          <cell r="D86">
            <v>22</v>
          </cell>
        </row>
      </sheetData>
      <sheetData sheetId="101">
        <row r="5">
          <cell r="C5" t="str">
            <v>Итого на 2015 год</v>
          </cell>
        </row>
      </sheetData>
      <sheetData sheetId="102">
        <row r="5">
          <cell r="C5" t="str">
            <v>Итого на 2015 год</v>
          </cell>
        </row>
      </sheetData>
      <sheetData sheetId="103"/>
      <sheetData sheetId="104">
        <row r="86">
          <cell r="D86">
            <v>22</v>
          </cell>
        </row>
      </sheetData>
      <sheetData sheetId="105">
        <row r="5">
          <cell r="C5" t="str">
            <v>Итого на 2015 год</v>
          </cell>
        </row>
      </sheetData>
      <sheetData sheetId="106"/>
      <sheetData sheetId="107"/>
      <sheetData sheetId="108"/>
      <sheetData sheetId="109"/>
      <sheetData sheetId="110"/>
      <sheetData sheetId="111"/>
      <sheetData sheetId="112">
        <row r="9">
          <cell r="E9">
            <v>254.25</v>
          </cell>
        </row>
      </sheetData>
      <sheetData sheetId="113">
        <row r="14">
          <cell r="G14">
            <v>0</v>
          </cell>
        </row>
      </sheetData>
      <sheetData sheetId="114"/>
      <sheetData sheetId="115">
        <row r="9">
          <cell r="E9">
            <v>254.25</v>
          </cell>
        </row>
      </sheetData>
      <sheetData sheetId="116">
        <row r="9">
          <cell r="E9">
            <v>254.25</v>
          </cell>
        </row>
      </sheetData>
      <sheetData sheetId="117">
        <row r="5">
          <cell r="C5" t="str">
            <v>Итого на 2015 год</v>
          </cell>
        </row>
      </sheetData>
      <sheetData sheetId="118">
        <row r="9">
          <cell r="E9">
            <v>254.25</v>
          </cell>
        </row>
      </sheetData>
      <sheetData sheetId="119">
        <row r="9">
          <cell r="E9">
            <v>254.25</v>
          </cell>
        </row>
      </sheetData>
      <sheetData sheetId="120">
        <row r="9">
          <cell r="E9">
            <v>254.25</v>
          </cell>
        </row>
      </sheetData>
      <sheetData sheetId="121">
        <row r="5">
          <cell r="C5" t="str">
            <v>Итого на 2015 год</v>
          </cell>
        </row>
      </sheetData>
      <sheetData sheetId="122">
        <row r="5">
          <cell r="C5" t="str">
            <v>Итого на 2015 год</v>
          </cell>
        </row>
      </sheetData>
      <sheetData sheetId="123">
        <row r="9">
          <cell r="E9">
            <v>254.25</v>
          </cell>
        </row>
      </sheetData>
      <sheetData sheetId="124">
        <row r="9">
          <cell r="E9">
            <v>254.25</v>
          </cell>
        </row>
      </sheetData>
      <sheetData sheetId="125">
        <row r="5">
          <cell r="C5" t="str">
            <v>Итого на 2015 год</v>
          </cell>
        </row>
      </sheetData>
      <sheetData sheetId="126">
        <row r="5">
          <cell r="C5" t="str">
            <v>Итого на 2015 год</v>
          </cell>
        </row>
      </sheetData>
      <sheetData sheetId="127">
        <row r="9">
          <cell r="E9">
            <v>254.25</v>
          </cell>
        </row>
      </sheetData>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s>
    <sheetDataSet>
      <sheetData sheetId="0"/>
      <sheetData sheetId="1"/>
      <sheetData sheetId="2" refreshError="1"/>
      <sheetData sheetId="3"/>
      <sheetData sheetId="4">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s>
    <sheetDataSet>
      <sheetData sheetId="0" refreshError="1"/>
      <sheetData sheetId="1" refreshError="1"/>
      <sheetData sheetId="2" refreshError="1"/>
      <sheetData sheetId="3">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s>
    <sheetDataSet>
      <sheetData sheetId="0" refreshError="1"/>
      <sheetData sheetId="1" refreshError="1"/>
      <sheetData sheetId="2" refreshError="1"/>
      <sheetData sheetId="3" refreshError="1"/>
      <sheetData sheetId="4">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XLR_NoRangeSheet"/>
      <sheetName val="договора-ОТЧЕТутв_БП1"/>
      <sheetName val="10__Поступления"/>
      <sheetName val="#ССЫЛКА"/>
      <sheetName val="Вар.1"/>
      <sheetName val="Вар.2"/>
      <sheetName val="Вар.3"/>
      <sheetName val="Вар.3.1"/>
      <sheetName val="Шаг 3. расчет НУ"/>
      <sheetName val="А Форма ВОР"/>
      <sheetName val="B Перечень УЕР"/>
      <sheetName val="C Запрос"/>
      <sheetName val="D диапазон точности"/>
      <sheetName val="E Расчет капитальных затрат"/>
      <sheetName val="на_1_тут10"/>
      <sheetName val="Список_подразделений4"/>
      <sheetName val="1_04"/>
      <sheetName val="1_14"/>
      <sheetName val="основа_часы_51W_51_O4"/>
      <sheetName val="основа_часы_CWP3-CWP3A4"/>
      <sheetName val="Extrapolacija_i_interpolacija4"/>
      <sheetName val="Настройка_14"/>
      <sheetName val="Параметры_должностей4"/>
      <sheetName val="Справочник_статей_ДДС4"/>
      <sheetName val="Раскрывающиеся_списки4"/>
      <sheetName val="УШР_на_текущую_дату3"/>
      <sheetName val="Доп__данные3"/>
      <sheetName val="Cevi_ukupno_2"/>
      <sheetName val="График_численности_(2)2"/>
      <sheetName val="Расчет_для_Анализа2"/>
      <sheetName val="_СУ_ФНП2"/>
      <sheetName val="БДР_Ф1-АД2"/>
      <sheetName val="Источник_данных2"/>
      <sheetName val="Перечень_значений2"/>
      <sheetName val="ис_смета2"/>
      <sheetName val="ВАРИАНТ_3_РАБОЧИЙ4"/>
      <sheetName val="план_20004"/>
      <sheetName val="Главная_для_ТП4"/>
      <sheetName val="1_15_(д_б_)4"/>
      <sheetName val="ФОТ_по_месяцам3"/>
      <sheetName val="Смета_ДУ_и_ПД3"/>
      <sheetName val="прочие_доходы3"/>
      <sheetName val="ТЭП_ТНС_утв_3"/>
      <sheetName val="1__свод_филиалы3"/>
      <sheetName val="1__ИА3"/>
      <sheetName val="1__свод_ЛЭ3"/>
      <sheetName val="Смета2_проект__раб_3"/>
      <sheetName val="Drop_down_lists3"/>
      <sheetName val="реестр_сф_20123"/>
      <sheetName val="Сводка_-_лизинг3"/>
      <sheetName val="18_23"/>
      <sheetName val="6_Списки3"/>
      <sheetName val="17_13"/>
      <sheetName val="2_33"/>
      <sheetName val="P2_13"/>
      <sheetName val="Свод_сметы2"/>
      <sheetName val="П_8_2"/>
      <sheetName val="Информ-я_о_регулируемой_орг-и2"/>
      <sheetName val="Справочник_коды2"/>
      <sheetName val="база_подразделение2"/>
      <sheetName val="база_статьи_затрат2"/>
      <sheetName val="Справочник_подпроеков2"/>
      <sheetName val="Ведомость_объемов_работ2"/>
      <sheetName val="Статьи_БДДС1"/>
      <sheetName val="Потр__щебня1"/>
      <sheetName val="ГХ_РД1"/>
      <sheetName val="ГПР_ТОФ1"/>
      <sheetName val="ID_ПС2"/>
      <sheetName val="Типовые_причины1"/>
      <sheetName val="Справочник_ЦФО1"/>
      <sheetName val="Расчет_НВВ_общий1"/>
      <sheetName val="Вар_1"/>
      <sheetName val="Вар_2"/>
      <sheetName val="Вар_3"/>
      <sheetName val="Вар_3_1"/>
      <sheetName val="Шаг_3__расчет_НУ"/>
      <sheetName val="21.3"/>
      <sheetName val="договора-ОТЧЕТутв_БП2"/>
      <sheetName val="Вып__списки1"/>
      <sheetName val="10__Поступления1"/>
      <sheetName val="17"/>
      <sheetName val="Adjustment schedule"/>
      <sheetName val="Лист3"/>
      <sheetName val="ПР__1_ТКП_МЭСР1"/>
      <sheetName val="1_3_новая"/>
      <sheetName val="1,3_новая"/>
      <sheetName val="PD_5_11"/>
      <sheetName val="Итог_по_НПО_"/>
      <sheetName val="Баланс__Ф1_"/>
      <sheetName val="09.12"/>
      <sheetName val="Справочник_НО"/>
      <sheetName val="Прил. В Перечень УЕР"/>
      <sheetName val="сводный бюджет КГМК"/>
      <sheetName val="бюджет_ОВЭ"/>
      <sheetName val="бюджет_ОРФ"/>
      <sheetName val="инструмент, расходники"/>
      <sheetName val="D Расчет капитальных затрат"/>
      <sheetName val="ОВЭ"/>
      <sheetName val="ОРФ (доп.)"/>
      <sheetName val="API - Case 1"/>
      <sheetName val="Cashflow Analysis"/>
      <sheetName val="Металлоконструкции"/>
      <sheetName val="Д"/>
      <sheetName val="Денежный поток"/>
      <sheetName val="Затраты на субподряд"/>
      <sheetName val="5"/>
      <sheetName val="P2.2"/>
      <sheetName val="Себес и админ_9м20"/>
      <sheetName val="ИП"/>
      <sheetName val="Смета НВВ"/>
      <sheetName val="KPIs VLS"/>
      <sheetName val="butubmf"/>
      <sheetName val="ИТОГ"/>
      <sheetName val="Энергоресурс "/>
      <sheetName val="Кт"/>
      <sheetName val="Здания"/>
      <sheetName val=""/>
      <sheetName val="котел 2023-2025 (Дымов)"/>
      <sheetName val="11 кв истч (2)"/>
      <sheetName val="УФ-61"/>
      <sheetName val="ЛГСС"/>
      <sheetName val="8__Инвестиции"/>
      <sheetName val="4_461"/>
      <sheetName val="ТС"/>
      <sheetName val="ГРЭС"/>
      <sheetName val="ТЭЦ"/>
      <sheetName val="ТЭЦ_К"/>
      <sheetName val="Проч дох-расх"/>
      <sheetName val="Кальк 2018-2022"/>
      <sheetName val="на_1_тут11"/>
      <sheetName val="ВАРИАНТ_3_РАБОЧИЙ5"/>
      <sheetName val="план_20005"/>
      <sheetName val="Главная_для_ТП5"/>
      <sheetName val="1_15_(д_б_)5"/>
      <sheetName val="ФОТ_по_месяцам4"/>
      <sheetName val="Смета_ДУ_и_ПД4"/>
      <sheetName val="прочие_доходы4"/>
      <sheetName val="ТЭП_ТНС_утв_4"/>
      <sheetName val="Смета2_проект__раб_4"/>
      <sheetName val="1__свод_филиалы4"/>
      <sheetName val="1__ИА4"/>
      <sheetName val="1__свод_ЛЭ4"/>
      <sheetName val="Drop_down_lists4"/>
      <sheetName val="реестр_сф_20124"/>
      <sheetName val="Сводка_-_лизинг4"/>
      <sheetName val="18_24"/>
      <sheetName val="6_Списки4"/>
      <sheetName val="17_14"/>
      <sheetName val="2_34"/>
      <sheetName val="P2_14"/>
      <sheetName val="Свод_сметы3"/>
      <sheetName val="П_8_3"/>
      <sheetName val="Справочник_коды3"/>
      <sheetName val="база_подразделение3"/>
      <sheetName val="база_статьи_затрат3"/>
      <sheetName val="ID_ПС3"/>
      <sheetName val="Информ-я_о_регулируемой_орг-и3"/>
      <sheetName val="договора-ОТЧЕТутв_БП3"/>
      <sheetName val="Типовые_причины2"/>
      <sheetName val="Справочник_ЦФО2"/>
      <sheetName val="Список_подразделений5"/>
      <sheetName val="1_05"/>
      <sheetName val="1_15"/>
      <sheetName val="основа_часы_51W_51_O5"/>
      <sheetName val="основа_часы_CWP3-CWP3A5"/>
      <sheetName val="_СУ_ФНП3"/>
      <sheetName val="Расчет_НВВ_общий2"/>
      <sheetName val="Extrapolacija_i_interpolacija5"/>
      <sheetName val="Настройка_15"/>
      <sheetName val="Справочник_статей_ДДС5"/>
      <sheetName val="Параметры_должностей5"/>
      <sheetName val="Раскрывающиеся_списки5"/>
      <sheetName val="УШР_на_текущую_дату4"/>
      <sheetName val="Доп__данные4"/>
      <sheetName val="Cevi_ukupno_3"/>
      <sheetName val="График_численности_(2)3"/>
      <sheetName val="Расчет_для_Анализа3"/>
      <sheetName val="БДР_Ф1-АД3"/>
      <sheetName val="Источник_данных3"/>
      <sheetName val="Перечень_значений3"/>
      <sheetName val="ис_смета3"/>
      <sheetName val="Справочник_подпроеков3"/>
      <sheetName val="Ведомость_объемов_работ3"/>
      <sheetName val="Статьи_БДДС2"/>
      <sheetName val="Вып__списки2"/>
      <sheetName val="Потр__щебня2"/>
      <sheetName val="ГХ_РД2"/>
      <sheetName val="ГПР_ТОФ2"/>
      <sheetName val="ПР__1_ТКП_МЭСР2"/>
      <sheetName val="10__Поступления2"/>
      <sheetName val="1_3_новая1"/>
      <sheetName val="1,3_новая1"/>
      <sheetName val="PD_5_12"/>
      <sheetName val="Итог_по_НПО_1"/>
      <sheetName val="Баланс__Ф1_1"/>
      <sheetName val="8__Инвестиции1"/>
      <sheetName val="4_4611"/>
      <sheetName val="Вар_11"/>
      <sheetName val="Вар_21"/>
      <sheetName val="Вар_31"/>
      <sheetName val="Вар_3_11"/>
      <sheetName val="Шаг_3__расчет_НУ1"/>
      <sheetName val="А_Форма_ВОР"/>
      <sheetName val="B_Перечень_УЕР"/>
      <sheetName val="C_Запрос"/>
      <sheetName val="D_диапазон_точности"/>
      <sheetName val="E_Расчет_капитальных_затрат"/>
      <sheetName val="21_3"/>
      <sheetName val="Adjustment_schedule"/>
      <sheetName val="09_12"/>
      <sheetName val="Прил__В_Перечень_УЕР"/>
      <sheetName val="сводный_бюджет_КГМК"/>
      <sheetName val="инструмент,_расходники"/>
      <sheetName val="D_Расчет_капитальных_затрат"/>
      <sheetName val="ОРФ_(доп_)"/>
      <sheetName val="API_-_Case_1"/>
      <sheetName val="Cashflow_Analysis"/>
      <sheetName val="Денежный_поток"/>
      <sheetName val="Затраты_на_субподряд"/>
      <sheetName val="P2_2"/>
      <sheetName val="Себес_и_админ_9м20"/>
      <sheetName val="Смета_НВВ"/>
      <sheetName val="KPIs_VLS"/>
      <sheetName val="Энергоресурс_"/>
      <sheetName val="котел_2023-2025_(Дымов)"/>
      <sheetName val="11_кв_истч_(2)"/>
      <sheetName val="Проч_дох-расх"/>
      <sheetName val="Кальк_2018-2022"/>
      <sheetName val="Prices"/>
      <sheetName val="КПиГР_вар.2.1"/>
      <sheetName val="系数516"/>
      <sheetName val="대비표"/>
      <sheetName val="выручка по годам"/>
      <sheetName val="Часы свод"/>
      <sheetName val="Сводн. с расшир. ОВ и ОС"/>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refreshError="1"/>
      <sheetData sheetId="421" refreshError="1"/>
      <sheetData sheetId="422" refreshError="1"/>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P2.2 усл. единиц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FES"/>
      <sheetName val="Лист"/>
      <sheetName val="навигация"/>
      <sheetName val="Т12"/>
      <sheetName val="Т3"/>
      <sheetName val="1"/>
      <sheetName val="2"/>
      <sheetName val="3"/>
      <sheetName val="4"/>
      <sheetName val="Материалы_В"/>
      <sheetName val="Регионы"/>
      <sheetName val="таблицы для расчетов28-04-08_20"/>
      <sheetName val="R"/>
      <sheetName val="Справочники"/>
      <sheetName val="Свод"/>
      <sheetName val="Справочник"/>
      <sheetName val="Списки"/>
      <sheetName val="другие затраты с_ст"/>
      <sheetName val="услуги непроизводств_"/>
      <sheetName val="поощрение _ДВ_"/>
      <sheetName val="_ за кредит"/>
      <sheetName val="налоги в с_ст"/>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 val="Прил 2"/>
      <sheetName val="перекрестка"/>
      <sheetName val="ф-1 (для ао-энерго)"/>
      <sheetName val="ф-2 (для ао-энерго)"/>
      <sheetName val="Таб1.1"/>
      <sheetName val="21.3"/>
      <sheetName val="П2_1"/>
      <sheetName val="П2_2"/>
      <sheetName val="П1_24"/>
      <sheetName val="П1_25"/>
      <sheetName val="П1_27"/>
      <sheetName val="П1_1"/>
      <sheetName val="П1_2"/>
      <sheetName val="П1_3"/>
      <sheetName val="П1_4"/>
      <sheetName val="П1_5"/>
      <sheetName val="П1_6"/>
      <sheetName val="П1_6а"/>
      <sheetName val="П1_12"/>
      <sheetName val="расчет_цены_потерь"/>
      <sheetName val="П1_15_3"/>
      <sheetName val="П1_16_3"/>
      <sheetName val="П1_17_3"/>
      <sheetName val="17_1_3"/>
      <sheetName val="18_2"/>
      <sheetName val="П1_20"/>
      <sheetName val="П1_20_3"/>
      <sheetName val="П1_21_3"/>
      <sheetName val="П1_30"/>
      <sheetName val="другие_из_прибыли"/>
      <sheetName val="другие_затраты_с-ст"/>
      <sheetName val="услуги_производствен_"/>
      <sheetName val="услуги_непроизводств_"/>
      <sheetName val="поощрение_(ДВ)"/>
      <sheetName val="%_за_кредит"/>
      <sheetName val="налоги_в_с-ст"/>
      <sheetName val="таблицы_для_расчетов28-04-08_20"/>
      <sheetName val="другие_затраты_с_ст"/>
      <sheetName val="услуги_непроизводств_1"/>
      <sheetName val="поощрение__ДВ_"/>
      <sheetName val="__за_кредит"/>
      <sheetName val="налоги_в_с_ст"/>
      <sheetName val="17_1"/>
      <sheetName val="24_1"/>
      <sheetName val="4_1"/>
      <sheetName val="Прил_2"/>
      <sheetName val="П2_11"/>
      <sheetName val="П2_21"/>
      <sheetName val="П1_241"/>
      <sheetName val="П1_251"/>
      <sheetName val="П1_271"/>
      <sheetName val="П1_11"/>
      <sheetName val="П1_21"/>
      <sheetName val="П1_31"/>
      <sheetName val="П1_41"/>
      <sheetName val="П1_51"/>
      <sheetName val="П1_61"/>
      <sheetName val="П1_6а1"/>
      <sheetName val="П1_121"/>
      <sheetName val="расчет_цены_потерь1"/>
      <sheetName val="П1_15_31"/>
      <sheetName val="П1_16_31"/>
      <sheetName val="П1_17_31"/>
      <sheetName val="17_1_31"/>
      <sheetName val="18_21"/>
      <sheetName val="П1_201"/>
      <sheetName val="П1_20_31"/>
      <sheetName val="П1_21_31"/>
      <sheetName val="П1_301"/>
      <sheetName val="другие_из_прибыли1"/>
      <sheetName val="другие_затраты_с-ст1"/>
      <sheetName val="услуги_производствен_1"/>
      <sheetName val="услуги_непроизводств_2"/>
      <sheetName val="поощрение_(ДВ)1"/>
      <sheetName val="%_за_кредит1"/>
      <sheetName val="налоги_в_с-ст1"/>
      <sheetName val="таблицы_для_расчетов28-04-08_21"/>
      <sheetName val="другие_затраты_с_ст1"/>
      <sheetName val="услуги_непроизводств_3"/>
      <sheetName val="поощрение__ДВ_1"/>
      <sheetName val="__за_кредит1"/>
      <sheetName val="налоги_в_с_ст1"/>
      <sheetName val="17_11"/>
      <sheetName val="24_11"/>
      <sheetName val="4_11"/>
      <sheetName val="Прил_21"/>
      <sheetName val="Заголовок"/>
      <sheetName val="44"/>
      <sheetName val="tickmarks"/>
      <sheetName val="ex-rates"/>
      <sheetName val="Краткие сведения по организации"/>
      <sheetName val="форма сетевой график эрсб"/>
      <sheetName val="Титульный"/>
      <sheetName val="bill1"/>
      <sheetName val="прочие"/>
      <sheetName val="индексы"/>
      <sheetName val="П2_12"/>
      <sheetName val="П2_22"/>
      <sheetName val="П1_242"/>
      <sheetName val="П1_252"/>
      <sheetName val="П1_272"/>
      <sheetName val="П1_13"/>
      <sheetName val="П1_22"/>
      <sheetName val="П1_32"/>
      <sheetName val="П1_42"/>
      <sheetName val="П1_52"/>
      <sheetName val="П1_62"/>
      <sheetName val="П1_6а2"/>
      <sheetName val="П1_122"/>
      <sheetName val="расчет_цены_потерь2"/>
      <sheetName val="П1_15_32"/>
      <sheetName val="П1_16_32"/>
      <sheetName val="П1_17_32"/>
      <sheetName val="17_1_32"/>
      <sheetName val="18_22"/>
      <sheetName val="П1_202"/>
      <sheetName val="П1_20_32"/>
      <sheetName val="П1_21_32"/>
      <sheetName val="П1_302"/>
      <sheetName val="другие_из_прибыли2"/>
      <sheetName val="другие_затраты_с-ст2"/>
      <sheetName val="услуги_производствен_2"/>
      <sheetName val="услуги_непроизводств_4"/>
      <sheetName val="поощрение_(ДВ)2"/>
      <sheetName val="%_за_кредит2"/>
      <sheetName val="налоги_в_с-ст2"/>
      <sheetName val="таблицы_для_расчетов28-04-08_22"/>
      <sheetName val="17_12"/>
      <sheetName val="24_12"/>
      <sheetName val="4_12"/>
      <sheetName val="другие_затраты_с_ст2"/>
      <sheetName val="услуги_непроизводств_5"/>
      <sheetName val="поощрение__ДВ_2"/>
      <sheetName val="__за_кредит2"/>
      <sheetName val="налоги_в_с_ст2"/>
      <sheetName val="П2_13"/>
      <sheetName val="П2_23"/>
      <sheetName val="П1_243"/>
      <sheetName val="П1_253"/>
      <sheetName val="П1_273"/>
      <sheetName val="П1_14"/>
      <sheetName val="П1_23"/>
      <sheetName val="П1_33"/>
      <sheetName val="П1_43"/>
      <sheetName val="П1_53"/>
      <sheetName val="П1_63"/>
      <sheetName val="П1_6а3"/>
      <sheetName val="П1_123"/>
      <sheetName val="расчет_цены_потерь3"/>
      <sheetName val="П1_15_33"/>
      <sheetName val="П1_16_33"/>
      <sheetName val="П1_17_33"/>
      <sheetName val="17_1_33"/>
      <sheetName val="18_23"/>
      <sheetName val="П1_203"/>
      <sheetName val="П1_20_33"/>
      <sheetName val="П1_21_33"/>
      <sheetName val="П1_303"/>
      <sheetName val="другие_из_прибыли3"/>
      <sheetName val="другие_затраты_с-ст3"/>
      <sheetName val="услуги_производствен_3"/>
      <sheetName val="услуги_непроизводств_6"/>
      <sheetName val="поощрение_(ДВ)3"/>
      <sheetName val="%_за_кредит3"/>
      <sheetName val="налоги_в_с-ст3"/>
      <sheetName val="таблицы_для_расчетов28-04-08_23"/>
      <sheetName val="17_13"/>
      <sheetName val="24_13"/>
      <sheetName val="4_13"/>
      <sheetName val="другие_затраты_с_ст3"/>
      <sheetName val="услуги_непроизводств_7"/>
      <sheetName val="поощрение__ДВ_3"/>
      <sheetName val="__за_кредит3"/>
      <sheetName val="налоги_в_с_ст3"/>
      <sheetName val="П2_14"/>
      <sheetName val="П2_24"/>
      <sheetName val="П1_244"/>
      <sheetName val="П1_254"/>
      <sheetName val="П1_274"/>
      <sheetName val="П1_15"/>
      <sheetName val="П1_26"/>
      <sheetName val="П1_34"/>
      <sheetName val="П1_44"/>
      <sheetName val="П1_54"/>
      <sheetName val="П1_64"/>
      <sheetName val="П1_6а4"/>
      <sheetName val="П1_124"/>
      <sheetName val="расчет_цены_потерь4"/>
      <sheetName val="П1_15_34"/>
      <sheetName val="П1_16_34"/>
      <sheetName val="П1_17_34"/>
      <sheetName val="17_1_34"/>
      <sheetName val="18_24"/>
      <sheetName val="П1_204"/>
      <sheetName val="П1_20_34"/>
      <sheetName val="П1_21_34"/>
      <sheetName val="П1_304"/>
      <sheetName val="другие_из_прибыли4"/>
      <sheetName val="другие_затраты_с-ст4"/>
      <sheetName val="услуги_производствен_4"/>
      <sheetName val="услуги_непроизводств_8"/>
      <sheetName val="поощрение_(ДВ)4"/>
      <sheetName val="%_за_кредит4"/>
      <sheetName val="налоги_в_с-ст4"/>
      <sheetName val="таблицы_для_расчетов28-04-08_24"/>
      <sheetName val="17_14"/>
      <sheetName val="24_14"/>
      <sheetName val="4_14"/>
      <sheetName val="другие_затраты_с_ст4"/>
      <sheetName val="услуги_непроизводств_9"/>
      <sheetName val="поощрение__ДВ_4"/>
      <sheetName val="__за_кредит4"/>
      <sheetName val="налоги_в_с_ст4"/>
      <sheetName val="баланс энергии"/>
      <sheetName val="упх"/>
      <sheetName val="транспортн"/>
      <sheetName val="баланс мощности"/>
      <sheetName val="п.1.16. оплата труда опр"/>
      <sheetName val="унпх"/>
      <sheetName val="П.1.17"/>
      <sheetName val="2.3"/>
      <sheetName val=" нвв передача"/>
      <sheetName val="Пример"/>
      <sheetName val="баланс квадраты ПЭС"/>
      <sheetName val="ИТ-бюджет"/>
      <sheetName val="База"/>
      <sheetName val="Объекты"/>
      <sheetName val="Инструкция"/>
      <sheetName val="список организаций"/>
      <sheetName val="топливо 2014 год мин"/>
      <sheetName val="топливо 2014 год макс"/>
      <sheetName val="тариф произв.тэц 2013 (база)"/>
      <sheetName val="топливо i пол м тэц_13утв"/>
      <sheetName val="топливо 2 пол м тэц_13утв."/>
      <sheetName val="тариф_2014_комб тэц"/>
      <sheetName val="тэ полезный отпуск "/>
      <sheetName val="топливо2009"/>
      <sheetName val="Valuations"/>
      <sheetName val="параметры"/>
      <sheetName val="1999-veca"/>
      <sheetName val="NB_Tariffs"/>
      <sheetName val="Восстановл_Лист3"/>
      <sheetName val="TECHSHEET"/>
      <sheetName val="cus_HK1033"/>
      <sheetName val="FST5"/>
      <sheetName val="ээ"/>
      <sheetName val="Отч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 val="5"/>
      <sheetName val="гр5(о)"/>
      <sheetName val="ИТ-бюджет"/>
      <sheetName val="Source"/>
      <sheetName val="17"/>
      <sheetName val="Ф-1 (для АО-энерго)"/>
      <sheetName val="Ф-2 (для АО-энерго)"/>
      <sheetName val="Расчет НВВ РСК по RAB"/>
      <sheetName val="Сетевые_организации1"/>
      <sheetName val="Сбытовые_организации1"/>
      <sheetName val="услуги_непроизводств_1"/>
      <sheetName val="другие_затраты_с-ст1"/>
      <sheetName val="налоги_в_с-ст1"/>
      <sheetName val="%_за_кредит1"/>
      <sheetName val="поощрение_(ДВ)1"/>
      <sheetName val="другие_из_прибыли1"/>
      <sheetName val="2_11"/>
      <sheetName val="2_21"/>
      <sheetName val="P2_2_усл__единицы1"/>
      <sheetName val="OREP_INV_NET1"/>
      <sheetName val="Таб1_11"/>
      <sheetName val="18_21"/>
      <sheetName val="17_11"/>
      <sheetName val="2_31"/>
      <sheetName val="P2_11"/>
      <sheetName val="предлагаемая_новая_форма_стрс1"/>
      <sheetName val="14б_дпн_отчет1"/>
      <sheetName val="16а_сводный_анализ1"/>
      <sheetName val="баланс_квадраты_ПЭС1"/>
      <sheetName val="21_31"/>
      <sheetName val="незав__Домодедово"/>
      <sheetName val="Ф-1_(для_АО-энерго)"/>
      <sheetName val="Ф-2_(для_АО-энерго)"/>
      <sheetName val="вводные данные систем"/>
      <sheetName val="ээ"/>
      <sheetName val="IBASE"/>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8.2"/>
      <sheetName val="17.1"/>
      <sheetName val="20"/>
      <sheetName val="20.1"/>
      <sheetName val="21.3"/>
      <sheetName val="24"/>
      <sheetName val="25"/>
      <sheetName val="27"/>
      <sheetName val="P2.1"/>
      <sheetName val="P2.2"/>
      <sheetName val="2.3"/>
      <sheetName val="перекрестка"/>
      <sheetName val="Свод"/>
    </sheetNames>
    <sheetDataSet>
      <sheetData sheetId="0" refreshError="1"/>
      <sheetData sheetId="1"/>
      <sheetData sheetId="2"/>
      <sheetData sheetId="3"/>
      <sheetData sheetId="4">
        <row r="12">
          <cell r="H12">
            <v>710</v>
          </cell>
        </row>
      </sheetData>
      <sheetData sheetId="5"/>
      <sheetData sheetId="6">
        <row r="10">
          <cell r="B10" t="str">
            <v>БП №1</v>
          </cell>
        </row>
      </sheetData>
      <sheetData sheetId="7">
        <row r="10">
          <cell r="E10">
            <v>68000</v>
          </cell>
          <cell r="F10">
            <v>78529</v>
          </cell>
          <cell r="G10">
            <v>74802</v>
          </cell>
          <cell r="H10">
            <v>89334</v>
          </cell>
          <cell r="I10">
            <v>96035</v>
          </cell>
        </row>
        <row r="11">
          <cell r="E11">
            <v>42799</v>
          </cell>
          <cell r="F11">
            <v>24663</v>
          </cell>
          <cell r="G11">
            <v>28471</v>
          </cell>
          <cell r="H11">
            <v>41697</v>
          </cell>
          <cell r="I11">
            <v>44825</v>
          </cell>
        </row>
        <row r="12">
          <cell r="E12">
            <v>118951</v>
          </cell>
          <cell r="F12">
            <v>75773</v>
          </cell>
          <cell r="G12">
            <v>63665</v>
          </cell>
          <cell r="H12">
            <v>129000</v>
          </cell>
          <cell r="I12">
            <v>138675</v>
          </cell>
        </row>
        <row r="13">
          <cell r="E13">
            <v>36996</v>
          </cell>
          <cell r="F13">
            <v>28800</v>
          </cell>
          <cell r="G13">
            <v>49700</v>
          </cell>
          <cell r="H13">
            <v>68133</v>
          </cell>
          <cell r="I13">
            <v>73243</v>
          </cell>
        </row>
        <row r="15">
          <cell r="E15">
            <v>61653</v>
          </cell>
          <cell r="F15">
            <v>240</v>
          </cell>
          <cell r="G15">
            <v>66993</v>
          </cell>
          <cell r="H15">
            <v>77249</v>
          </cell>
          <cell r="I15">
            <v>83043</v>
          </cell>
        </row>
        <row r="17">
          <cell r="E17">
            <v>61653</v>
          </cell>
          <cell r="F17">
            <v>240</v>
          </cell>
          <cell r="G17">
            <v>66993</v>
          </cell>
          <cell r="H17">
            <v>77249</v>
          </cell>
          <cell r="I17">
            <v>83043</v>
          </cell>
        </row>
        <row r="19">
          <cell r="E19">
            <v>15428</v>
          </cell>
          <cell r="F19">
            <v>27102</v>
          </cell>
          <cell r="G19">
            <v>15138</v>
          </cell>
          <cell r="H19">
            <v>15138</v>
          </cell>
          <cell r="I19">
            <v>16273</v>
          </cell>
        </row>
        <row r="20">
          <cell r="E20">
            <v>106948</v>
          </cell>
          <cell r="F20">
            <v>93971</v>
          </cell>
          <cell r="G20">
            <v>114227</v>
          </cell>
          <cell r="H20">
            <v>195753</v>
          </cell>
          <cell r="I20">
            <v>218617</v>
          </cell>
        </row>
        <row r="21">
          <cell r="E21">
            <v>5177</v>
          </cell>
          <cell r="F21">
            <v>7047</v>
          </cell>
          <cell r="G21">
            <v>3784</v>
          </cell>
          <cell r="H21">
            <v>3784</v>
          </cell>
          <cell r="I21">
            <v>4231</v>
          </cell>
        </row>
        <row r="25">
          <cell r="E25">
            <v>0</v>
          </cell>
          <cell r="F25">
            <v>0</v>
          </cell>
          <cell r="G25">
            <v>0</v>
          </cell>
        </row>
        <row r="26">
          <cell r="E26">
            <v>14270</v>
          </cell>
          <cell r="F26">
            <v>29354</v>
          </cell>
          <cell r="G26">
            <v>33300</v>
          </cell>
          <cell r="H26">
            <v>18995</v>
          </cell>
          <cell r="I26">
            <v>20420</v>
          </cell>
        </row>
        <row r="27">
          <cell r="E27">
            <v>0</v>
          </cell>
          <cell r="F27">
            <v>112</v>
          </cell>
          <cell r="G27">
            <v>0</v>
          </cell>
          <cell r="H27">
            <v>0</v>
          </cell>
          <cell r="I27">
            <v>0</v>
          </cell>
        </row>
        <row r="28">
          <cell r="E28">
            <v>0</v>
          </cell>
          <cell r="F28">
            <v>0</v>
          </cell>
          <cell r="G28">
            <v>493162</v>
          </cell>
          <cell r="H28">
            <v>493162</v>
          </cell>
          <cell r="I28">
            <v>562205</v>
          </cell>
        </row>
        <row r="29">
          <cell r="E29">
            <v>0</v>
          </cell>
          <cell r="F29">
            <v>0</v>
          </cell>
          <cell r="G29">
            <v>0</v>
          </cell>
          <cell r="H29">
            <v>0</v>
          </cell>
          <cell r="I29">
            <v>0</v>
          </cell>
        </row>
        <row r="31">
          <cell r="E31">
            <v>0</v>
          </cell>
          <cell r="F31">
            <v>10825</v>
          </cell>
          <cell r="G31">
            <v>11746</v>
          </cell>
          <cell r="H31">
            <v>18991</v>
          </cell>
          <cell r="I31">
            <v>28984</v>
          </cell>
        </row>
        <row r="32">
          <cell r="E32">
            <v>0</v>
          </cell>
          <cell r="F32">
            <v>9451</v>
          </cell>
          <cell r="G32">
            <v>11405</v>
          </cell>
          <cell r="H32">
            <v>9385</v>
          </cell>
          <cell r="I32">
            <v>12260</v>
          </cell>
        </row>
        <row r="33">
          <cell r="G33">
            <v>341</v>
          </cell>
          <cell r="H33">
            <v>439</v>
          </cell>
          <cell r="I33">
            <v>472</v>
          </cell>
        </row>
        <row r="34">
          <cell r="E34">
            <v>172483</v>
          </cell>
          <cell r="F34">
            <v>109167</v>
          </cell>
          <cell r="G34">
            <v>89397</v>
          </cell>
          <cell r="H34">
            <v>97987</v>
          </cell>
          <cell r="I34">
            <v>95809</v>
          </cell>
        </row>
        <row r="36">
          <cell r="B36" t="str">
            <v>Арендная плата</v>
          </cell>
          <cell r="E36">
            <v>1413</v>
          </cell>
          <cell r="F36">
            <v>2303</v>
          </cell>
          <cell r="G36">
            <v>2442</v>
          </cell>
          <cell r="H36">
            <v>352</v>
          </cell>
          <cell r="I36">
            <v>378</v>
          </cell>
        </row>
        <row r="37">
          <cell r="B37" t="str">
            <v>Прочие другие затраты</v>
          </cell>
          <cell r="E37">
            <v>172483</v>
          </cell>
          <cell r="F37">
            <v>106864</v>
          </cell>
          <cell r="G37">
            <v>0</v>
          </cell>
        </row>
      </sheetData>
      <sheetData sheetId="8" refreshError="1"/>
      <sheetData sheetId="9"/>
      <sheetData sheetId="10">
        <row r="6">
          <cell r="G6">
            <v>239144.72473614709</v>
          </cell>
        </row>
        <row r="28">
          <cell r="B28" t="str">
            <v>налог на землю</v>
          </cell>
        </row>
        <row r="29">
          <cell r="B29" t="str">
            <v>транспортный налог</v>
          </cell>
        </row>
        <row r="30">
          <cell r="B30" t="str">
            <v>налог на имущество</v>
          </cell>
        </row>
        <row r="31">
          <cell r="B31" t="str">
            <v>прочие налоги</v>
          </cell>
        </row>
        <row r="35">
          <cell r="B35" t="str">
            <v>арендная плата</v>
          </cell>
        </row>
      </sheetData>
      <sheetData sheetId="11">
        <row r="9">
          <cell r="D9">
            <v>1935716</v>
          </cell>
          <cell r="E9">
            <v>93120</v>
          </cell>
          <cell r="I9">
            <v>55306</v>
          </cell>
        </row>
        <row r="10">
          <cell r="D10">
            <v>761929</v>
          </cell>
          <cell r="E10">
            <v>47925</v>
          </cell>
          <cell r="F10">
            <v>615</v>
          </cell>
          <cell r="I10">
            <v>21918</v>
          </cell>
        </row>
        <row r="11">
          <cell r="D11">
            <v>1446761</v>
          </cell>
          <cell r="E11">
            <v>0</v>
          </cell>
          <cell r="F11">
            <v>1875</v>
          </cell>
          <cell r="I11">
            <v>40338</v>
          </cell>
        </row>
        <row r="12">
          <cell r="D12">
            <v>1492068</v>
          </cell>
          <cell r="E12">
            <v>80150</v>
          </cell>
          <cell r="F12">
            <v>2387</v>
          </cell>
          <cell r="I12">
            <v>42713</v>
          </cell>
        </row>
        <row r="14">
          <cell r="D14">
            <v>498</v>
          </cell>
          <cell r="I14">
            <v>14</v>
          </cell>
        </row>
        <row r="16">
          <cell r="D16">
            <v>28998</v>
          </cell>
          <cell r="E16">
            <v>20500</v>
          </cell>
          <cell r="I16">
            <v>1095</v>
          </cell>
        </row>
        <row r="17">
          <cell r="D17">
            <v>6716</v>
          </cell>
          <cell r="I17">
            <v>187</v>
          </cell>
        </row>
        <row r="19">
          <cell r="D19">
            <v>1970415</v>
          </cell>
          <cell r="E19">
            <v>70349</v>
          </cell>
          <cell r="I19">
            <v>55956</v>
          </cell>
        </row>
        <row r="20">
          <cell r="D20">
            <v>1126947</v>
          </cell>
          <cell r="E20">
            <v>10122</v>
          </cell>
          <cell r="F20">
            <v>1026</v>
          </cell>
          <cell r="I20">
            <v>31569</v>
          </cell>
        </row>
        <row r="21">
          <cell r="D21">
            <v>489000</v>
          </cell>
          <cell r="E21">
            <v>12548</v>
          </cell>
          <cell r="I21">
            <v>13818</v>
          </cell>
        </row>
        <row r="22">
          <cell r="D22">
            <v>525324</v>
          </cell>
          <cell r="E22">
            <v>20417</v>
          </cell>
          <cell r="I22">
            <v>14941</v>
          </cell>
        </row>
      </sheetData>
      <sheetData sheetId="12">
        <row r="10">
          <cell r="F10">
            <v>185627</v>
          </cell>
          <cell r="G10">
            <v>178184</v>
          </cell>
          <cell r="H10">
            <v>188856</v>
          </cell>
          <cell r="I10">
            <v>333372</v>
          </cell>
        </row>
        <row r="13">
          <cell r="F13">
            <v>156722</v>
          </cell>
          <cell r="G13">
            <v>126162</v>
          </cell>
          <cell r="H13">
            <v>126162</v>
          </cell>
          <cell r="I13">
            <v>277856</v>
          </cell>
        </row>
      </sheetData>
      <sheetData sheetId="13"/>
      <sheetData sheetId="14">
        <row r="10">
          <cell r="E10">
            <v>16540</v>
          </cell>
          <cell r="F10">
            <v>7466</v>
          </cell>
          <cell r="I10">
            <v>55516</v>
          </cell>
        </row>
        <row r="13">
          <cell r="E13">
            <v>16540</v>
          </cell>
          <cell r="F13">
            <v>2139.0019437573928</v>
          </cell>
          <cell r="I13">
            <v>7781.9835023458054</v>
          </cell>
        </row>
        <row r="14">
          <cell r="F14">
            <v>770.90564655953983</v>
          </cell>
          <cell r="I14">
            <v>7165.8863747270279</v>
          </cell>
        </row>
        <row r="15">
          <cell r="F15">
            <v>3085.4543199385089</v>
          </cell>
          <cell r="I15">
            <v>28687.828780984048</v>
          </cell>
        </row>
        <row r="16">
          <cell r="F16">
            <v>1470.6380897445583</v>
          </cell>
          <cell r="I16">
            <v>11880.301341943124</v>
          </cell>
        </row>
        <row r="20">
          <cell r="E20">
            <v>30000</v>
          </cell>
          <cell r="F20">
            <v>33258</v>
          </cell>
          <cell r="G20">
            <v>28724</v>
          </cell>
          <cell r="H20">
            <v>42153</v>
          </cell>
          <cell r="I20">
            <v>45314</v>
          </cell>
        </row>
        <row r="21">
          <cell r="I21">
            <v>4000</v>
          </cell>
        </row>
        <row r="28">
          <cell r="B28" t="str">
            <v>Другие прочие платежи из прибыли</v>
          </cell>
          <cell r="E28">
            <v>0</v>
          </cell>
        </row>
        <row r="29">
          <cell r="B29" t="str">
            <v>Резерв по сомнительным долгам</v>
          </cell>
        </row>
        <row r="32">
          <cell r="E32">
            <v>46666.666666666664</v>
          </cell>
          <cell r="F32">
            <v>49570.833333333336</v>
          </cell>
          <cell r="G32">
            <v>43541.666666666664</v>
          </cell>
          <cell r="H32">
            <v>55462.5</v>
          </cell>
          <cell r="I32">
            <v>59625.000000000007</v>
          </cell>
        </row>
        <row r="35">
          <cell r="E35">
            <v>11200</v>
          </cell>
          <cell r="F35">
            <v>11897</v>
          </cell>
          <cell r="G35">
            <v>10450</v>
          </cell>
          <cell r="H35">
            <v>13311</v>
          </cell>
          <cell r="I35">
            <v>14310.000000000002</v>
          </cell>
        </row>
        <row r="36">
          <cell r="F36">
            <v>3408.4792559445091</v>
          </cell>
          <cell r="H36">
            <v>1865.8761870402227</v>
          </cell>
          <cell r="I36">
            <v>2005.9115195361421</v>
          </cell>
        </row>
        <row r="37">
          <cell r="F37">
            <v>1228.4308166513322</v>
          </cell>
          <cell r="H37">
            <v>1718.1553702354543</v>
          </cell>
          <cell r="I37">
            <v>1847.1041505573849</v>
          </cell>
        </row>
        <row r="38">
          <cell r="F38">
            <v>4916.6421168374554</v>
          </cell>
          <cell r="H38">
            <v>6878.4438522890459</v>
          </cell>
          <cell r="I38">
            <v>7394.6759466799067</v>
          </cell>
        </row>
        <row r="39">
          <cell r="F39">
            <v>2343.447810566704</v>
          </cell>
          <cell r="H39">
            <v>2848.5245904352782</v>
          </cell>
          <cell r="I39">
            <v>3062.308383226567</v>
          </cell>
        </row>
        <row r="40">
          <cell r="E40">
            <v>17400</v>
          </cell>
          <cell r="F40">
            <v>9112</v>
          </cell>
          <cell r="G40">
            <v>16290</v>
          </cell>
        </row>
        <row r="41">
          <cell r="F41">
            <v>2610.5793880950127</v>
          </cell>
        </row>
        <row r="42">
          <cell r="F42">
            <v>940.86421798158676</v>
          </cell>
        </row>
        <row r="43">
          <cell r="F43">
            <v>3765.6924408357477</v>
          </cell>
        </row>
        <row r="44">
          <cell r="F44">
            <v>1794.8639530876528</v>
          </cell>
        </row>
        <row r="48">
          <cell r="B48" t="str">
            <v>Сбор на содержание милиции</v>
          </cell>
        </row>
        <row r="54">
          <cell r="F54">
            <v>17686.446155099806</v>
          </cell>
          <cell r="H54">
            <v>7774.6943759296009</v>
          </cell>
          <cell r="I54">
            <v>16700.51002358742</v>
          </cell>
        </row>
        <row r="55">
          <cell r="F55">
            <v>6374.2724724162963</v>
          </cell>
          <cell r="H55">
            <v>7159.1743261016627</v>
          </cell>
          <cell r="I55">
            <v>15378.336023578395</v>
          </cell>
        </row>
        <row r="56">
          <cell r="F56">
            <v>25512.235672751671</v>
          </cell>
          <cell r="H56">
            <v>28660.957841135874</v>
          </cell>
          <cell r="I56">
            <v>61565.457182910141</v>
          </cell>
        </row>
        <row r="57">
          <cell r="F57">
            <v>12160.045699732229</v>
          </cell>
          <cell r="H57">
            <v>11869.173456832867</v>
          </cell>
          <cell r="I57">
            <v>25495.696769924052</v>
          </cell>
        </row>
      </sheetData>
      <sheetData sheetId="15"/>
      <sheetData sheetId="16"/>
      <sheetData sheetId="17">
        <row r="4">
          <cell r="K4" t="str">
            <v>БП №1</v>
          </cell>
          <cell r="Q4" t="str">
            <v>БП №2</v>
          </cell>
          <cell r="W4" t="str">
            <v>БП №3</v>
          </cell>
          <cell r="AC4" t="str">
            <v>БП №4</v>
          </cell>
        </row>
      </sheetData>
      <sheetData sheetId="18">
        <row r="20">
          <cell r="F20">
            <v>180</v>
          </cell>
          <cell r="G20">
            <v>523</v>
          </cell>
        </row>
        <row r="21">
          <cell r="F21">
            <v>160</v>
          </cell>
          <cell r="G21">
            <v>665</v>
          </cell>
        </row>
        <row r="22">
          <cell r="F22">
            <v>130</v>
          </cell>
          <cell r="G22">
            <v>1370</v>
          </cell>
        </row>
        <row r="23">
          <cell r="F23">
            <v>190</v>
          </cell>
          <cell r="G23">
            <v>392</v>
          </cell>
        </row>
        <row r="24">
          <cell r="F24">
            <v>160</v>
          </cell>
          <cell r="G24">
            <v>351</v>
          </cell>
        </row>
        <row r="28">
          <cell r="F28">
            <v>170</v>
          </cell>
          <cell r="G28">
            <v>456</v>
          </cell>
        </row>
        <row r="29">
          <cell r="F29">
            <v>140</v>
          </cell>
          <cell r="G29">
            <v>91</v>
          </cell>
        </row>
        <row r="30">
          <cell r="F30">
            <v>120</v>
          </cell>
          <cell r="G30">
            <v>1852</v>
          </cell>
        </row>
        <row r="31">
          <cell r="F31">
            <v>180</v>
          </cell>
          <cell r="G31">
            <v>26</v>
          </cell>
        </row>
        <row r="32">
          <cell r="F32">
            <v>150</v>
          </cell>
          <cell r="G32">
            <v>140</v>
          </cell>
        </row>
        <row r="33">
          <cell r="F33">
            <v>160</v>
          </cell>
          <cell r="G33">
            <v>13217</v>
          </cell>
        </row>
        <row r="34">
          <cell r="F34">
            <v>140</v>
          </cell>
          <cell r="G34">
            <v>4203</v>
          </cell>
        </row>
        <row r="35">
          <cell r="F35">
            <v>110</v>
          </cell>
          <cell r="G35">
            <v>2</v>
          </cell>
        </row>
        <row r="37">
          <cell r="F37">
            <v>350</v>
          </cell>
          <cell r="G37">
            <v>712</v>
          </cell>
        </row>
        <row r="40">
          <cell r="F40">
            <v>260</v>
          </cell>
          <cell r="G40">
            <v>8963</v>
          </cell>
        </row>
        <row r="41">
          <cell r="F41">
            <v>220</v>
          </cell>
          <cell r="G41">
            <v>347</v>
          </cell>
        </row>
        <row r="43">
          <cell r="F43">
            <v>270</v>
          </cell>
          <cell r="G43">
            <v>396.4</v>
          </cell>
        </row>
      </sheetData>
      <sheetData sheetId="19"/>
      <sheetData sheetId="20">
        <row r="24">
          <cell r="J24">
            <v>9112</v>
          </cell>
          <cell r="K24">
            <v>16193</v>
          </cell>
        </row>
        <row r="25">
          <cell r="J25">
            <v>1277</v>
          </cell>
          <cell r="K25">
            <v>2270</v>
          </cell>
        </row>
        <row r="26">
          <cell r="J26">
            <v>1176</v>
          </cell>
          <cell r="K26">
            <v>2090</v>
          </cell>
        </row>
        <row r="27">
          <cell r="J27">
            <v>4709</v>
          </cell>
          <cell r="K27">
            <v>8368</v>
          </cell>
        </row>
        <row r="28">
          <cell r="J28">
            <v>1950</v>
          </cell>
          <cell r="K28">
            <v>3465</v>
          </cell>
        </row>
      </sheetData>
      <sheetData sheetId="2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 val="Лист1"/>
      <sheetName val="Лист2"/>
      <sheetName val="Лист3"/>
      <sheetName val="Форма 9"/>
      <sheetName val="Форма 10"/>
      <sheetName val="ДАННЫЕ"/>
      <sheetName val="куб"/>
      <sheetName val="регионы"/>
      <sheetName val="эл ст"/>
      <sheetName val="t_настройки"/>
      <sheetName val="6 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
          <cell r="B11" t="str">
            <v xml:space="preserve">1. Корректировка с учетом изменения полезного отпуска и цены покупки э/э в целях компенсации потерь </v>
          </cell>
        </row>
      </sheetData>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 val="ИТОГИ  по Н,Р,Э,Q"/>
      <sheetName val="Свод"/>
      <sheetName val="Баланс ВО"/>
      <sheetName val="Справочники"/>
      <sheetName val="ZAC02_97.XLS"/>
      <sheetName val="P2.1"/>
      <sheetName val="1"/>
      <sheetName val="3"/>
      <sheetName val="4"/>
      <sheetName val="Титульный"/>
      <sheetName val="Настройки регулятора"/>
      <sheetName val="TEHSHEET"/>
      <sheetName val="Лист2"/>
      <sheetName val="Main"/>
      <sheetName val=""/>
      <sheetName val="合成単価作成・-BLDG"/>
      <sheetName val="t_настройки"/>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 val="Свод"/>
      <sheetName val="Баланс ВО"/>
      <sheetName val="Справочники"/>
      <sheetName val="ZAC06_97.XLS"/>
      <sheetName val="Personnel"/>
      <sheetName val=""/>
      <sheetName val="ИТОГИ  по Н,Р,Э,Q"/>
      <sheetName val="Параметры"/>
      <sheetName val="Регионы"/>
      <sheetName val="ИТ-бюджет"/>
    </sheetNames>
    <definedNames>
      <definedName name="w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17 СМУП"/>
      <sheetName val="Предлагаемая новая форма СТРС"/>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 val="Титульный"/>
      <sheetName val="перекрестка"/>
      <sheetName val="16"/>
      <sheetName val="18.2"/>
      <sheetName val="6"/>
      <sheetName val="15"/>
      <sheetName val="17.1"/>
      <sheetName val="2.3"/>
      <sheetName val="Лист3"/>
      <sheetName val="Лист7"/>
      <sheetName val="ВСПОМОГАТ"/>
      <sheetName val="Производство электроэнергии"/>
      <sheetName val="регионы"/>
      <sheetName val="t_настройки"/>
      <sheetName val="РЧА_новый3"/>
      <sheetName val="Прилож_13"/>
      <sheetName val="P2_13"/>
      <sheetName val="P2_23"/>
      <sheetName val="эл_ст3"/>
      <sheetName val="услуги_непроизводств_3"/>
      <sheetName val="другие_затраты_с-ст3"/>
      <sheetName val="налоги_в_с-ст3"/>
      <sheetName val="%_за_кредит3"/>
      <sheetName val="поощрение_(ДВ)3"/>
      <sheetName val="другие_из_прибыли3"/>
      <sheetName val="ИТОГИ__по_Н,Р,Э,Q3"/>
      <sheetName val="Таб1_13"/>
      <sheetName val="Огл__Графиков2"/>
      <sheetName val="Текущие_цены2"/>
      <sheetName val="Сводка_-_лизинг1"/>
      <sheetName val="Ф_1__для_АО_энерго_1"/>
      <sheetName val="Ф_2__для_АО_энерго_1"/>
      <sheetName val="баланс_квадраты_пэс1"/>
      <sheetName val="Предлагаемая_новая_форма_СТРС1"/>
      <sheetName val="17_СМУП1"/>
      <sheetName val="share_price_2002"/>
      <sheetName val="MTO_REV_0"/>
      <sheetName val="см_2_шатурс_сети__проект_работы"/>
      <sheetName val="ставки_"/>
      <sheetName val="Ген__не_уч__ОРЭМ"/>
      <sheetName val="форма_7_(скважины)"/>
      <sheetName val="6_Списки"/>
      <sheetName val="18_2"/>
      <sheetName val="17_1"/>
      <sheetName val="2_3"/>
      <sheetName val="Производство_электроэнергии"/>
      <sheetName val="Проект"/>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1 (2)"/>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Инфо"/>
      <sheetName val="СОК накладные (ТК-Бишкек)"/>
      <sheetName val="2013б_п"/>
      <sheetName val="t_Настройки"/>
      <sheetName val="ИТОГИ  по Н,Р,Э,Q"/>
      <sheetName val="материалы"/>
      <sheetName val="Лист13"/>
      <sheetName val="Макет"/>
      <sheetName val="КТ 13.1.1"/>
      <sheetName val="Списки"/>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топл.0"/>
      <sheetName val="топл"/>
      <sheetName val="недоотпуск"/>
      <sheetName val="форма-прил_к_ф№1"/>
      <sheetName val="услуги_непроизводств_"/>
      <sheetName val="другие_затраты_с-ст"/>
      <sheetName val="налоги_в_с-ст"/>
      <sheetName val="%_за_кредит"/>
      <sheetName val="поощрение_(ДВ)"/>
      <sheetName val="другие_из_прибыли"/>
      <sheetName val="9__Смета_затрат"/>
      <sheetName val="11_Прочие_расчет"/>
      <sheetName val="10__БДР"/>
      <sheetName val="Profit_&amp;_Loss_Total"/>
      <sheetName val="постоянные_затраты"/>
      <sheetName val="СВОД_(с_новой_москвой)"/>
      <sheetName val="Корр_ИП__2016_2017"/>
      <sheetName val="Расчет_НВВ_по_RAB_(2011-2017)"/>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2_11"/>
      <sheetName val="2_21"/>
      <sheetName val="Калькуляция_кв1"/>
      <sheetName val="Справочник_предприятий1"/>
      <sheetName val="янв"/>
      <sheetName val="фев"/>
      <sheetName val="мар"/>
      <sheetName val="апр"/>
      <sheetName val="май"/>
      <sheetName val="июн"/>
      <sheetName val="1кв"/>
      <sheetName val="2кв"/>
      <sheetName val="@ВрСп"/>
      <sheetName val="Сборный"/>
      <sheetName val="Список ДохРасх"/>
      <sheetName val="Список компаний"/>
      <sheetName val="Ед. измер."/>
      <sheetName val="Свод мвз"/>
      <sheetName val="мвз"/>
      <sheetName val="Вып. списки"/>
      <sheetName val="ПФМ"/>
      <sheetName val="Принадлежность"/>
      <sheetName val="ЗАО_н.ит"/>
      <sheetName val="ЗАО_мес"/>
      <sheetName val="Shflu Calc"/>
      <sheetName val="Анализ"/>
      <sheetName val="Main"/>
      <sheetName val="карточка"/>
      <sheetName val="Journals"/>
      <sheetName val="затраты"/>
      <sheetName val="Assumptions"/>
      <sheetName val="Вспомогат."/>
      <sheetName val="баланс СЗАО"/>
      <sheetName val="МЕНЮ"/>
      <sheetName val="ид для табл.2"/>
      <sheetName val="март"/>
      <sheetName val="Прил.6 Отчислени соц обесп"/>
      <sheetName val="рост.зп"/>
      <sheetName val="ПОСЭ (январь)"/>
      <sheetName val="ДЗО"/>
      <sheetName val="месяц"/>
      <sheetName val="1квартал"/>
      <sheetName val="6мес"/>
      <sheetName val="9мес"/>
      <sheetName val="12мес"/>
      <sheetName val="Tier1"/>
      <sheetName val="КТЖ БДР"/>
      <sheetName val="12 месяцев 2010"/>
      <sheetName val="Нефть"/>
      <sheetName val="Форма2"/>
      <sheetName val="IPR_VOG"/>
      <sheetName val="6НК-cт."/>
      <sheetName val="Precios"/>
      <sheetName val="СписокТЭП"/>
      <sheetName val="Data-in"/>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расчет НВВ РСК по RAB"/>
      <sheetName val="17"/>
      <sheetName val="5"/>
      <sheetName val="Pr_f_1"/>
      <sheetName val="списки ФП"/>
      <sheetName val="имена"/>
      <sheetName val="Смета прил.№2"/>
      <sheetName val="ЦФО"/>
      <sheetName val="А_КБК"/>
      <sheetName val="Спр-к"/>
      <sheetName val="Sheet1"/>
      <sheetName val="Списки работ РиМ"/>
      <sheetName val="Произв. прогр."/>
      <sheetName val="Реестр договоров"/>
      <sheetName val="Реестр конкурсов"/>
      <sheetName val="Контрагенты"/>
      <sheetName val="Настройка"/>
      <sheetName val="Работы на объектах"/>
      <sheetName val="Реестр проч. док-в"/>
      <sheetName val="Реестр учета затр. в хозсп."/>
      <sheetName val="Структура МОЭК"/>
      <sheetName val="Управление"/>
      <sheetName val="Лист5"/>
      <sheetName val="БДДС"/>
      <sheetName val="ФЭМ сбыт"/>
      <sheetName val="Слайд 1"/>
      <sheetName val="Лист4"/>
      <sheetName val="sapactivexlhiddensheet"/>
      <sheetName val="Табл. оценки дефицита"/>
      <sheetName val="Программа"/>
      <sheetName val="НСИ"/>
      <sheetName val="Служебный лист"/>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sheetData sheetId="1159"/>
      <sheetData sheetId="1160"/>
      <sheetData sheetId="1161"/>
      <sheetData sheetId="1162"/>
      <sheetData sheetId="1163" refreshError="1"/>
      <sheetData sheetId="1164" refreshError="1"/>
      <sheetData sheetId="1165" refreshError="1"/>
      <sheetData sheetId="1166" refreshError="1"/>
      <sheetData sheetId="116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т. 1.12."/>
      <sheetName val="Гр5(о)"/>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0"/>
      <sheetName val="10"/>
      <sheetName val="11"/>
      <sheetName val="12"/>
      <sheetName val="13"/>
      <sheetName val="14"/>
      <sheetName val="15"/>
      <sheetName val="17.1"/>
      <sheetName val="17"/>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4"/>
      <sheetName val="5"/>
      <sheetName val="6"/>
      <sheetName val="7"/>
      <sheetName val="8"/>
      <sheetName val="9"/>
      <sheetName val="6 Списки"/>
      <sheetName val="Ф-1 (для АО-энерго)"/>
      <sheetName val="Ф-2 (для АО-энерго)"/>
      <sheetName val="перекрестка"/>
      <sheetName val="Реестр"/>
      <sheetName val="26"/>
      <sheetName val="ОБЩАК"/>
      <sheetName val="Заголовок"/>
      <sheetName val="21.1"/>
      <sheetName val="19.1.2"/>
      <sheetName val="Настройка"/>
      <sheetName val="TECHSHEET"/>
      <sheetName val="REESTR_MO"/>
      <sheetName val="справочники"/>
      <sheetName val="мощность"/>
      <sheetName val="т1.15(смета8а)"/>
      <sheetName val="тар"/>
      <sheetName val="Стоимость ЭЭ"/>
      <sheetName val="регионы"/>
      <sheetName val="эл_ст2"/>
      <sheetName val="P2_12"/>
      <sheetName val="06_нас-е_Прейскурант2"/>
      <sheetName val="ТЭП_ПД_"/>
      <sheetName val="Исходные_данные_тариф_электрика"/>
      <sheetName val="Лизинг_ДГУ"/>
      <sheetName val="т__1_12_2"/>
      <sheetName val="Ожид_ФР"/>
      <sheetName val="цены_цехов"/>
      <sheetName val="мар_2001"/>
      <sheetName val="Продажи_реальные_и_прогноз_20_л"/>
      <sheetName val="№_1_1_3_1__ГСМ"/>
      <sheetName val="№_1_1_3_3__Эксплуат_"/>
      <sheetName val="15_э"/>
      <sheetName val="См_1"/>
      <sheetName val="17_1"/>
      <sheetName val="18_2"/>
      <sheetName val="21_3"/>
      <sheetName val="24_1"/>
      <sheetName val="4_1"/>
      <sheetName val="т1_15(смета8а)"/>
      <sheetName val="Ф-1_(для_АО-энерго)"/>
      <sheetName val="Ф-2_(для_АО-энерго)"/>
      <sheetName val="эл_ст3"/>
      <sheetName val="P2_13"/>
      <sheetName val="06_нас-е_Прейскурант3"/>
      <sheetName val="ТЭП_ПД_1"/>
      <sheetName val="Исходные_данные_тариф_электрик1"/>
      <sheetName val="Лизинг_ДГУ1"/>
      <sheetName val="т__1_12_3"/>
      <sheetName val="Ожид_ФР1"/>
      <sheetName val="цены_цехов1"/>
      <sheetName val="мар_20011"/>
      <sheetName val="Продажи_реальные_и_прогноз_20_1"/>
      <sheetName val="№_1_1_3_1__ГСМ1"/>
      <sheetName val="№_1_1_3_3__Эксплуат_1"/>
      <sheetName val="15_э1"/>
      <sheetName val="См_11"/>
      <sheetName val="17_11"/>
      <sheetName val="18_21"/>
      <sheetName val="21_31"/>
      <sheetName val="24_11"/>
      <sheetName val="4_11"/>
      <sheetName val="т1_15(смета8а)1"/>
      <sheetName val="Ф-1_(для_АО-энерго)1"/>
      <sheetName val="Ф-2_(для_АО-энерго)1"/>
      <sheetName val="vec"/>
      <sheetName val="эл_ст4"/>
      <sheetName val="P2_14"/>
      <sheetName val="06_нас-е_Прейскурант4"/>
      <sheetName val="ТЭП_ПД_2"/>
      <sheetName val="Исходные_данные_тариф_электрик2"/>
      <sheetName val="Лизинг_ДГУ2"/>
      <sheetName val="т__1_12_4"/>
      <sheetName val="Ожид_ФР2"/>
      <sheetName val="цены_цехов2"/>
      <sheetName val="мар_20012"/>
      <sheetName val="Продажи_реальные_и_прогноз_20_2"/>
      <sheetName val="№_1_1_3_1__ГСМ2"/>
      <sheetName val="№_1_1_3_3__Эксплуат_2"/>
      <sheetName val="15_э2"/>
      <sheetName val="См_12"/>
      <sheetName val="Ф-1_(для_АО-энерго)2"/>
      <sheetName val="Ф-2_(для_АО-энерго)2"/>
      <sheetName val="17_12"/>
      <sheetName val="18_22"/>
      <sheetName val="21_32"/>
      <sheetName val="24_12"/>
      <sheetName val="4_12"/>
      <sheetName val="эл_ст5"/>
      <sheetName val="P2_15"/>
      <sheetName val="06_нас-е_Прейскурант5"/>
      <sheetName val="ТЭП_ПД_3"/>
      <sheetName val="Исходные_данные_тариф_электрик3"/>
      <sheetName val="Лизинг_ДГУ3"/>
      <sheetName val="т__1_12_5"/>
      <sheetName val="Ожид_ФР3"/>
      <sheetName val="цены_цехов3"/>
      <sheetName val="мар_20013"/>
      <sheetName val="Продажи_реальные_и_прогноз_20_3"/>
      <sheetName val="№_1_1_3_1__ГСМ3"/>
      <sheetName val="№_1_1_3_3__Эксплуат_3"/>
      <sheetName val="15_э3"/>
      <sheetName val="См_13"/>
      <sheetName val="Ф-1_(для_АО-энерго)3"/>
      <sheetName val="Ф-2_(для_АО-энерго)3"/>
      <sheetName val="17_13"/>
      <sheetName val="18_23"/>
      <sheetName val="21_33"/>
      <sheetName val="24_13"/>
      <sheetName val="4_13"/>
      <sheetName val="эл_ст6"/>
      <sheetName val="P2_16"/>
      <sheetName val="06_нас-е_Прейскурант6"/>
      <sheetName val="ТЭП_ПД_4"/>
      <sheetName val="Исходные_данные_тариф_электрик4"/>
      <sheetName val="Лизинг_ДГУ4"/>
      <sheetName val="т__1_12_6"/>
      <sheetName val="Ожид_ФР4"/>
      <sheetName val="цены_цехов4"/>
      <sheetName val="мар_20014"/>
      <sheetName val="Продажи_реальные_и_прогноз_20_4"/>
      <sheetName val="№_1_1_3_1__ГСМ4"/>
      <sheetName val="№_1_1_3_3__Эксплуат_4"/>
      <sheetName val="15_э4"/>
      <sheetName val="См_14"/>
      <sheetName val="Ф-1_(для_АО-энерго)4"/>
      <sheetName val="Ф-2_(для_АО-энерго)4"/>
      <sheetName val="17_14"/>
      <sheetName val="18_24"/>
      <sheetName val="21_34"/>
      <sheetName val="24_14"/>
      <sheetName val="4_14"/>
      <sheetName val="Reestr_org"/>
      <sheetName val="Отопление помещ"/>
      <sheetName val="Dimensions"/>
      <sheetName val="прогноз_1"/>
      <sheetName val="IS-$"/>
      <sheetName val="бюджет цтв"/>
      <sheetName val="расчет"/>
      <sheetName val="Работы на объектах"/>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P2"/>
      <sheetName val="18.1"/>
      <sheetName val="19.1.1"/>
      <sheetName val="19.2"/>
      <sheetName val="2.1"/>
      <sheetName val="21.2.1"/>
      <sheetName val="21.2.2"/>
      <sheetName val="21.4"/>
      <sheetName val="28.3"/>
      <sheetName val="1.1"/>
      <sheetName val="1.2"/>
      <sheetName val="2.2"/>
      <sheetName val="25.1"/>
      <sheetName val="28.1"/>
      <sheetName val="28.2"/>
      <sheetName val="P2.2"/>
      <sheetName val="проводки'02"/>
      <sheetName val="проводки_02"/>
      <sheetName val="valuations"/>
      <sheetName val="XLR_NoRangeSheet"/>
      <sheetName val="Параметры"/>
      <sheetName val="Группа"/>
      <sheetName val="par diff expl "/>
      <sheetName val="прил 1"/>
      <sheetName val="индекс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sheetData sheetId="220" refreshError="1"/>
      <sheetData sheetId="221" refreshError="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FES"/>
      <sheetName val="1997"/>
      <sheetName val="1998"/>
      <sheetName val="Заголовок"/>
      <sheetName val="Регионы"/>
      <sheetName val="Input TI"/>
      <sheetName val="Лист13"/>
      <sheetName val="Enum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XLR_NoRangeSheet"/>
      <sheetName val="мар 2001"/>
      <sheetName val="навигация"/>
      <sheetName val="Т12"/>
      <sheetName val="Т3"/>
      <sheetName val="Лист1"/>
      <sheetName val="УФ-61"/>
      <sheetName val="Рейтинг"/>
      <sheetName val="ф сплавы"/>
      <sheetName val="цены цехов"/>
      <sheetName val="ONEX_S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тар"/>
      <sheetName val="т1.15(смета8а)"/>
      <sheetName val="Справочники"/>
      <sheetName val="Исходные"/>
      <sheetName val="Производство электроэнерг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 val="сети"/>
      <sheetName val="Общий свод (2)"/>
      <sheetName val="XLR_NoRangeSheet"/>
      <sheetName val="проект"/>
      <sheetName val="Служебный лист"/>
      <sheetName val="Т12"/>
      <sheetName val="Объекты"/>
      <sheetName val="Титульный"/>
      <sheetName val="БФ-2-13-П"/>
      <sheetName val="ИТОГИ  по Н,Р,Э,Q"/>
      <sheetName val="навигация"/>
      <sheetName val="т3"/>
      <sheetName val="P2.1"/>
      <sheetName val="P2.2"/>
      <sheetName val="0_14"/>
      <sheetName val="2_14"/>
      <sheetName val="2_24"/>
      <sheetName val="6_14"/>
      <sheetName val="17_14"/>
      <sheetName val="24_14"/>
      <sheetName val="Производство_электроэнергии4"/>
      <sheetName val="услуги_непроизводств_4"/>
      <sheetName val="другие_затраты_с-ст4"/>
      <sheetName val="налоги_в_с-ст4"/>
      <sheetName val="%_за_кредит4"/>
      <sheetName val="поощрение_(ДВ)4"/>
      <sheetName val="другие_из_прибыли4"/>
      <sheetName val="2008_-20104"/>
      <sheetName val="Ф-1_(для_АО-энерго)1"/>
      <sheetName val="Ф-2_(для_АО-энерго)1"/>
      <sheetName val="свод_ПС1"/>
      <sheetName val="ставки_РД1"/>
      <sheetName val="ИПР_20121"/>
      <sheetName val="ИПР_2012-20171"/>
      <sheetName val="1_21"/>
      <sheetName val="стадия_реализации1"/>
      <sheetName val="2_2_прил_1"/>
      <sheetName val="См_11"/>
      <sheetName val="Титульный_лист1"/>
      <sheetName val="~5537733_xls1"/>
      <sheetName val="6_Списки1"/>
      <sheetName val="14б_ДПН_отчет1"/>
      <sheetName val="16а_Сводный_анализ1"/>
      <sheetName val="ESTI_1"/>
      <sheetName val="Вспомогат_по_месяцам_1"/>
      <sheetName val="Вспомогат(по_месяцам)1"/>
      <sheetName val="Поставщики_и_субподрядчики1"/>
      <sheetName val="18_2"/>
      <sheetName val="21_3"/>
      <sheetName val="4_1"/>
      <sheetName val="Общий_свод_(2)"/>
      <sheetName val="Служебный_лист"/>
      <sheetName val="P2_1"/>
      <sheetName val="P2_2"/>
      <sheetName val="ИТОГИ__по_Н,Р,Э,Q"/>
      <sheetName val="Т-18-Инвестиции"/>
      <sheetName val="Параметры"/>
      <sheetName val="МО"/>
      <sheetName val="Огл. Графиков"/>
      <sheetName val="рабочий"/>
      <sheetName val="Текущие цены"/>
      <sheetName val="окраска"/>
      <sheetName val="0 (фст)"/>
      <sheetName val="11 (Н)"/>
      <sheetName val="Parametrs"/>
      <sheetName val="Ожид_2010"/>
      <sheetName val="Эсбыт"/>
      <sheetName val="Баланс ээ"/>
      <sheetName val="Баланс мощности"/>
      <sheetName val="FST5"/>
      <sheetName val="ЭСО"/>
      <sheetName val="сбыт"/>
      <sheetName val="Рег генер"/>
      <sheetName val="regs"/>
      <sheetName val="Огл__Графиков"/>
      <sheetName val="Текущие_цены"/>
      <sheetName val="0_(фст)"/>
      <sheetName val="11_(Н)"/>
      <sheetName val="Общий_свод_(2)1"/>
      <sheetName val="Огл__Графиков1"/>
      <sheetName val="Текущие_цены1"/>
      <sheetName val="0_(фст)1"/>
      <sheetName val="11_(Н)1"/>
      <sheetName val="0_15"/>
      <sheetName val="2_15"/>
      <sheetName val="2_25"/>
      <sheetName val="6_15"/>
      <sheetName val="17_15"/>
      <sheetName val="24_15"/>
      <sheetName val="Производство_электроэнергии5"/>
      <sheetName val="услуги_непроизводств_5"/>
      <sheetName val="другие_затраты_с-ст5"/>
      <sheetName val="налоги_в_с-ст5"/>
      <sheetName val="%_за_кредит5"/>
      <sheetName val="поощрение_(ДВ)5"/>
      <sheetName val="другие_из_прибыли5"/>
      <sheetName val="2008_-20105"/>
      <sheetName val="Ф-1_(для_АО-энерго)2"/>
      <sheetName val="Ф-2_(для_АО-энерго)2"/>
      <sheetName val="свод_ПС2"/>
      <sheetName val="ставки_РД2"/>
      <sheetName val="Титульный_лист2"/>
      <sheetName val="~5537733_xls2"/>
      <sheetName val="Вспомогат_по_месяцам_2"/>
      <sheetName val="Вспомогат(по_месяцам)2"/>
      <sheetName val="ИПР_20122"/>
      <sheetName val="ИПР_2012-20172"/>
      <sheetName val="1_22"/>
      <sheetName val="стадия_реализации2"/>
      <sheetName val="2_2_прил_2"/>
      <sheetName val="См_12"/>
      <sheetName val="Общий_свод_(2)2"/>
      <sheetName val="Огл__Графиков2"/>
      <sheetName val="Текущие_цены2"/>
      <sheetName val="0_(фст)2"/>
      <sheetName val="11_(Н)2"/>
      <sheetName val="6_Списки2"/>
      <sheetName val="14б_ДПН_отчет2"/>
      <sheetName val="16а_Сводный_анализ2"/>
      <sheetName val="ESTI_2"/>
      <sheetName val="0_16"/>
      <sheetName val="2_16"/>
      <sheetName val="2_26"/>
      <sheetName val="6_16"/>
      <sheetName val="17_16"/>
      <sheetName val="24_16"/>
      <sheetName val="Производство_электроэнергии6"/>
      <sheetName val="услуги_непроизводств_6"/>
      <sheetName val="другие_затраты_с-ст6"/>
      <sheetName val="налоги_в_с-ст6"/>
      <sheetName val="%_за_кредит6"/>
      <sheetName val="поощрение_(ДВ)6"/>
      <sheetName val="другие_из_прибыли6"/>
      <sheetName val="2008_-20106"/>
      <sheetName val="Ф-1_(для_АО-энерго)3"/>
      <sheetName val="Ф-2_(для_АО-энерго)3"/>
      <sheetName val="свод_ПС3"/>
      <sheetName val="ставки_РД3"/>
      <sheetName val="Титульный_лист3"/>
      <sheetName val="~5537733_xls3"/>
      <sheetName val="Вспомогат_по_месяцам_3"/>
      <sheetName val="Вспомогат(по_месяцам)3"/>
      <sheetName val="ИПР_20123"/>
      <sheetName val="ИПР_2012-20173"/>
      <sheetName val="1_23"/>
      <sheetName val="стадия_реализации3"/>
      <sheetName val="2_2_прил_3"/>
      <sheetName val="См_13"/>
      <sheetName val="Общий_свод_(2)3"/>
      <sheetName val="Огл__Графиков3"/>
      <sheetName val="Текущие_цены3"/>
      <sheetName val="0_(фст)3"/>
      <sheetName val="11_(Н)3"/>
      <sheetName val="6_Списки3"/>
      <sheetName val="14б_ДПН_отчет3"/>
      <sheetName val="16а_Сводный_анализ3"/>
      <sheetName val="ESTI_3"/>
      <sheetName val="0_17"/>
      <sheetName val="2_17"/>
      <sheetName val="2_27"/>
      <sheetName val="6_17"/>
      <sheetName val="17_17"/>
      <sheetName val="24_17"/>
      <sheetName val="Производство_электроэнергии7"/>
      <sheetName val="услуги_непроизводств_7"/>
      <sheetName val="другие_затраты_с-ст7"/>
      <sheetName val="налоги_в_с-ст7"/>
      <sheetName val="%_за_кредит7"/>
      <sheetName val="поощрение_(ДВ)7"/>
      <sheetName val="другие_из_прибыли7"/>
      <sheetName val="2008_-20107"/>
      <sheetName val="Ф-1_(для_АО-энерго)4"/>
      <sheetName val="Ф-2_(для_АО-энерго)4"/>
      <sheetName val="свод_ПС4"/>
      <sheetName val="ставки_РД4"/>
      <sheetName val="Титульный_лист4"/>
      <sheetName val="~5537733_xls4"/>
      <sheetName val="Вспомогат_по_месяцам_4"/>
      <sheetName val="Вспомогат(по_месяцам)4"/>
      <sheetName val="ИПР_20124"/>
      <sheetName val="ИПР_2012-20174"/>
      <sheetName val="1_24"/>
      <sheetName val="стадия_реализации4"/>
      <sheetName val="2_2_прил_4"/>
      <sheetName val="См_14"/>
      <sheetName val="Общий_свод_(2)4"/>
      <sheetName val="Огл__Графиков4"/>
      <sheetName val="Текущие_цены4"/>
      <sheetName val="0_(фст)4"/>
      <sheetName val="11_(Н)4"/>
      <sheetName val="6_Списки4"/>
      <sheetName val="14б_ДПН_отчет4"/>
      <sheetName val="16а_Сводный_анализ4"/>
      <sheetName val="ESTI_4"/>
      <sheetName val="0_18"/>
      <sheetName val="2_18"/>
      <sheetName val="2_28"/>
      <sheetName val="6_18"/>
      <sheetName val="17_18"/>
      <sheetName val="24_18"/>
      <sheetName val="Производство_электроэнергии8"/>
      <sheetName val="услуги_непроизводств_8"/>
      <sheetName val="другие_затраты_с-ст8"/>
      <sheetName val="Титульный лист С-П"/>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TEHSHEET"/>
      <sheetName val="15.э"/>
      <sheetName val="2"/>
      <sheetName val="3"/>
      <sheetName val="4"/>
      <sheetName val="5"/>
      <sheetName val="6"/>
      <sheetName val="мар 2001"/>
      <sheetName val="Приложение 1"/>
      <sheetName val="Приложение 2"/>
      <sheetName val="Приложение 3"/>
      <sheetName val="Производство электроэнергии"/>
      <sheetName val="Лист1"/>
      <sheetName val="форма 2"/>
      <sheetName val="Лист"/>
      <sheetName val="навигация"/>
      <sheetName val="Т12"/>
      <sheetName val="Т3"/>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аланс"/>
      <sheetName val="Макро"/>
      <sheetName val="БД 2.3"/>
      <sheetName val="БИ-2-18-П"/>
      <sheetName val="БИ-2-19-П"/>
      <sheetName val="БИ-2-7-П"/>
      <sheetName val="БИ-2-9-П"/>
      <sheetName val="БИ-2-14-П"/>
      <sheetName val="БИ-2-16-П"/>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Титульный"/>
      <sheetName val="План Газпрома"/>
      <sheetName val="Сентябрь"/>
      <sheetName val="TECHSHEET"/>
      <sheetName val="~5047955"/>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производство"/>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2007"/>
      <sheetName val="Неделя"/>
      <sheetName val="сети 2007"/>
      <sheetName val="Лист3"/>
      <sheetName val="не_удалять"/>
      <sheetName val="СДР"/>
      <sheetName val="смета+расш."/>
      <sheetName val="расш.кальк."/>
      <sheetName val="31_08_2004"/>
      <sheetName val="ЧП"/>
      <sheetName val="31.08.2004"/>
      <sheetName val="П921_960"/>
      <sheetName val=" 9.4"/>
      <sheetName val="См.1"/>
      <sheetName val="4НКУ"/>
      <sheetName val="Титульный лист"/>
      <sheetName val="Вспомогат(по месяцам)"/>
      <sheetName val="Вспомогат_по месяцам_"/>
      <sheetName val="УП _2004"/>
      <sheetName val="25"/>
      <sheetName val="26"/>
      <sheetName val="29"/>
      <sheetName val=""/>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ИТ-бюджет"/>
      <sheetName val="IBASE"/>
      <sheetName val="t_настройки"/>
      <sheetName val="Стоимость ЭЭ"/>
      <sheetName val="A"/>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24"/>
      <sheetName val="28"/>
      <sheetName val="20"/>
      <sheetName val="21"/>
      <sheetName val="23"/>
      <sheetName val="27"/>
      <sheetName val="19"/>
      <sheetName val="22"/>
      <sheetName val="Баланс мощности"/>
      <sheetName val="ЭСО"/>
      <sheetName val="Справочник"/>
      <sheetName val="Рег генер"/>
      <sheetName val="сети"/>
      <sheetName val="Рейтинг"/>
      <sheetName val="main gate house"/>
      <sheetName val="прогноз_1"/>
      <sheetName val="Cash flow"/>
      <sheetName val="Калькуляция кв"/>
      <sheetName val="Контроль"/>
      <sheetName val="П 4"/>
      <sheetName val="reestr_start"/>
      <sheetName val="G2TempSheet"/>
      <sheetName val="Первоначально"/>
      <sheetName val="Баланс энергии"/>
      <sheetName val="УПХ"/>
      <sheetName val="Транспортн"/>
      <sheetName val="П.1.16. оплата труда ОПР"/>
      <sheetName val="УНПХ"/>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уф-61"/>
      <sheetName val="13"/>
      <sheetName val="15"/>
      <sheetName val="4.1"/>
      <sheetName val="НЕ УДАЛЯТЬ!!!"/>
      <sheetName val="01-02_(БДиР_Обществ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 (потребление)"/>
      <sheetName val="Д (отпуск в сеть)"/>
      <sheetName val="Д (структура покрытия)"/>
      <sheetName val="Д (потери)"/>
      <sheetName val="ИТ-бюджет"/>
      <sheetName val="Справочники"/>
    </sheetNames>
    <sheetDataSet>
      <sheetData sheetId="0"/>
      <sheetData sheetId="1"/>
      <sheetData sheetId="2"/>
      <sheetData sheetId="3"/>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 val="БФ-2-8-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row r="9">
          <cell r="J9">
            <v>0.5</v>
          </cell>
        </row>
      </sheetData>
      <sheetData sheetId="15">
        <row r="8">
          <cell r="I8">
            <v>2009</v>
          </cell>
        </row>
      </sheetData>
      <sheetData sheetId="16">
        <row r="8">
          <cell r="I8">
            <v>2009</v>
          </cell>
        </row>
      </sheetData>
      <sheetData sheetId="17">
        <row r="8">
          <cell r="I8">
            <v>2009</v>
          </cell>
        </row>
      </sheetData>
      <sheetData sheetId="18">
        <row r="8">
          <cell r="B8" t="str">
            <v>ОАО «МРСК Волги»</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H3" t="e">
            <v>#REF!</v>
          </cell>
        </row>
        <row r="9">
          <cell r="J9">
            <v>0.5</v>
          </cell>
        </row>
      </sheetData>
      <sheetData sheetId="22"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84">
          <cell r="I84">
            <v>4</v>
          </cell>
        </row>
        <row r="87">
          <cell r="I87" t="str">
            <v>ОАО «МРСК Сибири»</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5"/>
      <sheetName val="П-15-с"/>
      <sheetName val="П-16"/>
      <sheetName val="П-16-с"/>
      <sheetName val="(т)П-17"/>
      <sheetName val="( )П-18"/>
      <sheetName val="П-19"/>
      <sheetName val="П-20"/>
      <sheetName val="УЗ-21"/>
      <sheetName val="УЗ-22"/>
      <sheetName val="УЗ-23"/>
      <sheetName val="УЗ-24"/>
      <sheetName val="УЗ-25-"/>
      <sheetName val="УЗ-26"/>
      <sheetName val="УЗ-27"/>
      <sheetName val="УП-28"/>
      <sheetName val="УП-29"/>
      <sheetName val="УП-30"/>
      <sheetName val="УП-31"/>
      <sheetName val="УП-32"/>
      <sheetName val="УП-33"/>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 val="виды деятельности"/>
      <sheetName val="ФА 2022"/>
      <sheetName val="Сибнефть"/>
      <sheetName val="Усинск_Роснефть"/>
      <sheetName val="расшифровка_(2)2"/>
      <sheetName val="эл_ст2"/>
      <sheetName val="Производство_электроэнергии2"/>
      <sheetName val="Первичные_данные2"/>
      <sheetName val="мар_20012"/>
      <sheetName val="накладные_в_%%_факт2"/>
      <sheetName val="Олимпстрой_декабрь_20102"/>
      <sheetName val="Сводный_бюджет2"/>
      <sheetName val="расшифровка_(2)3"/>
      <sheetName val="эл_ст3"/>
      <sheetName val="Производство_электроэнергии3"/>
      <sheetName val="Первичные_данные3"/>
      <sheetName val="мар_20013"/>
      <sheetName val="накладные_в_%%_факт3"/>
      <sheetName val="Олимпстрой_декабрь_20103"/>
      <sheetName val="Сводный_бюджет3"/>
      <sheetName val="расшифровка_(2)4"/>
      <sheetName val="эл_ст4"/>
      <sheetName val="Производство_электроэнергии4"/>
      <sheetName val="Первичные_данные4"/>
      <sheetName val="мар_20014"/>
      <sheetName val="накладные_в_%%_факт4"/>
      <sheetName val="Олимпстрой_декабрь_20104"/>
      <sheetName val="Сводный_бюджет4"/>
      <sheetName val="Заголовок"/>
      <sheetName val="расшифровка_(2)5"/>
      <sheetName val="эл_ст5"/>
      <sheetName val="Производство_электроэнергии5"/>
      <sheetName val="Первичные_данные5"/>
      <sheetName val="мар_20015"/>
      <sheetName val="накладные_в_%%_факт5"/>
      <sheetName val="Олимпстрой_декабрь_20105"/>
      <sheetName val="Сводный_бюджет5"/>
      <sheetName val="расшифровка_(2)6"/>
      <sheetName val="эл_ст6"/>
      <sheetName val="Производство_электроэнергии6"/>
      <sheetName val="Первичные_данные6"/>
      <sheetName val="мар_20016"/>
      <sheetName val="накладные_в_%%_факт6"/>
      <sheetName val="Олимпстрой_декабрь_20106"/>
      <sheetName val="Сводный_бюджет6"/>
      <sheetName val="расшифровка_(2)7"/>
      <sheetName val="эл_ст7"/>
      <sheetName val="Производство_электроэнергии7"/>
      <sheetName val="Первичные_данные7"/>
      <sheetName val="мар_20017"/>
      <sheetName val="накладные_в_%%_факт7"/>
      <sheetName val="Олимпстрой_декабрь_20107"/>
      <sheetName val="Сводный_бюджет7"/>
      <sheetName val="расшифровка_(2)8"/>
      <sheetName val="эл_ст8"/>
      <sheetName val="Производство_электроэнергии8"/>
      <sheetName val="Первичные_данные8"/>
      <sheetName val="мар_20018"/>
      <sheetName val="накладные_в_%%_факт8"/>
      <sheetName val="Олимпстрой_декабрь_20108"/>
      <sheetName val="Сводный_бюджет8"/>
      <sheetName val="t_настройки"/>
      <sheetName val="Исходные данные"/>
      <sheetName val="0.1ЭЭ"/>
      <sheetName val="Инструкция"/>
      <sheetName val="Вводные данные 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быль 3кв"/>
      <sheetName val="Бюджет доходов 3кв"/>
      <sheetName val="БПр (3 кв)"/>
      <sheetName val="Прибыль (6мес)"/>
      <sheetName val="Исп БПр (6мес)"/>
      <sheetName val="прибыль, сс 6 мес"/>
      <sheetName val="6 мес по сферам"/>
      <sheetName val="расшифровка"/>
    </sheetNames>
    <sheetDataSet>
      <sheetData sheetId="0" refreshError="1"/>
      <sheetData sheetId="1" refreshError="1"/>
      <sheetData sheetId="2"/>
      <sheetData sheetId="3" refreshError="1"/>
      <sheetData sheetId="4"/>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 val="расшифровка"/>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вый АРМ по мес"/>
      <sheetName val="АРМ (реестр)"/>
      <sheetName val="с-сть2015(2)"/>
      <sheetName val="себестоимость2015 (1)"/>
      <sheetName val="себестоимость2015(2)"/>
      <sheetName val="себестоимость2015(3)"/>
      <sheetName val="себестоимость2015(4)"/>
      <sheetName val="с-сть2015(3)"/>
      <sheetName val="проект 2015-2020"/>
      <sheetName val="ЧП 2015 и выпадающ"/>
      <sheetName val="Лист3"/>
      <sheetName val="Лист2"/>
      <sheetName val="Лист1"/>
      <sheetName val="Лист4"/>
      <sheetName val="ЧП  (2016-2019) и выпадающие"/>
      <sheetName val="Лист8"/>
      <sheetName val="Приложение 1.1 (2014-2019)"/>
      <sheetName val="БИЗНЕС-ПЛАН  2015 для эк-тов"/>
    </sheetNames>
    <definedNames>
      <definedName name="дд" refersTo="#ССЫЛКА!"/>
      <definedName name="общая" refersTo="#ССЫЛКА!"/>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Транспортный"/>
      <sheetName val="XLR_NoRangeSheet"/>
      <sheetName val="MTO REV.0"/>
      <sheetName val="35"/>
      <sheetName val="отопл"/>
      <sheetName val="Закупки центр"/>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лужебный лист"/>
      <sheetName val="Генер"/>
      <sheetName val="ПС"/>
      <sheetName val="Потребители"/>
      <sheetName val="Сбыты"/>
      <sheetName val="ТСО"/>
      <sheetName val="pile径1m･27"/>
      <sheetName val="Служебный"/>
      <sheetName val="Таблица9"/>
      <sheetName val="Таблица14"/>
      <sheetName val="Таблица1"/>
      <sheetName val="ТехЭк"/>
      <sheetName val="общий"/>
      <sheetName val="Таблица2"/>
      <sheetName val="Таблица5"/>
      <sheetName val="OS01_6OZ"/>
      <sheetName val="КВАНТ"/>
      <sheetName val="Проект"/>
      <sheetName val="Т12"/>
      <sheetName val="REESTR"/>
      <sheetName val="вспомогат(по месяцам)"/>
      <sheetName val="0_14"/>
      <sheetName val="2_14"/>
      <sheetName val="2_24"/>
      <sheetName val="6_14"/>
      <sheetName val="17_14"/>
      <sheetName val="24_14"/>
      <sheetName val="GRES_2007_54"/>
      <sheetName val="эл_ст4"/>
      <sheetName val="Общий_свод_(2)4"/>
      <sheetName val="Т19_11"/>
      <sheetName val="Т1_1_11"/>
      <sheetName val="Т1_2_11"/>
      <sheetName val="ИТОГИ__по_Н,Р,Э,Q4"/>
      <sheetName val="2008_-20104"/>
      <sheetName val="Сценарные_условия4"/>
      <sheetName val="Список_ДЗО4"/>
      <sheetName val="4_Закупка_электроэнергии4"/>
      <sheetName val="5_Производственная_программа4"/>
      <sheetName val="FGL_BS_data1"/>
      <sheetName val="Вариант_XIII_(аренда_ГТУ)1"/>
      <sheetName val="ЛЭП_нов1"/>
      <sheetName val="ПС_рек1"/>
      <sheetName val="Исход_инф_1"/>
      <sheetName val="Приложение_2_11"/>
      <sheetName val="Таб1_11"/>
      <sheetName val="Ф-1_(для_АО-энерго)1"/>
      <sheetName val="Ф-2_(для_АО-энерго)1"/>
      <sheetName val="вводные_данные_систем1"/>
      <sheetName val="4_11"/>
      <sheetName val="0_15"/>
      <sheetName val="2_15"/>
      <sheetName val="2_25"/>
      <sheetName val="6_15"/>
      <sheetName val="17_15"/>
      <sheetName val="24_15"/>
      <sheetName val="GRES_2007_55"/>
      <sheetName val="эл_ст5"/>
      <sheetName val="Общий_свод_(2)5"/>
      <sheetName val="Т19_12"/>
      <sheetName val="Т1_1_12"/>
      <sheetName val="Т1_2_12"/>
      <sheetName val="ИТОГИ__по_Н,Р,Э,Q5"/>
      <sheetName val="2008_-20105"/>
      <sheetName val="Сценарные_условия5"/>
      <sheetName val="Список_ДЗО5"/>
      <sheetName val="4_Закупка_электроэнергии5"/>
      <sheetName val="5_Производственная_программа5"/>
      <sheetName val="FGL_BS_data2"/>
      <sheetName val="Вариант_XIII_(аренда_ГТУ)2"/>
      <sheetName val="ЛЭП_нов2"/>
      <sheetName val="ПС_рек2"/>
      <sheetName val="Исход_инф_2"/>
      <sheetName val="Приложение_2_12"/>
      <sheetName val="Таб1_12"/>
      <sheetName val="Ф-1_(для_АО-энерго)2"/>
      <sheetName val="Ф-2_(для_АО-энерго)2"/>
      <sheetName val="вводные_данные_систем2"/>
      <sheetName val="4_12"/>
      <sheetName val="0_16"/>
      <sheetName val="2_16"/>
      <sheetName val="2_26"/>
      <sheetName val="6_16"/>
      <sheetName val="17_16"/>
      <sheetName val="24_16"/>
      <sheetName val="GRES_2007_56"/>
      <sheetName val="эл_ст6"/>
      <sheetName val="Общий_свод_(2)6"/>
      <sheetName val="Т19_13"/>
      <sheetName val="Т1_1_13"/>
      <sheetName val="Т1_2_13"/>
      <sheetName val="ИТОГИ__по_Н,Р,Э,Q6"/>
      <sheetName val="2008_-20106"/>
      <sheetName val="Сценарные_условия6"/>
      <sheetName val="Список_ДЗО6"/>
      <sheetName val="4_Закупка_электроэнергии6"/>
      <sheetName val="5_Производственная_программа6"/>
      <sheetName val="FGL_BS_data3"/>
      <sheetName val="Вариант_XIII_(аренда_ГТУ)3"/>
      <sheetName val="ЛЭП_нов3"/>
      <sheetName val="ПС_рек3"/>
      <sheetName val="Исход_инф_3"/>
      <sheetName val="Приложение_2_13"/>
      <sheetName val="Таб1_13"/>
      <sheetName val="Ф-1_(для_АО-энерго)3"/>
      <sheetName val="Ф-2_(для_АО-энерго)3"/>
      <sheetName val="вводные_данные_систем3"/>
      <sheetName val="4_13"/>
      <sheetName val="0_17"/>
      <sheetName val="2_17"/>
      <sheetName val="2_27"/>
      <sheetName val="6_17"/>
      <sheetName val="17_17"/>
      <sheetName val="24_17"/>
      <sheetName val="GRES_2007_57"/>
      <sheetName val="эл_ст7"/>
      <sheetName val="Общий_свод_(2)7"/>
      <sheetName val="Т19_14"/>
      <sheetName val="Т1_1_14"/>
      <sheetName val="Т1_2_14"/>
      <sheetName val="ИТОГИ__по_Н,Р,Э,Q7"/>
      <sheetName val="2008_-20107"/>
      <sheetName val="Сценарные_условия7"/>
      <sheetName val="Список_ДЗО7"/>
      <sheetName val="4_Закупка_электроэнергии7"/>
      <sheetName val="5_Производственная_программа7"/>
      <sheetName val="FGL_BS_data4"/>
      <sheetName val="Вариант_XIII_(аренда_ГТУ)4"/>
      <sheetName val="ЛЭП_нов4"/>
      <sheetName val="ПС_рек4"/>
      <sheetName val="Исход_инф_4"/>
      <sheetName val="Приложение_2_14"/>
      <sheetName val="Таб1_14"/>
      <sheetName val="Ф-1_(для_АО-энерго)4"/>
      <sheetName val="Ф-2_(для_АО-энерго)4"/>
      <sheetName val="вводные_данные_систем4"/>
      <sheetName val="4_14"/>
      <sheetName val="0_18"/>
      <sheetName val="2_18"/>
      <sheetName val="2_28"/>
      <sheetName val="6_18"/>
      <sheetName val="17_18"/>
      <sheetName val="24_18"/>
      <sheetName val="GRES_2007_58"/>
      <sheetName val="эл_ст8"/>
      <sheetName val="Общий_свод_(2)8"/>
      <sheetName val="Т19_15"/>
      <sheetName val="Т1_1_15"/>
      <sheetName val="Т1_2_15"/>
      <sheetName val="ИТОГИ__по_Н,Р,Э,Q8"/>
      <sheetName val="2008_-20108"/>
      <sheetName val="Сценарные_условия8"/>
      <sheetName val="Список_ДЗО8"/>
      <sheetName val="4_Закупка_электроэнергии8"/>
      <sheetName val="5_Производственная_программа8"/>
      <sheetName val="FGL_BS_data5"/>
      <sheetName val="Вариант_XIII_(аренда_ГТУ)5"/>
      <sheetName val="ЛЭП_нов5"/>
      <sheetName val="ПС_рек5"/>
      <sheetName val="Исход_инф_5"/>
      <sheetName val="Приложение_2_15"/>
      <sheetName val="Таб1_15"/>
      <sheetName val="Ф-1_(для_АО-энерго)5"/>
      <sheetName val="Ф-2_(для_АО-энерго)5"/>
      <sheetName val="вводные_данные_систем5"/>
      <sheetName val="4_15"/>
      <sheetName val="0_19"/>
      <sheetName val="2_19"/>
      <sheetName val="2_29"/>
      <sheetName val="6_19"/>
      <sheetName val="17_19"/>
      <sheetName val="24_19"/>
      <sheetName val="GRES_2007_59"/>
      <sheetName val="эл_ст9"/>
      <sheetName val="Общий_свод_(2)9"/>
      <sheetName val="Т19_16"/>
      <sheetName val="Т1_1_16"/>
      <sheetName val="Т1_2_16"/>
      <sheetName val="ИТОГИ__по_Н,Р,Э,Q9"/>
      <sheetName val="2008_-20109"/>
      <sheetName val="Сценарные_условия9"/>
      <sheetName val="Список_ДЗО9"/>
      <sheetName val="4_Закупка_электроэнергии9"/>
      <sheetName val="5_Производственная_программа9"/>
      <sheetName val="FGL_BS_data6"/>
      <sheetName val="Вариант_XIII_(аренда_ГТУ)6"/>
      <sheetName val="ЛЭП_нов6"/>
      <sheetName val="ПС_рек6"/>
      <sheetName val="Исход_инф_6"/>
      <sheetName val="Приложение_2_16"/>
      <sheetName val="Таб1_16"/>
      <sheetName val="Ф-1_(для_АО-энерго)6"/>
      <sheetName val="Ф-2_(для_АО-энерго)6"/>
      <sheetName val="вводные_данные_систем6"/>
      <sheetName val="4_16"/>
      <sheetName val="вспомогат(по_месяцам)"/>
      <sheetName val="0_110"/>
      <sheetName val="2_110"/>
      <sheetName val="2_210"/>
      <sheetName val="6_110"/>
      <sheetName val="17_110"/>
      <sheetName val="24_110"/>
      <sheetName val="GRES_2007_510"/>
      <sheetName val="эл_ст10"/>
      <sheetName val="Общий_свод_(2)10"/>
      <sheetName val="Т19_17"/>
      <sheetName val="Т1_1_17"/>
      <sheetName val="Т1_2_17"/>
      <sheetName val="ИТОГИ__по_Н,Р,Э,Q10"/>
      <sheetName val="2008_-201010"/>
      <sheetName val="Сценарные_условия10"/>
      <sheetName val="Список_ДЗО10"/>
      <sheetName val="4_Закупка_электроэнергии10"/>
      <sheetName val="5_Производственная_программа10"/>
      <sheetName val="FGL_BS_data7"/>
      <sheetName val="Вариант_XIII_(аренда_ГТУ)7"/>
      <sheetName val="ЛЭП_нов7"/>
      <sheetName val="ПС_рек7"/>
      <sheetName val="Исход_инф_7"/>
      <sheetName val="Приложение_2_17"/>
      <sheetName val="Таб1_17"/>
      <sheetName val="Ф-1_(для_АО-энерго)7"/>
      <sheetName val="Ф-2_(для_АО-энерго)7"/>
      <sheetName val="вводные_данные_систем7"/>
      <sheetName val="4_17"/>
      <sheetName val="вспомогат(по_месяцам)1"/>
      <sheetName val="0_111"/>
      <sheetName val="2_111"/>
      <sheetName val="2_211"/>
      <sheetName val="6_111"/>
      <sheetName val="17_111"/>
      <sheetName val="24_111"/>
      <sheetName val="GRES_2007_511"/>
      <sheetName val="эл_ст11"/>
      <sheetName val="Общий_свод_(2)11"/>
      <sheetName val="Т19_18"/>
      <sheetName val="Т1_1_18"/>
      <sheetName val="Т1_2_18"/>
      <sheetName val="ИТОГИ__по_Н,Р,Э,Q11"/>
      <sheetName val="2008_-201011"/>
      <sheetName val="Сценарные_условия11"/>
      <sheetName val="Список_ДЗО11"/>
      <sheetName val="4_Закупка_электроэнергии11"/>
      <sheetName val="5_Производственная_программа11"/>
      <sheetName val="FGL_BS_data8"/>
      <sheetName val="Вариант_XIII_(аренда_ГТУ)8"/>
      <sheetName val="ЛЭП_нов8"/>
      <sheetName val="ПС_рек8"/>
      <sheetName val="Исход_инф_8"/>
      <sheetName val="Приложение_2_18"/>
      <sheetName val="Таб1_18"/>
      <sheetName val="Ф-1_(для_АО-энерго)8"/>
      <sheetName val="Ф-2_(для_АО-энерго)8"/>
      <sheetName val="вводные_данные_систем8"/>
      <sheetName val="4_18"/>
      <sheetName val="вспомогат(по_месяцам)2"/>
      <sheetName val="0_112"/>
      <sheetName val="2_112"/>
      <sheetName val="2_212"/>
      <sheetName val="6_112"/>
      <sheetName val="17_112"/>
      <sheetName val="24_112"/>
      <sheetName val="GRES_2007_512"/>
      <sheetName val="эл_ст12"/>
      <sheetName val="Общий_свод_(2)12"/>
      <sheetName val="Т19_19"/>
      <sheetName val="Т1_1_19"/>
      <sheetName val="Т1_2_19"/>
      <sheetName val="ИТОГИ__по_Н,Р,Э,Q12"/>
      <sheetName val="2008_-201012"/>
      <sheetName val="Сценарные_условия12"/>
      <sheetName val="Список_ДЗО12"/>
      <sheetName val="4_Закупка_электроэнергии12"/>
      <sheetName val="5_Производственная_программа12"/>
      <sheetName val="FGL_BS_data9"/>
      <sheetName val="Вариант_XIII_(аренда_ГТУ)9"/>
      <sheetName val="ЛЭП_нов9"/>
      <sheetName val="ПС_рек9"/>
      <sheetName val="Исход_инф_9"/>
      <sheetName val="Приложение_2_19"/>
      <sheetName val="Таб1_19"/>
      <sheetName val="Ф-1_(для_АО-энерго)9"/>
      <sheetName val="Ф-2_(для_АО-энерго)9"/>
      <sheetName val="вводные_данные_систем9"/>
      <sheetName val="4_19"/>
      <sheetName val="вспомогат(по_месяцам)3"/>
      <sheetName val="0_113"/>
      <sheetName val="2_113"/>
      <sheetName val="2_213"/>
      <sheetName val="6_113"/>
      <sheetName val="17_113"/>
      <sheetName val="24_113"/>
      <sheetName val="GRES_2007_513"/>
      <sheetName val="эл_ст13"/>
      <sheetName val="Общий_свод_(2)13"/>
      <sheetName val="Т19_110"/>
      <sheetName val="Т1_1_110"/>
      <sheetName val="Т1_2_110"/>
      <sheetName val="ИТОГИ__по_Н,Р,Э,Q13"/>
      <sheetName val="2008_-201013"/>
      <sheetName val="Сценарные_условия13"/>
      <sheetName val="Список_ДЗО13"/>
      <sheetName val="4_Закупка_электроэнергии13"/>
      <sheetName val="5_Производственная_программа13"/>
      <sheetName val="FGL_BS_data10"/>
      <sheetName val="Вариант_XIII_(аренда_ГТУ)10"/>
      <sheetName val="ЛЭП_нов10"/>
      <sheetName val="ПС_рек10"/>
      <sheetName val="Исход_инф_10"/>
      <sheetName val="Приложение_2_110"/>
      <sheetName val="Таб1_110"/>
      <sheetName val="Ф-1_(для_АО-энерго)10"/>
      <sheetName val="Ф-2_(для_АО-энерго)10"/>
      <sheetName val="вводные_данные_систем10"/>
      <sheetName val="4_110"/>
      <sheetName val="вспомогат(по_месяцам)4"/>
      <sheetName val="0_114"/>
      <sheetName val="2_114"/>
      <sheetName val="2_214"/>
      <sheetName val="6_114"/>
      <sheetName val="17_114"/>
      <sheetName val="24_114"/>
      <sheetName val="GRES_2007_514"/>
      <sheetName val="эл_ст14"/>
      <sheetName val="Общий_свод_(2)14"/>
      <sheetName val="Т19_111"/>
      <sheetName val="Т1_1_111"/>
      <sheetName val="Т1_2_111"/>
      <sheetName val="ИТОГИ__по_Н,Р,Э,Q14"/>
      <sheetName val="2008_-201014"/>
      <sheetName val="Сценарные_условия14"/>
      <sheetName val="Список_ДЗО14"/>
      <sheetName val="4_Закупка_электроэнергии14"/>
      <sheetName val="5_Производственная_программа14"/>
      <sheetName val="FGL_BS_data11"/>
      <sheetName val="Вариант_XIII_(аренда_ГТУ)11"/>
      <sheetName val="ЛЭП_нов11"/>
      <sheetName val="ПС_рек11"/>
      <sheetName val="Исход_инф_11"/>
      <sheetName val="Приложение_2_111"/>
      <sheetName val="Таб1_111"/>
      <sheetName val="Ф-1_(для_АО-энерго)11"/>
      <sheetName val="Ф-2_(для_АО-энерго)11"/>
      <sheetName val="вводные_данные_систем11"/>
      <sheetName val="4_111"/>
      <sheetName val="вспомогат(по_месяцам)5"/>
      <sheetName val="0_115"/>
      <sheetName val="2_115"/>
      <sheetName val="2_215"/>
      <sheetName val="6_115"/>
      <sheetName val="17_115"/>
      <sheetName val="24_115"/>
      <sheetName val="GRES_2007_515"/>
      <sheetName val="эл_ст15"/>
      <sheetName val="Общий_свод_(2)15"/>
      <sheetName val="Т19_112"/>
      <sheetName val="Т1_1_112"/>
      <sheetName val="Т1_2_112"/>
      <sheetName val="ИТОГИ__по_Н,Р,Э,Q15"/>
      <sheetName val="2008_-201015"/>
      <sheetName val="Сценарные_условия15"/>
      <sheetName val="Список_ДЗО15"/>
      <sheetName val="4_Закупка_электроэнергии15"/>
      <sheetName val="5_Производственная_программа15"/>
      <sheetName val="FGL_BS_data12"/>
      <sheetName val="Вариант_XIII_(аренда_ГТУ)12"/>
      <sheetName val="ЛЭП_нов12"/>
      <sheetName val="ПС_рек12"/>
      <sheetName val="Исход_инф_12"/>
      <sheetName val="Приложение_2_112"/>
      <sheetName val="Таб1_112"/>
      <sheetName val="Ф-1_(для_АО-энерго)12"/>
      <sheetName val="Ф-2_(для_АО-энерго)12"/>
      <sheetName val="вводные_данные_систем12"/>
      <sheetName val="4_112"/>
      <sheetName val="вспомогат(по_месяцам)6"/>
      <sheetName val="0_117"/>
      <sheetName val="2_117"/>
      <sheetName val="2_217"/>
      <sheetName val="6_117"/>
      <sheetName val="17_117"/>
      <sheetName val="24_117"/>
      <sheetName val="GRES_2007_517"/>
      <sheetName val="эл_ст17"/>
      <sheetName val="Общий_свод_(2)17"/>
      <sheetName val="Т19_114"/>
      <sheetName val="Т1_1_114"/>
      <sheetName val="Т1_2_114"/>
      <sheetName val="ИТОГИ__по_Н,Р,Э,Q17"/>
      <sheetName val="2008_-201017"/>
      <sheetName val="Сценарные_условия17"/>
      <sheetName val="Список_ДЗО17"/>
      <sheetName val="4_Закупка_электроэнергии17"/>
      <sheetName val="5_Производственная_программа17"/>
      <sheetName val="FGL_BS_data14"/>
      <sheetName val="Вариант_XIII_(аренда_ГТУ)14"/>
      <sheetName val="ЛЭП_нов14"/>
      <sheetName val="ПС_рек14"/>
      <sheetName val="Исход_инф_14"/>
      <sheetName val="Приложение_2_114"/>
      <sheetName val="Таб1_114"/>
      <sheetName val="Ф-1_(для_АО-энерго)14"/>
      <sheetName val="Ф-2_(для_АО-энерго)14"/>
      <sheetName val="вводные_данные_систем14"/>
      <sheetName val="4_114"/>
      <sheetName val="вспомогат(по_месяцам)8"/>
      <sheetName val="0_116"/>
      <sheetName val="2_116"/>
      <sheetName val="2_216"/>
      <sheetName val="6_116"/>
      <sheetName val="17_116"/>
      <sheetName val="24_116"/>
      <sheetName val="GRES_2007_516"/>
      <sheetName val="эл_ст16"/>
      <sheetName val="Общий_свод_(2)16"/>
      <sheetName val="Т19_113"/>
      <sheetName val="Т1_1_113"/>
      <sheetName val="Т1_2_113"/>
      <sheetName val="ИТОГИ__по_Н,Р,Э,Q16"/>
      <sheetName val="2008_-201016"/>
      <sheetName val="Сценарные_условия16"/>
      <sheetName val="Список_ДЗО16"/>
      <sheetName val="4_Закупка_электроэнергии16"/>
      <sheetName val="5_Производственная_программа16"/>
      <sheetName val="FGL_BS_data13"/>
      <sheetName val="Вариант_XIII_(аренда_ГТУ)13"/>
      <sheetName val="ЛЭП_нов13"/>
      <sheetName val="ПС_рек13"/>
      <sheetName val="Исход_инф_13"/>
      <sheetName val="Приложение_2_113"/>
      <sheetName val="Таб1_113"/>
      <sheetName val="Ф-1_(для_АО-энерго)13"/>
      <sheetName val="Ф-2_(для_АО-энерго)13"/>
      <sheetName val="вводные_данные_систем13"/>
      <sheetName val="4_113"/>
      <sheetName val="вспомогат(по_месяцам)7"/>
      <sheetName val="0_118"/>
      <sheetName val="2_118"/>
      <sheetName val="2_218"/>
      <sheetName val="6_118"/>
      <sheetName val="17_118"/>
      <sheetName val="24_118"/>
      <sheetName val="GRES_2007_518"/>
      <sheetName val="эл_ст18"/>
      <sheetName val="Общий_свод_(2)18"/>
      <sheetName val="Т19_115"/>
      <sheetName val="Т1_1_115"/>
      <sheetName val="Т1_2_115"/>
      <sheetName val="ИТОГИ__по_Н,Р,Э,Q18"/>
      <sheetName val="2008_-201018"/>
      <sheetName val="Сценарные_условия18"/>
      <sheetName val="Список_ДЗО18"/>
      <sheetName val="4_Закупка_электроэнергии18"/>
      <sheetName val="5_Производственная_программа18"/>
      <sheetName val="FGL_BS_data15"/>
      <sheetName val="Вариант_XIII_(аренда_ГТУ)15"/>
      <sheetName val="ЛЭП_нов15"/>
      <sheetName val="ПС_рек15"/>
      <sheetName val="Исход_инф_15"/>
      <sheetName val="Приложение_2_115"/>
      <sheetName val="Таб1_115"/>
      <sheetName val="Ф-1_(для_АО-энерго)15"/>
      <sheetName val="Ф-2_(для_АО-энерго)15"/>
      <sheetName val="вводные_данные_систем15"/>
      <sheetName val="4_115"/>
      <sheetName val="вспомогат(по_месяцам)9"/>
      <sheetName val="0 (фст)"/>
      <sheetName val="SHPZ"/>
      <sheetName val="БИ-2-18-П"/>
      <sheetName val="БИ-2-19-П"/>
      <sheetName val="БИ-2-7-П"/>
      <sheetName val="БИ-2-9-П"/>
      <sheetName val="БИ-2-14-П"/>
      <sheetName val="БИ-2-16-П"/>
      <sheetName val="A"/>
      <sheetName val="Не удалять"/>
      <sheetName val="0_119"/>
      <sheetName val="2_119"/>
      <sheetName val="2_219"/>
      <sheetName val="6_119"/>
      <sheetName val="17_119"/>
      <sheetName val="24_119"/>
      <sheetName val="GRES_2007_519"/>
      <sheetName val="эл_ст19"/>
      <sheetName val="ИТОГИ__по_Н,Р,Э,Q19"/>
      <sheetName val="2008_-201019"/>
      <sheetName val="Общий_свод_(2)19"/>
      <sheetName val="Сценарные_условия19"/>
      <sheetName val="Список_ДЗО19"/>
      <sheetName val="4_Закупка_электроэнергии19"/>
      <sheetName val="5_Производственная_программа19"/>
      <sheetName val="FGL_BS_data16"/>
      <sheetName val="Вариант_XIII_(аренда_ГТУ)16"/>
      <sheetName val="ЛЭП_нов16"/>
      <sheetName val="ПС_рек16"/>
      <sheetName val="Исход_инф_16"/>
      <sheetName val="Т19_116"/>
      <sheetName val="Т1_1_116"/>
      <sheetName val="Т1_2_116"/>
      <sheetName val="Таб1_116"/>
      <sheetName val="Ф-1_(для_АО-энерго)16"/>
      <sheetName val="Ф-2_(для_АО-энерго)16"/>
      <sheetName val="Приложение_2_116"/>
      <sheetName val="вводные_данные_систем16"/>
      <sheetName val="4_116"/>
      <sheetName val="21_3"/>
      <sheetName val="18_2"/>
      <sheetName val="2_3"/>
      <sheetName val="P2_1"/>
      <sheetName val="P2_2"/>
      <sheetName val="4_Fin_&amp;_Publ"/>
      <sheetName val="9_33"/>
      <sheetName val="Омскэнерго_с_учетом_доп_2010_2"/>
      <sheetName val="ФЗП_20112"/>
      <sheetName val="%_транспортировки2"/>
      <sheetName val="1_411_13"/>
      <sheetName val="ОС_до_40_т_р_4"/>
      <sheetName val="31_08_20043"/>
      <sheetName val="__транспортировки2"/>
      <sheetName val="ОС_до_40_т_р_5"/>
      <sheetName val="расш__зарплаты_(к_9_1__9_1_1_)2"/>
      <sheetName val="СЗ-собственная_деятельность2"/>
      <sheetName val="Технич_лист2"/>
      <sheetName val="тех__нужды2"/>
      <sheetName val="соб__нужды2"/>
      <sheetName val="ОС_до_40_т_р__"/>
      <sheetName val="_накладные_расходы2"/>
      <sheetName val="Коды_статей2"/>
      <sheetName val="Титульный_лист_С-П2"/>
      <sheetName val="Справочник_затрат_СБ2"/>
      <sheetName val="Потребность_в_МТР1"/>
      <sheetName val="План_Газпрома"/>
      <sheetName val="Тарифы__ЗН"/>
      <sheetName val="Тарифы__СК"/>
      <sheetName val="рвдс_зм"/>
      <sheetName val="ртвс_зм"/>
      <sheetName val="рэс_зм"/>
      <sheetName val="Таз_"/>
      <sheetName val="П_4"/>
      <sheetName val="П_1"/>
      <sheetName val="П_21-1"/>
      <sheetName val="Ис__данные_эк"/>
      <sheetName val="91_форма_2_1_полуг"/>
      <sheetName val="Производство_электроэнергии"/>
      <sheetName val="т1_15(смета8а)"/>
      <sheetName val="Фин_план"/>
      <sheetName val="подготовка_кадров"/>
      <sheetName val="смета+расш_"/>
      <sheetName val="1_401_2"/>
      <sheetName val="Справ-к_БДР_выручка"/>
      <sheetName val="Справочник_ЦФО"/>
      <sheetName val="ТС_Т"/>
      <sheetName val="ТС_К"/>
      <sheetName val="ТБО_К"/>
      <sheetName val="ВО_К"/>
      <sheetName val="текущие_цены"/>
      <sheetName val="Огл__Графиков"/>
      <sheetName val="MTO_REV_0"/>
      <sheetName val="Закупки_центр"/>
      <sheetName val="услуги_непроизводств_"/>
      <sheetName val="другие_затраты_с-ст"/>
      <sheetName val="налоги_в_с-ст"/>
      <sheetName val="%_за_кредит"/>
      <sheetName val="поощрение_(дв)"/>
      <sheetName val="другие_из_прибыли"/>
      <sheetName val="Служебный_лист"/>
      <sheetName val="вспомогат(по_месяцам)10"/>
      <sheetName val="0_(фст)"/>
      <sheetName val="1. Местоположение"/>
      <sheetName val="8. Общие сведения"/>
      <sheetName val="рбп"/>
    </sheetNames>
    <sheetDataSet>
      <sheetData sheetId="0" refreshError="1">
        <row r="4">
          <cell r="A4" t="str">
            <v>РГК</v>
          </cell>
        </row>
        <row r="16">
          <cell r="B16">
            <v>2005</v>
          </cell>
        </row>
      </sheetData>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refreshError="1"/>
      <sheetData sheetId="958" refreshError="1"/>
      <sheetData sheetId="95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квизиты подразделения"/>
      <sheetName val="динамика задолженности"/>
      <sheetName val="вариант для распечатки"/>
      <sheetName val="Лист3"/>
      <sheetName val="Лист2"/>
      <sheetName val="Лист1"/>
      <sheetName val="РУСАЛ"/>
      <sheetName val="справочник"/>
      <sheetName val="Форма ГКПЗ"/>
      <sheetName val="Оборот Канской ТЭЦ"/>
      <sheetName val="Титульный лист С-П"/>
      <sheetName val="С-П"/>
      <sheetName val="Титульный лист-Собств. потребл"/>
      <sheetName val="Собст.потребление"/>
      <sheetName val="23"/>
      <sheetName val="Заголовок"/>
      <sheetName val="Справочники"/>
      <sheetName val="Инструкция"/>
      <sheetName val="3"/>
      <sheetName val="4"/>
      <sheetName val="5"/>
      <sheetName val="свод"/>
      <sheetName val="16"/>
      <sheetName val="17"/>
      <sheetName val="17.1"/>
      <sheetName val="17.1 (2006ф)"/>
      <sheetName val="17.1 (2007)"/>
      <sheetName val="24"/>
      <sheetName val="P2.1"/>
      <sheetName val="25"/>
      <sheetName val="P2.2"/>
      <sheetName val="перекрестка"/>
      <sheetName val="Ф-1 (для АО-энерго)"/>
      <sheetName val="Ф-2 (для АО-энерго)"/>
      <sheetName val="TEHSHEET"/>
      <sheetName val="АИ-01"/>
      <sheetName val="ВР-03  "/>
      <sheetName val="ДР02"/>
      <sheetName val="ДР03"/>
      <sheetName val="ВД00"/>
      <sheetName val="ВР00"/>
      <sheetName val="ВДР04"/>
      <sheetName val="ВД05"/>
      <sheetName val="ВД10"/>
      <sheetName val="ВР01"/>
      <sheetName val="ВР05"/>
      <sheetName val="ВР06"/>
      <sheetName val="ВР09"/>
      <sheetName val="ВР091"/>
      <sheetName val="ДР01"/>
      <sheetName val="ДР011"/>
      <sheetName val="НБ"/>
      <sheetName val="Р08"/>
      <sheetName val="Р-01"/>
      <sheetName val="Р06"/>
      <sheetName val="Р04"/>
      <sheetName val="Р05"/>
      <sheetName val="Перечень"/>
      <sheetName val="График"/>
      <sheetName val="Б1"/>
      <sheetName val="Б1 (2)"/>
      <sheetName val="Б1 (3)"/>
      <sheetName val="Б1 (4)"/>
      <sheetName val="Б1 (5)"/>
      <sheetName val="Б1 (6)"/>
      <sheetName val="Б3"/>
      <sheetName val="Б4"/>
      <sheetName val="Б5"/>
      <sheetName val="Б5 (2)"/>
      <sheetName val="Б6"/>
      <sheetName val="Б7"/>
      <sheetName val="Б8"/>
      <sheetName val="Б9"/>
      <sheetName val="Б10"/>
      <sheetName val="Б11"/>
      <sheetName val="Б12"/>
      <sheetName val="Б13"/>
      <sheetName val="П1"/>
      <sheetName val="П2"/>
      <sheetName val="П3"/>
      <sheetName val="П4"/>
      <sheetName val="П5"/>
      <sheetName val="П6"/>
      <sheetName val="П7"/>
      <sheetName val="П8"/>
      <sheetName val="П9"/>
      <sheetName val="П18"/>
      <sheetName val="П10"/>
      <sheetName val="П11"/>
      <sheetName val="П12"/>
      <sheetName val="П13"/>
      <sheetName val="П14"/>
      <sheetName val="П15"/>
      <sheetName val="П16"/>
      <sheetName val="П17"/>
      <sheetName val="П19"/>
      <sheetName val="П20"/>
      <sheetName val="С1"/>
      <sheetName val="С2"/>
      <sheetName val="Перечень (2)"/>
      <sheetName val="свод.табл по ст.ДПН"/>
      <sheetName val="январь"/>
      <sheetName val="Февраль"/>
      <sheetName val="2 месяца"/>
      <sheetName val="март"/>
      <sheetName val="1квартал"/>
      <sheetName val="апрель"/>
      <sheetName val="4 месяца"/>
      <sheetName val="май"/>
      <sheetName val="5 месяцев"/>
      <sheetName val="июнь"/>
      <sheetName val="6 месяцев"/>
      <sheetName val="2квартал "/>
      <sheetName val="июль"/>
      <sheetName val="август"/>
      <sheetName val="сентябрь"/>
      <sheetName val="3 квартал "/>
      <sheetName val="октябрь"/>
      <sheetName val="ноябрь"/>
      <sheetName val="декабрь"/>
      <sheetName val="4 квартал"/>
      <sheetName val="2011 год"/>
      <sheetName val="7 месяцев"/>
      <sheetName val="2 мес"/>
      <sheetName val="январь-апрель"/>
      <sheetName val="январь-май"/>
      <sheetName val="май-июнь"/>
      <sheetName val="январь-июнь"/>
      <sheetName val="2квартал"/>
      <sheetName val="январь-июль"/>
      <sheetName val="январь-август"/>
      <sheetName val="январь-сентябрь"/>
      <sheetName val="3квартал"/>
      <sheetName val="октябрь "/>
      <sheetName val="январь-октябрь"/>
      <sheetName val="январь-ноябрь"/>
      <sheetName val="4квартал "/>
      <sheetName val="январь-декабрь"/>
      <sheetName val="2мес."/>
      <sheetName val="1кв."/>
      <sheetName val="4мес."/>
      <sheetName val="5мес."/>
      <sheetName val="2кв."/>
      <sheetName val="6мес"/>
      <sheetName val="7мес."/>
      <sheetName val="8мес."/>
      <sheetName val="9мес."/>
      <sheetName val="10мес."/>
      <sheetName val="11мес."/>
      <sheetName val="4квартал"/>
      <sheetName val="12мес. год"/>
      <sheetName val="2010 год"/>
      <sheetName val="январьт по участкам"/>
      <sheetName val="План январь "/>
      <sheetName val="План февраль"/>
      <sheetName val="План 2 месяца"/>
      <sheetName val="2 месяца "/>
      <sheetName val="План март"/>
      <sheetName val="март "/>
      <sheetName val=" 1 квартал"/>
      <sheetName val="План 1 квартал"/>
      <sheetName val="План апрель"/>
      <sheetName val="План 4 месяца"/>
      <sheetName val="План май"/>
      <sheetName val="План 5 месяцев"/>
      <sheetName val="5 месяцев "/>
      <sheetName val="План июнь"/>
      <sheetName val="План 6 месяцев"/>
      <sheetName val="План июль"/>
      <sheetName val="План 7 месяцев"/>
      <sheetName val="июль (кор. 3.10.08, Красноярск)"/>
      <sheetName val="План август"/>
      <sheetName val="План 8 месяцев"/>
      <sheetName val="8 месяцев"/>
      <sheetName val="План сентябрь"/>
      <sheetName val="План 9 месяцев"/>
      <sheetName val="сентябрь (потери 20 070)"/>
      <sheetName val="9 месяцев"/>
      <sheetName val="План октябрь"/>
      <sheetName val="План 10 месяцев"/>
      <sheetName val="10 месяцев"/>
      <sheetName val="План ноябрь"/>
      <sheetName val="План 11 месяцев"/>
      <sheetName val="11 месяцев"/>
      <sheetName val="Статистика"/>
      <sheetName val="План декабрь"/>
      <sheetName val="План 12 месяцев "/>
      <sheetName val="12 месяцев "/>
      <sheetName val="План 4 квартал (проверить)"/>
      <sheetName val="Барн"/>
      <sheetName val="Рубц"/>
      <sheetName val="Алтай"/>
      <sheetName val="Пар"/>
      <sheetName val="Власиха"/>
      <sheetName val="Южная"/>
      <sheetName val="БиРПП"/>
      <sheetName val="Чесноковская"/>
      <sheetName val="Светлая"/>
      <sheetName val="Кулунда"/>
      <sheetName val="Горняцкая"/>
      <sheetName val="Линии"/>
      <sheetName val="Баланс по ТЭЦ-1"/>
      <sheetName val="Настройки"/>
      <sheetName val="14б ДПН отчет"/>
      <sheetName val="список"/>
      <sheetName val="Blank"/>
      <sheetName val="Note"/>
      <sheetName val="Dbase"/>
      <sheetName val="Page 2"/>
      <sheetName val="Mtls"/>
      <sheetName val="Cost Source"/>
      <sheetName val="Curves"/>
      <sheetName val="Tables"/>
      <sheetName val="Heads"/>
      <sheetName val="合成単価作成・-BLDG"/>
      <sheetName val="СО 6.818 0_П 9в (февраль)"/>
      <sheetName val="Title"/>
      <sheetName val="General assumptions"/>
      <sheetName val="Group financials"/>
      <sheetName val="KBK"/>
      <sheetName val="Refining"/>
      <sheetName val="AGK"/>
      <sheetName val="NGZ"/>
      <sheetName val="Refining NP"/>
      <sheetName val="Smelting"/>
      <sheetName val="KRAZ"/>
      <sheetName val="BRAZ"/>
      <sheetName val="NKAZ"/>
      <sheetName val="SAZ"/>
      <sheetName val="Smelting NP"/>
      <sheetName val="Rolling mills"/>
      <sheetName val="SMZ"/>
      <sheetName val="BKMPO"/>
      <sheetName val="Foil Mills"/>
      <sheetName val="SFoil"/>
      <sheetName val="Armenal"/>
      <sheetName val="Container div"/>
      <sheetName val="DOZAKL"/>
      <sheetName val="ROSTAR"/>
      <sheetName val="ROSTAR 2"/>
      <sheetName val="WACC"/>
      <sheetName val="WACC NP"/>
      <sheetName val="Sum fin OAO"/>
      <sheetName val="Sum fin Group"/>
      <sheetName val="Comps"/>
      <sheetName val="Precedents"/>
      <sheetName val="Additional info"/>
      <sheetName val="Control"/>
      <sheetName val="Group valuation"/>
      <sheetName val="списки"/>
      <sheetName val="п.19"/>
      <sheetName val="6.129"/>
      <sheetName val="Титул"/>
      <sheetName val="Цены тарифы план R1"/>
      <sheetName val="Цены тарифы план R2"/>
      <sheetName val="Цены тарифы план R3"/>
      <sheetName val="Цены тарифы факт R1"/>
      <sheetName val="Цены тарифы факт R2"/>
      <sheetName val="Цены тарифы факт R3"/>
      <sheetName val="Тарифное меню план R1"/>
      <sheetName val="Тарифное меню план R2"/>
      <sheetName val="Тарифное меню план R3"/>
      <sheetName val="Тарифное меню факт R1"/>
      <sheetName val="Тарифное меню факт R2"/>
      <sheetName val="Тарифное меню факт R3"/>
      <sheetName val="OR2"/>
      <sheetName val="OR2 R1"/>
      <sheetName val="OR2 R2"/>
      <sheetName val="OR2 R3"/>
      <sheetName val="OR2_P"/>
      <sheetName val="OR7"/>
      <sheetName val="OR7 R1"/>
      <sheetName val="OR7 R2"/>
      <sheetName val="OR7 R3"/>
      <sheetName val="OR7_P"/>
      <sheetName val="OR9"/>
      <sheetName val="OR9 R1"/>
      <sheetName val="OR9 R2"/>
      <sheetName val="OR9 R3"/>
      <sheetName val="OR9_P"/>
      <sheetName val="OR10"/>
      <sheetName val="OR10 R1+2"/>
      <sheetName val="OR10 R3"/>
      <sheetName val="OR10_P"/>
      <sheetName val="OR10_O"/>
      <sheetName val="OR11"/>
      <sheetName val="OR11 R1+2"/>
      <sheetName val="OR11 R3"/>
      <sheetName val="OR11_P"/>
      <sheetName val="OR11_O"/>
      <sheetName val="OR0"/>
      <sheetName val="OR0_P"/>
      <sheetName val="OR0_1"/>
      <sheetName val="OR0_2"/>
      <sheetName val="OR0_3"/>
      <sheetName val="OR0_4"/>
      <sheetName val="OR0_5"/>
      <sheetName val="OR0_6"/>
      <sheetName val="OR0_7"/>
      <sheetName val="OR0_8"/>
      <sheetName val="OR0_9"/>
      <sheetName val="OR0_10"/>
      <sheetName val="OR0_11"/>
      <sheetName val="OR0_12"/>
      <sheetName val="0_33"/>
      <sheetName val="1.1"/>
      <sheetName val="2.2"/>
      <sheetName val="2.3."/>
      <sheetName val="2.4."/>
      <sheetName val="TO_OC"/>
      <sheetName val="Market"/>
      <sheetName val="Market2"/>
      <sheetName val="Rolled"/>
      <sheetName val="Chains"/>
      <sheetName val="Tr"/>
      <sheetName val="Direct"/>
      <sheetName val="!"/>
      <sheetName val="тц"/>
      <sheetName val="Ops"/>
      <sheetName val="B"/>
      <sheetName val="UPR"/>
      <sheetName val="Simpl2"/>
      <sheetName val="Res"/>
      <sheetName val="Dop"/>
      <sheetName val="DP"/>
      <sheetName val="KKC"/>
      <sheetName val="OC"/>
      <sheetName val="Prokat"/>
      <sheetName val="IntImp"/>
      <sheetName val="сводная"/>
      <sheetName val="2003(окончат) "/>
      <sheetName val="Смета "/>
      <sheetName val="Данные для графиков"/>
      <sheetName val="Откл. по фин. рез"/>
      <sheetName val="баланс"/>
      <sheetName val="план_факт"/>
      <sheetName val="факт"/>
      <sheetName val=" труд"/>
      <sheetName val="отрасль"/>
      <sheetName val="Data4Lineika"/>
      <sheetName val="Prices"/>
      <sheetName val="AiP"/>
      <sheetName val="RPP"/>
      <sheetName val="OZR"/>
      <sheetName val="Time"/>
      <sheetName val="Steels"/>
      <sheetName val="Data"/>
      <sheetName val="Class"/>
      <sheetName val="Prices2"/>
      <sheetName val="Lineika"/>
      <sheetName val="Unload"/>
      <sheetName val="forPresentation"/>
      <sheetName val="Steps"/>
      <sheetName val="1-29 (21.11)"/>
      <sheetName val="1-30 (21.11)"/>
      <sheetName val="1-31 (21.11)"/>
      <sheetName val="1-32 (21.11)"/>
      <sheetName val="350"/>
      <sheetName val="Ц-вх"/>
      <sheetName val="БТпоVC"/>
      <sheetName val="VC"/>
      <sheetName val="FC"/>
      <sheetName val="СС"/>
      <sheetName val="Ц-вых"/>
      <sheetName val="Ок-ие"/>
      <sheetName val="Ме-ия"/>
      <sheetName val="ОЗР"/>
      <sheetName val="ЭСПЦ-з"/>
      <sheetName val="ЭСПЦ-п"/>
      <sheetName val="СПЦ-з"/>
      <sheetName val="СПЦ-п"/>
      <sheetName val="СПЦ2-п"/>
      <sheetName val="ЛьготаБП"/>
      <sheetName val="ожид год"/>
      <sheetName val="БалансДС 2000"/>
      <sheetName val="Для Николаевой"/>
      <sheetName val="Налоги"/>
      <sheetName val="Для Чистова"/>
      <sheetName val="Для Чистова (2)"/>
      <sheetName val="КВстан350"/>
      <sheetName val="ОК"/>
      <sheetName val="График и КуРы"/>
      <sheetName val="Сбербанк"/>
      <sheetName val="BHF"/>
      <sheetName val="ВЭБ"/>
      <sheetName val="АО"/>
      <sheetName val="$2000"/>
      <sheetName val="Проверка"/>
      <sheetName val="ТамП"/>
      <sheetName val="НДС"/>
      <sheetName val="Смета затрат"/>
      <sheetName val="I кв.2001План-Факт"/>
      <sheetName val="Contents"/>
      <sheetName val="Assumptions"/>
      <sheetName val="Sensitivity"/>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 val="Pes.variant"/>
      <sheetName val="Opt.variant"/>
      <sheetName val="CAPEX"/>
      <sheetName val="Cash-flow"/>
      <sheetName val="Lot"/>
      <sheetName val="Презентация"/>
      <sheetName val="Потоки(кред.)"/>
      <sheetName val="Оп.поток(пес-кред)"/>
      <sheetName val="Оп.поток(опт-кред)"/>
      <sheetName val="Value"/>
      <sheetName val="Rev"/>
      <sheetName val="P&amp;L"/>
      <sheetName val="BS"/>
      <sheetName val="CF "/>
      <sheetName val="Debts"/>
      <sheetName val="Tax"/>
      <sheetName val="COGS"/>
      <sheetName val="S,G,&amp;A"/>
      <sheetName val="Mat_En"/>
      <sheetName val="VIC"/>
      <sheetName val="WC"/>
      <sheetName val="5z info"/>
      <sheetName val="Capacity "/>
      <sheetName val="Coeff"/>
      <sheetName val="DPR (IAS)"/>
      <sheetName val="DPR(TAX)"/>
      <sheetName val="Module1"/>
      <sheetName val="Other sales"/>
      <sheetName val="3-06_1"/>
      <sheetName val="3-06_2"/>
      <sheetName val="3-06_3"/>
      <sheetName val="profit"/>
      <sheetName val="Brief НТ_ЗС"/>
      <sheetName val="list"/>
      <sheetName val="Исп. приб. НТМК"/>
      <sheetName val="income"/>
      <sheetName val="1 кв03"/>
      <sheetName val="decording "/>
      <sheetName val="decording  (2)"/>
      <sheetName val="1q-d"/>
      <sheetName val="ТА"/>
      <sheetName val="stock"/>
      <sheetName val="d1q"/>
      <sheetName val="Dbt"/>
      <sheetName val="1q-cr"/>
      <sheetName val="ТП"/>
      <sheetName val="cr1q"/>
      <sheetName val="МС"/>
      <sheetName val="520"/>
      <sheetName val="CR"/>
      <sheetName val="eur"/>
      <sheetName val="rez"/>
      <sheetName val="#ССЫЛКА"/>
      <sheetName val="исп прибыли"/>
      <sheetName val="216"/>
      <sheetName val="211"/>
      <sheetName val="decording"/>
      <sheetName val="dt_rez"/>
      <sheetName val="debt"/>
      <sheetName val="240"/>
      <sheetName val="cred"/>
      <sheetName val="620"/>
      <sheetName val="660a"/>
      <sheetName val="cred (2)"/>
      <sheetName val="2002 год"/>
      <sheetName val="3-10"/>
      <sheetName val="3-04"/>
      <sheetName val="3-13"/>
      <sheetName val="бсf"/>
      <sheetName val="cf (2)"/>
      <sheetName val="кап. стр-во"/>
      <sheetName val="bsa"/>
      <sheetName val="3-01"/>
      <sheetName val="3-06"/>
      <sheetName val="3-14"/>
      <sheetName val="сортамент"/>
      <sheetName val="баланс металла"/>
      <sheetName val="баланс пр-ва"/>
      <sheetName val="производство"/>
      <sheetName val="бал.на рассмотрение"/>
      <sheetName val="баланс лома"/>
      <sheetName val="сталь"/>
      <sheetName val="мартIкварт"/>
      <sheetName val="ПП"/>
      <sheetName val="ЗСМК"/>
      <sheetName val="НТМК"/>
      <sheetName val="НКМК"/>
      <sheetName val="Данные для расчета"/>
      <sheetName val="Бюджет ФД"/>
      <sheetName val="БюджетЕХ"/>
      <sheetName val="КХП (Gosha)"/>
      <sheetName val="3-25"/>
      <sheetName val="3-26"/>
      <sheetName val="НТМК Св"/>
      <sheetName val="НТМК Отделы"/>
      <sheetName val="НТМК С"/>
      <sheetName val="НТМК O"/>
      <sheetName val="ЗСМК Св"/>
      <sheetName val="ЗСМК Отделы"/>
      <sheetName val="ЗСМК С"/>
      <sheetName val="КМК Св"/>
      <sheetName val="КМК Отделы"/>
      <sheetName val="КМК"/>
      <sheetName val="КМК С"/>
      <sheetName val="ТНП С"/>
      <sheetName val="Комментарии"/>
      <sheetName val="КлассНТМК"/>
      <sheetName val="КлассЗСМК"/>
      <sheetName val="КлассНKМК"/>
      <sheetName val="Схема"/>
      <sheetName val="Coke"/>
      <sheetName val="KKCxl"/>
      <sheetName val="RPPxl"/>
      <sheetName val="Cl15"/>
      <sheetName val="DataOriginal"/>
      <sheetName val="Contra"/>
      <sheetName val="п.21"/>
      <sheetName val="Sheet1"/>
      <sheetName val="Sheet2"/>
      <sheetName val="Sheet3"/>
      <sheetName val="Объемы_цены_НТМК (2)"/>
      <sheetName val="Выручка П 1"/>
      <sheetName val="Смета П"/>
      <sheetName val="6_фзп"/>
      <sheetName val="7_торо"/>
      <sheetName val="8.1.Прогноз_цен_НТМК"/>
      <sheetName val="9.1._нормы"/>
      <sheetName val="10_аморт"/>
      <sheetName val="11_произ"/>
      <sheetName val="12_смета"/>
      <sheetName val="14_комм"/>
      <sheetName val="15_управ"/>
      <sheetName val="16_соц"/>
      <sheetName val="18_проч_др"/>
      <sheetName val="19_Сарех"/>
      <sheetName val="19"/>
      <sheetName val="22_лиз"/>
      <sheetName val="23_страх"/>
      <sheetName val="24_кред"/>
      <sheetName val="НТМК (укр)"/>
      <sheetName val="ЗСМК(укр)"/>
      <sheetName val="НЛЗ и Мартен"/>
      <sheetName val="по цехам"/>
      <sheetName val="ТД - НТМК"/>
      <sheetName val="Помощь"/>
      <sheetName val="контрагент ..."/>
      <sheetName val="Отчет9"/>
      <sheetName val="Справ"/>
      <sheetName val="КД ЗСМК"/>
      <sheetName val="ФТТ (НКМК)"/>
      <sheetName val="КлассНКМК"/>
      <sheetName val="Контрагенты"/>
      <sheetName val="Consol_2005"/>
      <sheetName val="Consol_9m"/>
      <sheetName val="Consol_Sept"/>
      <sheetName val="Revenues_Sept"/>
      <sheetName val="Raw_mat_Sept"/>
      <sheetName val="Revenues_9m"/>
      <sheetName val="Raw_mat_9m"/>
      <sheetName val="Revenues_2005"/>
      <sheetName val="Raw_mat_2005"/>
      <sheetName val="Opex+Capex (by CFR)"/>
      <sheetName val="Opex+Capex"/>
      <sheetName val="Wages-salaries"/>
      <sheetName val="NTMK"/>
      <sheetName val="ZSMK"/>
      <sheetName val="NKMK"/>
      <sheetName val="Stal-NK"/>
      <sheetName val="KachGOK"/>
      <sheetName val="VGOK"/>
      <sheetName val="EvrazRuda"/>
      <sheetName val="MEF+EvrazEK"/>
      <sheetName val="Nakhodka"/>
      <sheetName val="FTD"/>
      <sheetName val="TD EAH"/>
      <sheetName val="TD ER"/>
      <sheetName val="ET"/>
      <sheetName val="Management EAH"/>
      <sheetName val="CF+PL_ЭК"/>
      <sheetName val="P&amp;L_ЕАХ"/>
      <sheetName val="P&amp;L_ЕАХ_YtD"/>
      <sheetName val="Нерезиденты"/>
      <sheetName val="FTD-PL"/>
      <sheetName val="FTD-NTMK"/>
      <sheetName val="FTD-ZAPSIB"/>
      <sheetName val="FTD-KMK"/>
      <sheetName val="Minority Interest"/>
      <sheetName val="Master Budget"/>
      <sheetName val="Steel Budget"/>
      <sheetName val="Mining_Budget"/>
      <sheetName val="Controls"/>
      <sheetName val="Other rev 1H"/>
      <sheetName val="ЗСМК (18.03)"/>
      <sheetName val="ЗСМК (21.03)"/>
      <sheetName val="ЗСМК (23.03)"/>
      <sheetName val="Capex (2)"/>
      <sheetName val="отклонение"/>
      <sheetName val="caplink"/>
      <sheetName val="янв-дек 04"/>
      <sheetName val="эф-т 1 (2блока, зат-ты и эф-ты)"/>
      <sheetName val="показ-ли 1"/>
      <sheetName val="эффект 2 (2 блока, зат-ты)"/>
      <sheetName val="показ-ли 2"/>
      <sheetName val="эффект 3 (1 болк, затраты)"/>
      <sheetName val="показ-ли 3"/>
      <sheetName val="00"/>
      <sheetName val="000"/>
      <sheetName val="0"/>
      <sheetName val="Эффект"/>
      <sheetName val="РБЦ"/>
      <sheetName val="03"/>
      <sheetName val="04"/>
      <sheetName val="05"/>
      <sheetName val="06"/>
      <sheetName val="07"/>
      <sheetName val="07(V)"/>
      <sheetName val="Effect"/>
      <sheetName val="Inputs"/>
      <sheetName val="Effect (2)"/>
      <sheetName val="Balance"/>
      <sheetName val="Balance (2)"/>
      <sheetName val="Diagram"/>
      <sheetName val="Investments"/>
      <sheetName val="Presesentation"/>
      <sheetName val="Credit"/>
      <sheetName val="Инвестиции"/>
      <sheetName val="Inputs (2)"/>
      <sheetName val="1-ЭСПЦ"/>
      <sheetName val="2-РБЦ"/>
      <sheetName val="УЖДТ"/>
      <sheetName val="ДЭК"/>
      <sheetName val="КХП "/>
      <sheetName val="Листопр"/>
      <sheetName val="Энергетика"/>
      <sheetName val="Статистич комп "/>
      <sheetName val="Кислор станц"/>
      <sheetName val="план (2)"/>
      <sheetName val="план"/>
      <sheetName val="Пр 2"/>
      <sheetName val="Отчет"/>
      <sheetName val="Анализ чувствительности"/>
      <sheetName val="диаграммы"/>
      <sheetName val="сводный"/>
      <sheetName val="О проекте"/>
      <sheetName val="SpInputs"/>
      <sheetName val="AM+TAX (pr)"/>
      <sheetName val="CashFlows"/>
      <sheetName val="P&amp;L (base)"/>
      <sheetName val="COGS (base)"/>
      <sheetName val="P&amp;L (project)"/>
      <sheetName val="COGS final (pr)"/>
      <sheetName val="COGS '09 (pr)"/>
      <sheetName val="COGS '08 (pr)"/>
      <sheetName val="COGS '07 (pr)"/>
      <sheetName val="COGS '06 (pr)"/>
      <sheetName val="COGS '05 (pr)"/>
      <sheetName val="COGS '04 (pr)"/>
      <sheetName val="COGS pig iron"/>
      <sheetName val="k(RBS)"/>
      <sheetName val="cost"/>
      <sheetName val="0 Структура"/>
      <sheetName val="1 Общая информация"/>
      <sheetName val="2 Параметры"/>
      <sheetName val="3 Макр показат"/>
      <sheetName val="4 Смета"/>
      <sheetName val="5 График работ"/>
      <sheetName val="6 График фин"/>
      <sheetName val="7 Кредит"/>
      <sheetName val="8 Потоки материалов"/>
      <sheetName val="9 ОФ"/>
      <sheetName val="10 Ремонт ОФ"/>
      <sheetName val="11 Эффекты"/>
      <sheetName val="12 ОДДС"/>
      <sheetName val="13 Анализ"/>
      <sheetName val="14 Итоги"/>
      <sheetName val="(20)утв инв пр+пр КВ (2)"/>
      <sheetName val="(20) не утв пр (2)"/>
      <sheetName val="(20) модерн (2)"/>
      <sheetName val="(21) закупки (2)"/>
      <sheetName val="(19)утв пр+пр КВ (2)"/>
      <sheetName val="(19) не утв (2)"/>
      <sheetName val="(19)модерн (2)"/>
      <sheetName val="КМК 4 кв."/>
      <sheetName val="ФИНПЛАН"/>
      <sheetName val="октябрь план"/>
      <sheetName val="Капекс"/>
      <sheetName val="оборудование"/>
      <sheetName val="октябрь план 2"/>
      <sheetName val="УКС"/>
      <sheetName val="ChainsOld"/>
      <sheetName val="inpArray"/>
      <sheetName val="MBuilder"/>
      <sheetName val="4 Смета "/>
      <sheetName val="7 ОФ"/>
      <sheetName val="8 Эффекты"/>
      <sheetName val="9 CF var"/>
      <sheetName val="10 Итоги"/>
      <sheetName val="Цеховые"/>
      <sheetName val="Центральные"/>
      <sheetName val="MAIN_page"/>
      <sheetName val="Жд тариф"/>
      <sheetName val="Рис1"/>
      <sheetName val="Рис2"/>
      <sheetName val="Рис3"/>
      <sheetName val="Таб1"/>
      <sheetName val="Таб2"/>
      <sheetName val="Таб5"/>
      <sheetName val="Таб7"/>
      <sheetName val="Таб8"/>
      <sheetName val="Рис14"/>
      <sheetName val="BlooData"/>
      <sheetName val="Values"/>
      <sheetName val="FinData"/>
      <sheetName val="Spreads"/>
      <sheetName val="цеховые_без сырья"/>
      <sheetName val="цеховые_без гр.зак"/>
      <sheetName val="Лист5"/>
      <sheetName val="Цеховые с прочими гр.зак"/>
      <sheetName val="Final (2)"/>
      <sheetName val="Final"/>
      <sheetName val="вопросы"/>
      <sheetName val="GasPromBank Forecast"/>
      <sheetName val="EC552378 Corp Cusip8"/>
      <sheetName val="TT333718 Govt"/>
      <sheetName val="RUR-base"/>
      <sheetName val="Feed page"/>
      <sheetName val="reuter_chains"/>
      <sheetName val="CurRates"/>
      <sheetName val="полугодие"/>
      <sheetName val="кварталы"/>
      <sheetName val="База"/>
      <sheetName val="Вып_П_П_"/>
      <sheetName val="Россия-экспорт"/>
      <sheetName val="Сравнение с кварталом"/>
      <sheetName val="Сравнение с кварталом (2)"/>
      <sheetName val="Сравнение 1 кв"/>
      <sheetName val="сравнение тн"/>
      <sheetName val="Сравнение "/>
      <sheetName val="Сравнение с полугодием"/>
      <sheetName val="тн"/>
      <sheetName val="Проч_продукция (с годом) "/>
      <sheetName val="доля"/>
      <sheetName val="план_профили"/>
      <sheetName val="Россия-экспорт (СУММА)"/>
      <sheetName val="1 и2 пг"/>
      <sheetName val="1 и 2 пг тн"/>
      <sheetName val="2 пг с планом"/>
      <sheetName val="Сравнение остаток"/>
      <sheetName val="Сравнение (тн)"/>
      <sheetName val="ОЖ ГОД"/>
      <sheetName val="цены с годом"/>
      <sheetName val="ОЖ ГОД (ТН)"/>
      <sheetName val="ИТОГОВОЕ (ТН сумма)"/>
      <sheetName val="план_проф (ст)"/>
      <sheetName val="СМЕТА (2)"/>
      <sheetName val="Сводная по цехам"/>
      <sheetName val="КХП"/>
      <sheetName val="СМЕТА ПРИБЛ."/>
      <sheetName val="ОГП"/>
      <sheetName val="СМЕТА"/>
      <sheetName val="Лист1 (2)"/>
      <sheetName val="смета сгруппир."/>
      <sheetName val="Смета сводная"/>
      <sheetName val="Смета на 2 месяца"/>
      <sheetName val="сравнение с III из года"/>
      <sheetName val="Расч. потр. углей"/>
      <sheetName val="Расш. цены углей"/>
      <sheetName val="СводЕАХ"/>
      <sheetName val="Смета на программу №6"/>
      <sheetName val="Баланс кокса"/>
      <sheetName val="Путин"/>
      <sheetName val="1"/>
      <sheetName val="DB2002"/>
      <sheetName val="ДИТ"/>
      <sheetName val="VAT returns"/>
      <sheetName val="rem"/>
      <sheetName val="XLR_NoRangeSheet"/>
      <sheetName val="Параметры"/>
      <sheetName val="1 квар к 2кварт"/>
      <sheetName val="1 квартал 2001"/>
      <sheetName val="кварт"/>
      <sheetName val="месяц-месяц"/>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труктура портфеля"/>
      <sheetName val="Фин план"/>
      <sheetName val="MACRO"/>
      <sheetName val="_ССЫЛКА"/>
      <sheetName val="Доход_расход"/>
      <sheetName val="Финансы"/>
      <sheetName val="ЦКиИ"/>
      <sheetName val="КОП"/>
      <sheetName val="Леневка"/>
      <sheetName val="МВЦ"/>
      <sheetName val="Никомед"/>
      <sheetName val="Охотник"/>
      <sheetName val="УДУ"/>
      <sheetName val="Уралец"/>
      <sheetName val="РЭУ"/>
      <sheetName val="Расчет сырья"/>
      <sheetName val="Движение по месяцам"/>
      <sheetName val="Доход "/>
      <sheetName val="УГЭ, УГМ"/>
      <sheetName val="Зачёт"/>
      <sheetName val="ЮжКУ"/>
      <sheetName val="ЖДТ"/>
      <sheetName val="зарплата"/>
      <sheetName val="Вспом и прочие"/>
      <sheetName val="гашение и пополнение"/>
      <sheetName val="АРУ"/>
      <sheetName val="комис"/>
      <sheetName val="кредиты"/>
      <sheetName val="530_2"/>
      <sheetName val="companies"/>
      <sheetName val="Прилож"/>
      <sheetName val="J-7"/>
      <sheetName val="Rio"/>
      <sheetName val="Gold"/>
      <sheetName val="Gold P"/>
      <sheetName val="Fresh"/>
      <sheetName val="НРМ"/>
      <sheetName val="Морс"/>
      <sheetName val="Кисель"/>
      <sheetName val="DJ"/>
      <sheetName val="Wim's"/>
      <sheetName val="Минерал"/>
      <sheetName val="Консервы"/>
      <sheetName val="ФЭО"/>
      <sheetName val="КОД"/>
      <sheetName val="1-й лист"/>
      <sheetName val="7 ручьев"/>
      <sheetName val="Конс"/>
      <sheetName val="Продажи Вход"/>
      <sheetName val="Остатки Вход"/>
      <sheetName val="Общ тенд"/>
      <sheetName val="Продажи"/>
      <sheetName val="Остатки"/>
      <sheetName val="Темпер"/>
      <sheetName val="Сезон"/>
      <sheetName val="Гран отсеч"/>
      <sheetName val="Корр 1"/>
      <sheetName val="Корр 2"/>
      <sheetName val="АНАЛИТ"/>
      <sheetName val="Графики"/>
      <sheetName val="Доли"/>
      <sheetName val="Замещение"/>
      <sheetName val="ПРОГН"/>
      <sheetName val="Упак"/>
      <sheetName val="Копии"/>
      <sheetName val="Объекты"/>
      <sheetName val="Объекты ЭП"/>
      <sheetName val="Алгоритм"/>
      <sheetName val="Глоссарий"/>
      <sheetName val="ИсхДанные"/>
      <sheetName val="БД ЭО"/>
      <sheetName val="КР"/>
      <sheetName val="Нормативы простоев"/>
      <sheetName val="Маржа"/>
      <sheetName val="План сбыта"/>
      <sheetName val="РабочийЛист"/>
      <sheetName val="СредневзвЗнач"/>
      <sheetName val="Мощности ЭО"/>
      <sheetName val="Мощности и ПП"/>
      <sheetName val="Балансы"/>
      <sheetName val="СПрП"/>
      <sheetName val="ЖРС"/>
      <sheetName val="Визуализация"/>
      <sheetName val="Балансы ЭП"/>
      <sheetName val="Схема МП"/>
      <sheetName val="АИП"/>
      <sheetName val="ККЦ-1"/>
      <sheetName val="ККЦ-2"/>
      <sheetName val="ДЦ"/>
      <sheetName val="ОФ"/>
      <sheetName val="ЗСМК 15.01"/>
      <sheetName val="Загрузка под изменения"/>
      <sheetName val="Приоритеты стана 450"/>
      <sheetName val="2008_08.11"/>
      <sheetName val="Загрузка+Баланс"/>
      <sheetName val="Изм. пр-ти"/>
      <sheetName val="Расчет к МП-1"/>
      <sheetName val="ЗСМК_МП-1"/>
      <sheetName val="2008_акт"/>
      <sheetName val="МП-8"/>
      <sheetName val="ЗСМК 21.03"/>
      <sheetName val="НТМК 21.03"/>
      <sheetName val="НкМК 21.03"/>
      <sheetName val="Кл НкМК"/>
      <sheetName val="Кл ЗСМК"/>
      <sheetName val="Кл НТМК"/>
      <sheetName val="СНГ апрель"/>
      <sheetName val="Общая"/>
      <sheetName val="Bal. cur"/>
      <sheetName val="Bal. Clear"/>
      <sheetName val="Bal. Full"/>
      <sheetName val="Diag"/>
      <sheetName val="Effect(-)"/>
      <sheetName val="Effect(1-0)"/>
      <sheetName val="Cost(1-0)"/>
      <sheetName val="Diag(1-0)"/>
      <sheetName val="Effect(2-1)"/>
      <sheetName val="Cost(2-1)"/>
      <sheetName val="Diag(2-1)"/>
      <sheetName val="Effect(3-2)"/>
      <sheetName val="Cost(3-2)"/>
      <sheetName val="Diag(3-2)"/>
      <sheetName val="Effect(3-0)"/>
      <sheetName val="Cost(3-0)"/>
      <sheetName val="Diag(3-0)"/>
      <sheetName val="In"/>
      <sheetName val="CF (AFS+RBS)"/>
      <sheetName val="Сорт"/>
      <sheetName val="Слит"/>
      <sheetName val="МНЛЗ"/>
      <sheetName val="анализ"/>
      <sheetName val="Нормы"/>
      <sheetName val="Тех. отч."/>
      <sheetName val="Шлак двор"/>
      <sheetName val="Рез-ты"/>
      <sheetName val="Произ-во (в САП)"/>
      <sheetName val="Служебн.инф."/>
      <sheetName val="settings"/>
      <sheetName val="pro$obj_id"/>
      <sheetName val="pro$item_id"/>
      <sheetName val="pro$obj_id_r"/>
      <sheetName val="pro$item_id_r"/>
      <sheetName val="pro$type_rec"/>
      <sheetName val="Август ККЦ-1"/>
      <sheetName val="НК-баз00"/>
      <sheetName val="НК-пес00"/>
      <sheetName val="КВ(2)"/>
      <sheetName val="20"/>
      <sheetName val="СводБюджет(осв)"/>
      <sheetName val="свод по осв"/>
      <sheetName val="НЗ'2006"/>
      <sheetName val="2"/>
      <sheetName val="з-пл"/>
      <sheetName val="ДП№5"/>
      <sheetName val="ДП5"/>
      <sheetName val="ИД мой"/>
      <sheetName val="ИД (ФУ)"/>
      <sheetName val="ФУ (тыс)"/>
      <sheetName val="ФУ (млн)"/>
      <sheetName val="Capex млн"/>
      <sheetName val="ИД'2006"/>
      <sheetName val="Capex (2006)"/>
      <sheetName val="ИД"/>
      <sheetName val="Capex(1кв)"/>
      <sheetName val="Capex(1кв) млн"/>
      <sheetName val="Capex(1пг)"/>
      <sheetName val="Capex(1пг) млн"/>
      <sheetName val="084"/>
      <sheetName val="6"/>
      <sheetName val="Capex (1пг)"/>
      <sheetName val="Capex млн (1пг)"/>
      <sheetName val="7"/>
      <sheetName val="Capex "/>
      <sheetName val="Capex млн (млн)"/>
      <sheetName val="8"/>
      <sheetName val="Прямые договора"/>
      <sheetName val="PL"/>
      <sheetName val="CF"/>
      <sheetName val="6."/>
      <sheetName val="7."/>
      <sheetName val="8."/>
      <sheetName val="от Вербицкой"/>
      <sheetName val="9."/>
      <sheetName val="Смета по уч-кам"/>
      <sheetName val="Выручка"/>
      <sheetName val="Кокс"/>
      <sheetName val="Закуп ЖРС"/>
      <sheetName val="Вход.сырье"/>
      <sheetName val="ПП_05"/>
      <sheetName val="ПП_06"/>
      <sheetName val="WCR_5"/>
      <sheetName val="ММД_май"/>
      <sheetName val="6._май"/>
      <sheetName val="Ванадий"/>
      <sheetName val="Кор-ка по налогам"/>
      <sheetName val="Шлак"/>
      <sheetName val="Кор-ка по шлаку"/>
      <sheetName val="Нед.график "/>
      <sheetName val="кач"/>
      <sheetName val="ДОМ"/>
      <sheetName val="ПЕРЕД"/>
      <sheetName val="ВАНАД"/>
      <sheetName val="Разл"/>
      <sheetName val="МАРТЕН"/>
      <sheetName val="Об_М"/>
      <sheetName val="ЦОИ"/>
      <sheetName val="КОНВ"/>
      <sheetName val="Об_К"/>
      <sheetName val="Гр_пр-ва"/>
      <sheetName val="Гр_Отгр"/>
      <sheetName val="ОЦ-1"/>
      <sheetName val="ЦПШБ"/>
      <sheetName val="КСЦ"/>
      <sheetName val="ШПЦ"/>
      <sheetName val="КБЦ"/>
      <sheetName val="ЦКП"/>
      <sheetName val="ЦПШ"/>
      <sheetName val="ЦПТО"/>
      <sheetName val="ЦПМ"/>
      <sheetName val="цдо"/>
      <sheetName val="Факт_2007_месяц"/>
      <sheetName val="План_2007"/>
      <sheetName val="векселя НТМК"/>
      <sheetName val="В500С"/>
      <sheetName val="Ёмкость и прогноз"/>
      <sheetName val="Перечень работ"/>
      <sheetName val="Карта эффектов (2)"/>
      <sheetName val="Карта эффектов"/>
      <sheetName val="расчет годовой эф-ти_"/>
      <sheetName val="сost_cляб_зсмк"/>
      <sheetName val="инфо по расходникам"/>
      <sheetName val="сost_проволока_зсмк"/>
      <sheetName val="Сквозная сс доп продукция"/>
      <sheetName val="Сквозная с_с_кокс"/>
      <sheetName val="Динамика"/>
      <sheetName val="сost_проволока_зсмк (3 ГПС)"/>
      <sheetName val="сost_проволока_зсмк (кп)"/>
      <sheetName val="сost_проволока_зсмк (пс)"/>
      <sheetName val="In2"/>
      <sheetName val="Flows"/>
      <sheetName val="Revenue"/>
      <sheetName val="Out"/>
      <sheetName val="расчет годовой эф-ти"/>
      <sheetName val="PPE"/>
      <sheetName val="График фин. и осв."/>
      <sheetName val="NWC and TV"/>
      <sheetName val="NPV"/>
      <sheetName val="Sales plan (GOK)"/>
      <sheetName val="Production plan (GOK)"/>
      <sheetName val="REMARKS"/>
      <sheetName val="Steel reorganization"/>
      <sheetName val="Sensitivity analysis"/>
      <sheetName val="P&amp;L (GOK)"/>
      <sheetName val="P&amp;L(Steel)"/>
      <sheetName val="P&amp;L(Rails)"/>
      <sheetName val="Calculation(Steel)"/>
      <sheetName val="Cost calculation (Steel)"/>
      <sheetName val="Calculation(Rails)"/>
      <sheetName val="Costs calculation (Rails)"/>
      <sheetName val="Энергоресурсы (fix)"/>
      <sheetName val="Энергоресурсы (var)"/>
      <sheetName val="Sales (plan)"/>
      <sheetName val="ПДР ООО &quot;Юкос ФБЦ&quot;"/>
      <sheetName val="470"/>
      <sheetName val="SETKI"/>
      <sheetName val="BS_n"/>
      <sheetName val="CF indir"/>
      <sheetName val="CF dir"/>
      <sheetName val="15св"/>
      <sheetName val="15расш"/>
      <sheetName val="18"/>
      <sheetName val="Смета на ед"/>
      <sheetName val="ФЗП"/>
      <sheetName val="ремонты"/>
      <sheetName val="КФИ"/>
      <sheetName val="4_Лом"/>
      <sheetName val="4_Шлак"/>
      <sheetName val="12_ЦШП"/>
      <sheetName val="9.2.Вторресурс"/>
      <sheetName val="15"/>
      <sheetName val="27"/>
      <sheetName val="NTMK sales FRT"/>
      <sheetName val="Data USA Cdn$"/>
      <sheetName val="Data USA US$"/>
      <sheetName val="rozvaha"/>
      <sheetName val="стр.2"/>
      <sheetName val="Data USA Adj US$"/>
      <sheetName val="Summary"/>
      <sheetName val="Sets"/>
      <sheetName val="621 оригинал"/>
      <sheetName val="Instructions"/>
      <sheetName val="Universe"/>
      <sheetName val="Commodity"/>
      <sheetName val="Specialty"/>
      <sheetName val="Diversified"/>
      <sheetName val="Electronic"/>
      <sheetName val="FineChem"/>
      <sheetName val="Fertilizer"/>
      <sheetName val="Adhesives"/>
      <sheetName val="Spec.Lubricants"/>
      <sheetName val="Paints"/>
      <sheetName val="__FDSCACHE__"/>
      <sheetName val="R&amp;M"/>
      <sheetName val="Flutes "/>
      <sheetName val="PE"/>
      <sheetName val="D2 DCF"/>
      <sheetName val="Контроль"/>
      <sheetName val="пр.А"/>
      <sheetName val="950-959 исх"/>
      <sheetName val="ООБ все"/>
      <sheetName val="ООБ (приход)"/>
      <sheetName val="все на 01.01.06"/>
      <sheetName val="01.04.06 скл все"/>
      <sheetName val="Невостр.на 01.04"/>
      <sheetName val="01.05.06 скл все"/>
      <sheetName val="01.05.06(сумма)"/>
      <sheetName val="форма 01.05.06_ООБ "/>
      <sheetName val="Brew rub"/>
      <sheetName val="Прогноз цен 2013"/>
      <sheetName val="Предпосылки (old)"/>
      <sheetName val="Прогноз цен (old)"/>
      <sheetName val="Cover"/>
      <sheetName val="EGO"/>
      <sheetName val="Covenants"/>
      <sheetName val="EG"/>
      <sheetName val="Rebar"/>
      <sheetName val="O"/>
      <sheetName val="EM"/>
      <sheetName val="TC"/>
      <sheetName val="NT"/>
      <sheetName val="Z"/>
      <sheetName val="NK"/>
      <sheetName val="EINA"/>
      <sheetName val="PB"/>
      <sheetName val="V"/>
      <sheetName val="EICA"/>
      <sheetName val="DMZ"/>
      <sheetName val="HV"/>
      <sheetName val="KG"/>
      <sheetName val="VG"/>
      <sheetName val="ER"/>
      <sheetName val="SB"/>
      <sheetName val="DK"/>
      <sheetName val="BK"/>
      <sheetName val="DKHZ"/>
      <sheetName val="S"/>
      <sheetName val="Tula"/>
      <sheetName val="NKM"/>
      <sheetName val="CLT"/>
      <sheetName val="M12"/>
      <sheetName val="Rasp"/>
      <sheetName val="Comparison_1Q_31.03.11"/>
      <sheetName val="Legal Commitements(NB)_1Q"/>
      <sheetName val="Vitkovice"/>
      <sheetName val="SAPBEXqueries"/>
      <sheetName val="SAPBEXfilters"/>
      <sheetName val="3.6.2. CF-INDIRECT"/>
      <sheetName val="Operational"/>
      <sheetName val="Investment"/>
      <sheetName val="Financial"/>
      <sheetName val="2010"/>
      <sheetName val="по шахтам"/>
      <sheetName val="Variables"/>
      <sheetName val="СБ"/>
      <sheetName val="Кузнецкая"/>
      <sheetName val="Абашевская"/>
      <sheetName val="Прокопьевская"/>
      <sheetName val="production &amp; sales"/>
      <sheetName val="capex&amp;depr"/>
      <sheetName val="restor"/>
      <sheetName val="opex"/>
      <sheetName val="ТЭП"/>
      <sheetName val="расчет амор. по потон. ст."/>
      <sheetName val="БДР-13П ВУР (10)"/>
      <sheetName val="ДР-13П-1 ВУР (10)"/>
      <sheetName val="БДР-14П (10)"/>
      <sheetName val="общепроизводст(10)"/>
      <sheetName val="БДР-13П ВУР(11)"/>
      <sheetName val="ДР-13П-1 ВУР (11)"/>
      <sheetName val="БДР-14П (11)"/>
      <sheetName val="общепроизвод(11)"/>
      <sheetName val="БДР-13П ВУР (12)"/>
      <sheetName val="ДР-13П-1 ВУР (12)"/>
      <sheetName val="БДР-14П(12)"/>
      <sheetName val="общепроизвод(12)"/>
      <sheetName val="T"/>
      <sheetName val="L"/>
      <sheetName val="F"/>
      <sheetName val="IFRS"/>
      <sheetName val="CPIF"/>
      <sheetName val="6,1"/>
      <sheetName val="9"/>
      <sheetName val="10"/>
      <sheetName val="11"/>
      <sheetName val="D"/>
      <sheetName val="свод_06"/>
      <sheetName val="янв.07"/>
      <sheetName val="фев.07"/>
      <sheetName val="мар.07"/>
      <sheetName val="апр.07"/>
      <sheetName val="май.07"/>
      <sheetName val="июн.07"/>
      <sheetName val="июл.07"/>
      <sheetName val="авг.07"/>
      <sheetName val="сен.07"/>
      <sheetName val="окт.07"/>
      <sheetName val="ноя.07"/>
      <sheetName val="дек.07"/>
      <sheetName val="свод_07 нар итог"/>
      <sheetName val="объём производства"/>
      <sheetName val="2007 поквартально"/>
      <sheetName val="2006, 2007 факт"/>
      <sheetName val="янв.08"/>
      <sheetName val="фев.08"/>
      <sheetName val="мар.08"/>
      <sheetName val="апр.08"/>
      <sheetName val="май.08"/>
      <sheetName val="июн.08"/>
      <sheetName val="июл.08"/>
      <sheetName val="авг.08"/>
      <sheetName val="сен.08"/>
      <sheetName val="окт.08"/>
      <sheetName val="ноя.08"/>
      <sheetName val="дек.08"/>
      <sheetName val="свод_08"/>
      <sheetName val="2008 поквартально"/>
      <sheetName val="2008 факт,2009 план"/>
      <sheetName val="2009"/>
      <sheetName val="Levihinskiy GOK"/>
      <sheetName val="Sultanovskaya GDK"/>
      <sheetName val="2009-50 Октября"/>
      <sheetName val="2009-Общехоз. 50 лет"/>
      <sheetName val="2010-50 Октября"/>
      <sheetName val="2010-Общехоз. 50 лет"/>
      <sheetName val="2010-Приорское"/>
      <sheetName val="2010-Общехоз. Приорское"/>
      <sheetName val="2011-50 Октября"/>
      <sheetName val="2011-Общехоз. 50 лет"/>
      <sheetName val="2011-Приорское"/>
      <sheetName val="2011-Общехоз. Приорское"/>
      <sheetName val="Горная масса-факт"/>
      <sheetName val="Руда-факт"/>
      <sheetName val="Вскрыша-факт"/>
      <sheetName val="ОПР"/>
      <sheetName val="Элементы"/>
      <sheetName val="90"/>
      <sheetName val="92"/>
      <sheetName val="93 статьи"/>
      <sheetName val="АТЦ "/>
      <sheetName val="РМЦ"/>
      <sheetName val="Склад"/>
      <sheetName val="отчет о доходах и расходах"/>
      <sheetName val="БДР-01А"/>
      <sheetName val="БДР-03А"/>
      <sheetName val="БДР-04А"/>
      <sheetName val="БДР-08А"/>
      <sheetName val="БДР-09А"/>
      <sheetName val="БДР-10А"/>
      <sheetName val="расход масел"/>
      <sheetName val="руда"/>
      <sheetName val="ГПР"/>
      <sheetName val="БДР-13А"/>
      <sheetName val="расход топлива "/>
      <sheetName val=" управленческая (1)"/>
      <sheetName val="расшифровка прочих"/>
      <sheetName val="дизтопливо"/>
      <sheetName val="план работ"/>
      <sheetName val="БДР-14П-АТЦ по участкам"/>
      <sheetName val="ГСМ АТЦ"/>
      <sheetName val="автошины АТЦ"/>
      <sheetName val="СГЭ"/>
      <sheetName val="БДР -14водоотлив "/>
      <sheetName val="БДР-14-Склад"/>
      <sheetName val="БДР-14-Вахтовый поселок"/>
      <sheetName val="БДР-14-рем.участок"/>
      <sheetName val="БДР-14-АТЦ"/>
      <sheetName val="БДР-15 А"/>
      <sheetName val="БДР-16А"/>
      <sheetName val="расшиф сот связь"/>
      <sheetName val="БДР-17А"/>
      <sheetName val="БДР-18А"/>
      <sheetName val="БДР-19А"/>
      <sheetName val="Расшифровка прочих к БДР-19-1"/>
      <sheetName val="БДР-21А"/>
      <sheetName val="БДР-22А"/>
      <sheetName val="БДР-23А"/>
      <sheetName val="БДР-28 А"/>
      <sheetName val="БДР-29 А"/>
      <sheetName val="БДР-33А"/>
      <sheetName val="БДР-34А"/>
      <sheetName val="сводная таблица ФООС с пони (2)"/>
      <sheetName val="Форма №2 отчёт бух-ия"/>
      <sheetName val="ТЭП АМК"/>
      <sheetName val="БДР-02А"/>
      <sheetName val="БДР-05А"/>
      <sheetName val="БДР-07 П"/>
      <sheetName val="БДР-10-2А"/>
      <sheetName val="БДР-11А"/>
      <sheetName val="Управл-ая смета план-факт"/>
      <sheetName val="БДР-13А-CU"/>
      <sheetName val="БДР 13CU-АУП"/>
      <sheetName val="БДР-13А-Щебень"/>
      <sheetName val="БДР-14-ТВСиК"/>
      <sheetName val="БДР 14-ГПС"/>
      <sheetName val="уч.э.с и подс."/>
      <sheetName val="БДР-СК"/>
      <sheetName val="БДР 14-СХ"/>
      <sheetName val="ЖДЦ"/>
      <sheetName val="БДР-ОТКиЦЛ"/>
      <sheetName val="БДР 14-АХЧ"/>
      <sheetName val="БДР 14-АТЦ"/>
      <sheetName val="Управл-я смета переработки факт"/>
      <sheetName val="БДР 19 П"/>
      <sheetName val="БДР 19-1 П"/>
      <sheetName val="БДР 19-2 П"/>
      <sheetName val="БДР 19-3 П"/>
      <sheetName val="БДР-14 А"/>
      <sheetName val="Смета ДСК"/>
      <sheetName val="БДР-20А"/>
      <sheetName val="Остатки ГП"/>
      <sheetName val="БДР-24 А"/>
      <sheetName val="БДР-28А"/>
      <sheetName val="БДР-29А"/>
      <sheetName val="БДР-34 А"/>
      <sheetName val="АТЦ распределение"/>
      <sheetName val="Цены"/>
      <sheetName val="горн работы корр"/>
      <sheetName val=" управленческая "/>
      <sheetName val="расшифровка прочих услуг"/>
      <sheetName val="БДР-14-СГЭ"/>
      <sheetName val="расш.ремонта  к БДР-15"/>
      <sheetName val="БДР-23А расш."/>
      <sheetName val="Расшифровка штрафов"/>
      <sheetName val="Расшифровка прочих расходов"/>
      <sheetName val="БДР-28 П 1"/>
      <sheetName val="БДР-29 П "/>
      <sheetName val="анализ НДПИ"/>
      <sheetName val="расчет НДПИ 9 месяцев"/>
      <sheetName val="ДСК-дробление"/>
      <sheetName val="показатели себест"/>
      <sheetName val="коммерч Ормет "/>
      <sheetName val="ОХР Ормет"/>
      <sheetName val="коммерч АГК"/>
      <sheetName val="ОХР агк"/>
      <sheetName val="Коммерч АМК"/>
      <sheetName val="ОХР АМК"/>
      <sheetName val="ОХР Коппер"/>
      <sheetName val="БДР-07А"/>
      <sheetName val="БДР 19А"/>
      <sheetName val="БДР 19-1А"/>
      <sheetName val="БДР 19-2 А"/>
      <sheetName val="БДР 19-3 А"/>
      <sheetName val="БДР-29-1А"/>
      <sheetName val="производственный график"/>
      <sheetName val="Кап. затраты по ОР"/>
      <sheetName val="Приложение 2"/>
      <sheetName val="Приложение 3"/>
      <sheetName val="Приложение 4 "/>
      <sheetName val="Приложение 5"/>
      <sheetName val="Дальше не печатать"/>
      <sheetName val="Техника по годам"/>
      <sheetName val="Наличие горного оборудования"/>
      <sheetName val="Замена ОВИЗ и ОРЭП"/>
      <sheetName val="Наличие вспомог. оборудования"/>
      <sheetName val="Персонал"/>
      <sheetName val="Борт 0,2 А=12+6"/>
      <sheetName val="Борт 0,2 А=10+8"/>
      <sheetName val="Экскавация"/>
      <sheetName val="Прозводительность самосвала"/>
      <sheetName val="Бурение "/>
      <sheetName val="Капиталка по оборудованию осн"/>
      <sheetName val="Оборудование ЦРиТО"/>
      <sheetName val="Бета GMKN"/>
      <sheetName val="PS.B"/>
      <sheetName val="Г-1"/>
      <sheetName val="Т-18.3"/>
      <sheetName val="Т-18.4"/>
      <sheetName val="-"/>
      <sheetName val="АА"/>
      <sheetName val="АВ"/>
      <sheetName val="01"/>
      <sheetName val="01А"/>
      <sheetName val="01В"/>
      <sheetName val="02"/>
      <sheetName val="03А"/>
      <sheetName val="09"/>
      <sheetName val="13"/>
      <sheetName val="13А"/>
      <sheetName val="14"/>
      <sheetName val="14А"/>
      <sheetName val="18А"/>
      <sheetName val="18В"/>
      <sheetName val="18С"/>
      <sheetName val="19А"/>
      <sheetName val="21"/>
      <sheetName val="21А"/>
      <sheetName val="24А"/>
      <sheetName val="PS.A"/>
      <sheetName val="МКЗ"/>
      <sheetName val="АМК "/>
      <sheetName val="aktiva-skutečnost"/>
      <sheetName val="pasiva-skutečnost"/>
      <sheetName val="VZZ - skutečnost"/>
      <sheetName val="aktiva-plán"/>
      <sheetName val="pasiva-plán"/>
      <sheetName val="VZZ - plán"/>
      <sheetName val="pasiva_skutečnost"/>
      <sheetName val="pasiva-skute?nost"/>
      <sheetName val="Scenario Manager"/>
      <sheetName val="PL all"/>
      <sheetName val="BS all"/>
      <sheetName val="CF indir all"/>
      <sheetName val="CF dir all"/>
      <sheetName val="WC all"/>
      <sheetName val="Stock all"/>
      <sheetName val="1_ГОКи"/>
      <sheetName val="1_КХП"/>
      <sheetName val="1_МП"/>
      <sheetName val="2.3. ГОКи"/>
      <sheetName val="2.3._КХП"/>
      <sheetName val="2.3. МП"/>
      <sheetName val="3_ГОКи"/>
      <sheetName val="3_КХП"/>
      <sheetName val="3_МП"/>
      <sheetName val="4_ГОКи"/>
      <sheetName val="4_КХП"/>
      <sheetName val="4_МП"/>
      <sheetName val="5 all"/>
      <sheetName val="6.1 all"/>
      <sheetName val="6.2 all"/>
      <sheetName val="7 all"/>
      <sheetName val="8.1. КХП"/>
      <sheetName val="8.1. МП"/>
      <sheetName val="8.2. all"/>
      <sheetName val="9.1. КХП"/>
      <sheetName val="9.1. МП"/>
      <sheetName val="9.2. all"/>
      <sheetName val="10 all"/>
      <sheetName val="11 all"/>
      <sheetName val="12 ГОКи"/>
      <sheetName val="12 КХП"/>
      <sheetName val="12_МП"/>
      <sheetName val="13 ГОКи"/>
      <sheetName val="13_КХП"/>
      <sheetName val="13_МП"/>
      <sheetName val="14 all"/>
      <sheetName val="15 all"/>
      <sheetName val="mapping 15 КОСИ"/>
      <sheetName val="16 all"/>
      <sheetName val="17.1 all УА"/>
      <sheetName val="17.2 all УА"/>
      <sheetName val="17.3 all УА"/>
      <sheetName val="17.4.2 all УА"/>
      <sheetName val="18 all"/>
      <sheetName val="19 CAPEX all"/>
      <sheetName val="20. Capex all"/>
      <sheetName val="21 all"/>
      <sheetName val="22 all"/>
      <sheetName val="23 all"/>
      <sheetName val="25 all"/>
      <sheetName val="24 all"/>
      <sheetName val="26 all"/>
      <sheetName val="28 all"/>
      <sheetName val="9.2"/>
      <sheetName val="MCOMPANY"/>
      <sheetName val="УФОП"/>
      <sheetName val="Усл.и пр._вспом"/>
      <sheetName val="описание"/>
      <sheetName val="всп1"/>
      <sheetName val="2.2_КХП"/>
      <sheetName val="2.3_КХП"/>
      <sheetName val="6.1"/>
      <sheetName val="9.1"/>
      <sheetName val="12_КХП"/>
      <sheetName val="8.2."/>
      <sheetName val="17.2 "/>
      <sheetName val="17.3"/>
      <sheetName val="17.4_1"/>
      <sheetName val="17.4_2"/>
      <sheetName val="19_вспом"/>
      <sheetName val="19 CAPEX"/>
      <sheetName val="20_вспом"/>
      <sheetName val="20 CAPEX"/>
      <sheetName val="22"/>
      <sheetName val="26"/>
      <sheetName val="У пост и перем"/>
      <sheetName val="Произв.рас"/>
      <sheetName val="угли"/>
      <sheetName val="смола"/>
      <sheetName val="Вс.матер"/>
      <sheetName val="НЗП раб.К"/>
      <sheetName val="НЗП"/>
      <sheetName val="Коммерческие"/>
      <sheetName val="Админ."/>
      <sheetName val="Социал"/>
      <sheetName val="Прочие Р и Д"/>
      <sheetName val="Финансирование"/>
      <sheetName val="Освоение"/>
      <sheetName val="соц"/>
      <sheetName val="Социал1"/>
      <sheetName val="финансирование "/>
      <sheetName val="освоение "/>
      <sheetName val="нормы 5 лет"/>
      <sheetName val="КлассКМК(ПС)"/>
      <sheetName val="4. NWABC"/>
      <sheetName val="ОЖ ГОД (ТН_x0005_"/>
      <sheetName val="3_01"/>
      <sheetName val="АР徸"/>
      <sheetName val="Резерв МПЗ"/>
      <sheetName val="St"/>
      <sheetName val="Поступление"/>
      <sheetName val="по плательщикам"/>
      <sheetName val="по продукции"/>
      <sheetName val="3.6.1.CFdir (2)"/>
      <sheetName val="без схем"/>
      <sheetName val="итоги по банкам"/>
      <sheetName val="Затраты"/>
      <sheetName val="Сроки финан-я"/>
      <sheetName val="Эффекты  баз"/>
      <sheetName val="NPV баз"/>
      <sheetName val="Эффекты опт"/>
      <sheetName val="NPV опт"/>
      <sheetName val="Пок-ли эффек"/>
      <sheetName val="ЭСПЦ"/>
      <sheetName val="ДЭК1"/>
      <sheetName val="ДЭК2"/>
      <sheetName val="Пресс-ножн"/>
      <sheetName val="АСКУЭ"/>
      <sheetName val="Статич комп "/>
      <sheetName val="ЛПЦ"/>
      <sheetName val="Доменное"/>
      <sheetName val="COGS _base_"/>
      <sheetName val="НКМ"/>
      <sheetName val="FES"/>
      <sheetName val="Input"/>
      <sheetName val="Продажи_1"/>
      <sheetName val="Продажи_2"/>
      <sheetName val="Re_марж"/>
      <sheetName val="ФА"/>
      <sheetName val="СБС"/>
      <sheetName val="УР"/>
      <sheetName val="ДиР"/>
      <sheetName val="Мат-лы и эн"/>
      <sheetName val="ФОТ"/>
      <sheetName val="НН"/>
      <sheetName val="БДДС"/>
      <sheetName val="PK"/>
      <sheetName val="Фин"/>
      <sheetName val="Реестр"/>
      <sheetName val="П_Пр"/>
      <sheetName val="P&amp;L_sup"/>
      <sheetName val="БДДС_sup"/>
      <sheetName val="НН_sup"/>
      <sheetName val="Остатки_sup"/>
      <sheetName val="Затраты_sup"/>
      <sheetName val="Перем_затраты"/>
      <sheetName val="FA_month"/>
      <sheetName val="FA_YTD"/>
      <sheetName val="Восстановление обесценения ОС"/>
      <sheetName val="экспертиза Бондарь"/>
      <sheetName val="1.17.1"/>
      <sheetName val="1.21.3"/>
      <sheetName val="Прилож общ смета"/>
      <sheetName val="п1.15."/>
      <sheetName val="1.16"/>
      <sheetName val="п1.17."/>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в ДПН анализ"/>
      <sheetName val="15 УИ"/>
      <sheetName val="16а Сводный анализ"/>
      <sheetName val="Бизнес-план 2010 год"/>
      <sheetName val="Форма 7 (Скважины)"/>
      <sheetName val="Форма 10 (Участки)"/>
      <sheetName val="Восстановленная_внешняя_ссылка1"/>
      <sheetName val="п.23"/>
      <sheetName val="Справка по потерям РЭС"/>
      <sheetName val="баланс квадраты ПЭС"/>
      <sheetName val="баланс квадраты РСК"/>
      <sheetName val="Осн показ"/>
      <sheetName val="РБ ПЭС"/>
      <sheetName val="РБ РСК"/>
      <sheetName val="7-Баланс ПС"/>
      <sheetName val="7а-Баланс стандартный"/>
      <sheetName val="8-Исх для Баланса ПС"/>
      <sheetName val="Приложение 9"/>
      <sheetName val="иртышская"/>
      <sheetName val="таврическая"/>
      <sheetName val="сибирь"/>
      <sheetName val="потери"/>
      <sheetName val="нп"/>
      <sheetName val="Форма 20 (1)"/>
      <sheetName val="Форма 20 (2)"/>
      <sheetName val="Форма 20 (3)"/>
      <sheetName val="Форма 20 (4)"/>
      <sheetName val="Форма 20 (5)"/>
      <sheetName val="Калькуляция кв"/>
      <sheetName val="18.2"/>
      <sheetName val="21.3"/>
      <sheetName val="2.3"/>
      <sheetName val="2007 (Max)"/>
      <sheetName val="2007 (Min)"/>
      <sheetName val="порядок филиалов"/>
      <sheetName val="Расчеты с потребителями"/>
      <sheetName val="Покупка потерь ээ "/>
      <sheetName val="зад-ть за потери"/>
      <sheetName val="расчеты с подрядн.орг-ми"/>
      <sheetName val="Расчеты с ФСК"/>
      <sheetName val="Ограничения"/>
      <sheetName val="Разногласия"/>
      <sheetName val="для ДЗО"/>
      <sheetName val="СБП_Списки"/>
      <sheetName val="СБП_ПрогнозныйБаланс"/>
      <sheetName val="СБП_ПрогнозныйБаланс_ВГО"/>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Проверки"/>
      <sheetName val="СБП_ОцП"/>
      <sheetName val="СБП_ДопИнфо"/>
      <sheetName val="СБП_Общее"/>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9.1. Смета затрат"/>
      <sheetName val="9.2. Прочие ДиР"/>
      <sheetName val="10. БДР"/>
      <sheetName val="11.БДДС (ДПН)"/>
      <sheetName val="12.Прогнозный баланс"/>
      <sheetName val="13.ПУЭ"/>
      <sheetName val="Сценарные условия"/>
      <sheetName val="14. Снижение ОР-1"/>
      <sheetName val="14. Снижение ОР "/>
      <sheetName val="ИНСТРУКЦИЯ ПО МЭППИНГУ"/>
      <sheetName val="14. Снижение ОР"/>
      <sheetName val="14. Снижение ОР_"/>
      <sheetName val="13.ПУЭ_1"/>
      <sheetName val="14. Снижение ОР(стар. вариант)"/>
      <sheetName val="14. Снижение ОР (3)"/>
      <sheetName val="14. Снижение ОР (2)"/>
      <sheetName val="14. Снижение ОР_1"/>
      <sheetName val="3.4 Расш_Пот-РСК 9,48%"/>
      <sheetName val="2.3 КПЭ "/>
      <sheetName val="ПАО &quot;Ленэнерго&quot;"/>
      <sheetName val="Исх. данные"/>
      <sheetName val="2.3 НАШ"/>
      <sheetName val="Филиалы"/>
      <sheetName val="2.1.1."/>
      <sheetName val="Прил 1"/>
      <sheetName val="Прил 2"/>
      <sheetName val="Прил 3"/>
      <sheetName val="Табл.3"/>
      <sheetName val="Табл.2"/>
      <sheetName val="Табл.1"/>
      <sheetName val="Результаты"/>
      <sheetName val="MAIN"/>
      <sheetName val="Sales&amp;Costs"/>
      <sheetName val="Список ИП"/>
      <sheetName val="Цены и тарифы"/>
      <sheetName val="Working Capital"/>
      <sheetName val="Debt Service"/>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римечания"/>
      <sheetName val="ДАТА"/>
      <sheetName val="Калькулятор потерь напряжения"/>
      <sheetName val="Снижение ОР ИТОГ_ДЗО"/>
      <sheetName val="Снижение ОР РАСШ_ДЗО"/>
      <sheetName val="3.3.Расш_Загр"/>
      <sheetName val="_Загр"/>
      <sheetName val="Свод_Отчет"/>
      <sheetName val="Доп_Стим ур пот-Сети"/>
      <sheetName val="1 свод селектор ГД"/>
      <sheetName val="2 баланс"/>
      <sheetName val="3 Расчеты с потребителями"/>
      <sheetName val="4 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tb 311203"/>
      <sheetName val="Disposals"/>
      <sheetName val="Model (Bank) - OLD"/>
      <sheetName val="[]7"/>
      <sheetName val="Пассив"/>
      <sheetName val=""/>
      <sheetName val="F4 31 12 2008"/>
      <sheetName val="Setup"/>
      <sheetName val="K1 Lead"/>
      <sheetName val="Потоки ряд"/>
      <sheetName val="Цены ряд."/>
      <sheetName val="Потоки конц."/>
      <sheetName val="Запасы"/>
      <sheetName val="Цены конц."/>
      <sheetName val="Потоки НТМК"/>
      <sheetName val="Потоки ЕКС"/>
      <sheetName val="Потоки КХП ДМЗП"/>
      <sheetName val="Потоки БКС"/>
      <sheetName val="ЕКС"/>
      <sheetName val="ОФ ЗСМК"/>
      <sheetName val="КХП ДМЗП"/>
      <sheetName val="БКС"/>
      <sheetName val="Bal Sheet"/>
      <sheetName val="BEX_Expenses_CY"/>
      <sheetName val="BEX_Expenses_PY"/>
      <sheetName val="BEX_MAIN_PL"/>
      <sheetName val="Расчет оборачиваемости запасов"/>
      <sheetName val="513_U"/>
      <sheetName val="Таблица рассрочки"/>
      <sheetName val="ИсхДан"/>
      <sheetName val="%D0%92%D0%BE%D1%81%D1%81%D1%82%"/>
      <sheetName val="Лист3 (2)"/>
      <sheetName val="простой сп."/>
      <sheetName val="ТЭЦ"/>
      <sheetName val="движение"/>
      <sheetName val="нормативы 2012"/>
      <sheetName val="Коррек ДС+ДФЭ"/>
      <sheetName val="-10%"/>
      <sheetName val="-10% (2)"/>
      <sheetName val="исходный лист_Б2013"/>
      <sheetName val="потребление по месяцамБ2013"/>
      <sheetName val="обор-ть по месяцам Б2013"/>
      <sheetName val="RCF"/>
      <sheetName val="свод для 9.2"/>
      <sheetName val="списание"/>
      <sheetName val="нормативы"/>
      <sheetName val="ЗИП Страх"/>
      <sheetName val="ЗИП САРЕХ"/>
      <sheetName val="Св. запас"/>
      <sheetName val="график НТМЦ "/>
      <sheetName val="САРЕХ"/>
      <sheetName val="ПРТ 81  скл0110"/>
      <sheetName val="ПРТ 82  скл0111"/>
      <sheetName val="ПРТ83 скл0543"/>
      <sheetName val="ПРТ 84  скл0561"/>
      <sheetName val="ПРТ 85  скл3305"/>
      <sheetName val="ПРТ 86  скл3393"/>
      <sheetName val="ПРТ 87  скл1032"/>
      <sheetName val="ПРТ 88  скл 1004"/>
      <sheetName val="ПРТ 89  скл ЦКО"/>
      <sheetName val="ПРТ 90  скл ЦПТЭ"/>
      <sheetName val="ПРТ 91  скл ЦТНП"/>
      <sheetName val="ПРТ 92  скл 3399"/>
      <sheetName val="ПРТ 93  скл 3408"/>
      <sheetName val="ПРТ 94  скл 3515"/>
      <sheetName val="ПРТ 95  скл 3506"/>
      <sheetName val="ПРТ 96  скл 4077"/>
      <sheetName val="ПРТ 97  скл 4036"/>
      <sheetName val="ПРТ 98  скл 4515"/>
      <sheetName val="ПРТ 99  скл Запсибэнергосервис"/>
      <sheetName val="ПРТ 100  скл ПВС"/>
      <sheetName val="ПРТ 101  скл 2508"/>
      <sheetName val="ПРТ 102  скл 2513"/>
      <sheetName val="ПРТ 103  скл АТУ"/>
      <sheetName val="ПРТ 104  скл Автоколонна"/>
      <sheetName val="ПРТ 105  скл 710"/>
      <sheetName val="ПРТ 106  скл 719"/>
      <sheetName val="ПРТ 107  скл 712"/>
      <sheetName val="ПРТ 108  скл 720 "/>
      <sheetName val="ПРТ 109  скл 723"/>
      <sheetName val="ПРТ 110  скл 751"/>
      <sheetName val="ПРТ 111  скл 755"/>
      <sheetName val="ПРТ 112  скл 757"/>
      <sheetName val="ПРТ 113  скл 757 (ОС)"/>
      <sheetName val="ПРТ 114  скл 777 "/>
      <sheetName val="ПРТ 115  скл 803"/>
      <sheetName val="ПРТ 116  скл 807"/>
      <sheetName val="ПРТ 117  скл 816"/>
      <sheetName val="ПРТ 118  скл 818"/>
      <sheetName val="ПРТ 119  скл 820"/>
      <sheetName val="ПРТ 120  скл 828"/>
      <sheetName val="ПРТ 121  скл 830"/>
      <sheetName val="ПРТ 122  скл 890"/>
      <sheetName val="ПРТ 123  скл 890 ОС"/>
      <sheetName val="ПРТ 124  скл 239"/>
      <sheetName val="ПРТ 125  скл УОП ОС"/>
      <sheetName val="ПРТ 126  скл УВУиОД ОС "/>
      <sheetName val="ПРТ 127  скл  УЗРС ОС"/>
      <sheetName val="ПРТ 128  скл ССХ ОС "/>
      <sheetName val="ПРТ 129  скл 6013 СМУ-1"/>
      <sheetName val="ПРТ 130  скл 6024 Упр ПРСО"/>
      <sheetName val="ПРТ 130  скл Рудник Марган ОС"/>
      <sheetName val=" БД для осмотра оборотные"/>
      <sheetName val="БД к осмотру основные"/>
      <sheetName val="ПРТ 132 скл 780 ОС"/>
      <sheetName val="ПРТ 133 цех 289 ОС"/>
      <sheetName val="ПРТ 134 цех 224 ОС"/>
      <sheetName val="ПРТ 135 цех 272 ОС"/>
      <sheetName val="ПРТ 136 цех 075 ОС "/>
      <sheetName val="ПРТ 137 СЦСРМО АИП"/>
      <sheetName val="ПРТ 138 цех 067 ОС"/>
      <sheetName val="ПРТ 139 цех 012 ОС"/>
      <sheetName val="ПРТ 140 цех 214 ОС"/>
      <sheetName val="ПРТ 141 цех 252 ОС "/>
      <sheetName val="выписка"/>
      <sheetName val="Расч.1"/>
      <sheetName val="материалы"/>
      <sheetName val="Расч.2"/>
      <sheetName val="Расч.3"/>
      <sheetName val="Протокол"/>
      <sheetName val="Специф."/>
      <sheetName val="Доп согл"/>
      <sheetName val="Леса"/>
      <sheetName val="Database (RUR)Mar YTD"/>
      <sheetName val="Share Price 2002"/>
      <sheetName val="drivers"/>
      <sheetName val="Balance Sh+Indices"/>
      <sheetName val="EPS growth (local)"/>
      <sheetName val="П"/>
      <sheetName val="VLOOKUP"/>
      <sheetName val="INPUTMASTER"/>
      <sheetName val="Valuation"/>
      <sheetName val="NEWSTOCK"/>
      <sheetName val="более 12"/>
      <sheetName val="to SAP 30.06.2009"/>
      <sheetName val="roll "/>
      <sheetName val="PP&amp;E (30.06.2009)вх.сальдо"/>
      <sheetName val="Write-off RAP (30.06.2009)"/>
      <sheetName val="ТМЦ на КР2008"/>
      <sheetName val="ТМЦ на кап.рем.30.06.09"/>
      <sheetName val="авансы"/>
      <sheetName val=" impairment(adj)"/>
      <sheetName val="Items"/>
      <sheetName val="с-с двиг (2)"/>
      <sheetName val="о.стр-ра1"/>
      <sheetName val="двиг2"/>
      <sheetName val="прог3"/>
      <sheetName val="дан4"/>
      <sheetName val="приб5"/>
      <sheetName val="издержк6"/>
      <sheetName val="серв7"/>
      <sheetName val="ддс9"/>
      <sheetName val="кап_з-ты10"/>
      <sheetName val="с-с двиг"/>
      <sheetName val="упр"/>
      <sheetName val="пост. изд_жк11"/>
      <sheetName val="Бал12"/>
      <sheetName val="Анализ13"/>
      <sheetName val="сырье"/>
      <sheetName val="объем продаж"/>
      <sheetName val="АМХ"/>
      <sheetName val="Графики14"/>
      <sheetName val="займ15"/>
      <sheetName val="SENS"/>
      <sheetName val="Расчеты"/>
      <sheetName val="Данные"/>
      <sheetName val="Прибыль"/>
      <sheetName val="Кэш-фло"/>
      <sheetName val="исх"/>
      <sheetName val="Штат"/>
      <sheetName val="БюджетЭффект"/>
      <sheetName val="Расчет"/>
      <sheetName val="Расчеты1"/>
      <sheetName val="налог"/>
      <sheetName val="Gen"/>
      <sheetName val="LS"/>
      <sheetName val="Adj"/>
      <sheetName val="AP"/>
      <sheetName val="платежи"/>
      <sheetName val="Advances received"/>
      <sheetName val="taxes"/>
      <sheetName val="625_626"/>
      <sheetName val="Неотраженные обяз-ва"/>
      <sheetName val="base 620"/>
      <sheetName val="njn-invoiced at 31.12.2006"/>
      <sheetName val="260"/>
      <sheetName val="627"/>
      <sheetName val="Главная"/>
      <sheetName val="услуги01"/>
      <sheetName val="244"/>
      <sheetName val="Trade and other AR_base"/>
      <sheetName val="214_215"/>
      <sheetName val="неотфакт"/>
      <sheetName val="AR"/>
      <sheetName val="Advances issued"/>
      <sheetName val="форма № 1"/>
      <sheetName val="TB"/>
      <sheetName val="120_130"/>
      <sheetName val="Dis_RAP"/>
      <sheetName val="Движение ОС"/>
      <sheetName val="Gal_VarSheet"/>
      <sheetName val="Gal_TblSheet"/>
      <sheetName val="валюта"/>
      <sheetName val="264"/>
      <sheetName val="242"/>
      <sheetName val="230"/>
      <sheetName val="Движение ТМЦ"/>
      <sheetName val="213"/>
      <sheetName val="140"/>
      <sheetName val="250"/>
      <sheetName val="120 и 130"/>
      <sheetName val="Поступления ОС"/>
      <sheetName val="Выбытие ОС"/>
      <sheetName val="услуги"/>
      <sheetName val="130-общ"/>
      <sheetName val="сч.08"/>
      <sheetName val="сч. 07"/>
      <sheetName val="135-реестр"/>
      <sheetName val="135-договоры"/>
      <sheetName val="лизинг"/>
      <sheetName val="лизинг-проводки"/>
      <sheetName val="кап %"/>
      <sheetName val="150"/>
      <sheetName val="лицензии"/>
      <sheetName val="ПО"/>
      <sheetName val="110"/>
      <sheetName val="Кредиторы"/>
      <sheetName val="622"/>
      <sheetName val="КЗ по ОС"/>
      <sheetName val="510-610"/>
      <sheetName val="Реализация"/>
      <sheetName val="030"/>
      <sheetName val="040"/>
      <sheetName val="090-100"/>
      <sheetName val="120-130"/>
      <sheetName val="950"/>
      <sheetName val="950-гарантии"/>
      <sheetName val="960"/>
      <sheetName val="960-поручительства"/>
      <sheetName val="взаимозачет"/>
      <sheetName val="бартер-передано"/>
      <sheetName val="бартер-получено"/>
      <sheetName val="долгоср.векселя"/>
      <sheetName val="связ. стороны"/>
      <sheetName val="Закупки у Группы"/>
      <sheetName val="Закупки у НКМК"/>
      <sheetName val="Продажи на НКМК"/>
      <sheetName val="expenses_total"/>
      <sheetName val="ОГ_x0005_"/>
      <sheetName val="Расч. потр. угле䠓"/>
      <sheetName val="Потребность в прибыли"/>
      <sheetName val="BEX_BSRP_OLD"/>
      <sheetName val="BEX_MAIN_BS_RP"/>
      <sheetName val="Осн_форма"/>
      <sheetName val="Актив"/>
      <sheetName val="Содержание"/>
      <sheetName val="оплата проезда 1"/>
      <sheetName val="оплата проезда 2"/>
      <sheetName val="кап.ремонты"/>
      <sheetName val="компоненты"/>
      <sheetName val="ОС на консервации"/>
      <sheetName val="НЗС-ввод в эксплуатацию"/>
      <sheetName val="НЗС в эксплуатации"/>
      <sheetName val="авансы в 130"/>
      <sheetName val="135"/>
      <sheetName val="доверит. упр."/>
      <sheetName val="резерв по фин. вложениям"/>
      <sheetName val="ТМЦ (&gt;12 мес)"/>
      <sheetName val="ТМЦ (&lt;12 мес)"/>
      <sheetName val="214, 215"/>
      <sheetName val="Резерв по ГП"/>
      <sheetName val="ГП"/>
      <sheetName val="страхование"/>
      <sheetName val="анализ НДС"/>
      <sheetName val="резерв по НДС"/>
      <sheetName val="резерв по ДЗ"/>
      <sheetName val="245"/>
      <sheetName val="перевыст. счета"/>
      <sheetName val="сч 63"/>
      <sheetName val="дивиденды"/>
      <sheetName val="520-660"/>
      <sheetName val="рестр.налоги"/>
      <sheetName val="авансы полученные"/>
      <sheetName val="Резерв по отпускам"/>
      <sheetName val="резерв по премиям"/>
      <sheetName val="625, 626"/>
      <sheetName val="тест"/>
      <sheetName val="Инструкция к Приложению 6"/>
      <sheetName val="Приложение 6"/>
      <sheetName val="Приложение 6а"/>
      <sheetName val="Приложение 8"/>
      <sheetName val="выручка-1"/>
      <sheetName val="выручка-2"/>
      <sheetName val="выручка-3"/>
      <sheetName val="отказы"/>
      <sheetName val="020"/>
      <sheetName val="комиссия"/>
      <sheetName val="Иски"/>
      <sheetName val="КС"/>
      <sheetName val="Продажи по дог.комиссии "/>
      <sheetName val="Сведения о сотруд. ф1 (углепр.)"/>
      <sheetName val="Сведения о сотруд. ф1 (проч.)"/>
      <sheetName val="Сведения о выбывших сотр. ф2"/>
      <sheetName val="Ветераны ф3"/>
      <sheetName val="Сведения о пенсиях ф3F"/>
      <sheetName val="Мат. помощь ф4"/>
      <sheetName val="Сведения о родств. ф5 (углепр.)"/>
      <sheetName val="Total Data"/>
      <sheetName val="бюджет"/>
      <sheetName val="Translate"/>
      <sheetName val="готово"/>
      <sheetName val="put into operation (not MA)"/>
      <sheetName val="review notes"/>
      <sheetName val="DCF1"/>
      <sheetName val="Accum_DCF_amortization"/>
      <sheetName val="IMP_ADJ"/>
      <sheetName val="sap500"/>
      <sheetName val="to SAP 31.12.2009"/>
      <sheetName val="сверка вх сальдо"/>
      <sheetName val="support"/>
      <sheetName val="PPE (31.12.2009) вх.сальдо"/>
      <sheetName val="Write-off RAP (31.12.2009)"/>
      <sheetName val="ТМЦ на кап.рем.31.12.09"/>
      <sheetName val="авансы 12м09."/>
      <sheetName val="PP&amp;E (30.09.2009)вх.сальдо"/>
      <sheetName val="авансы 2008"/>
      <sheetName val="ОН_РСБУ"/>
      <sheetName val="Заполните"/>
      <sheetName val="Ф1 "/>
      <sheetName val="SAP bef. adj"/>
      <sheetName val="USD rates"/>
      <sheetName val="RE roll "/>
      <sheetName val="MI roll"/>
      <sheetName val="Cons adj'04"/>
      <sheetName val="Cons adj'03"/>
      <sheetName val="2004"/>
      <sheetName val="2003"/>
      <sheetName val="push down adj -&gt;"/>
      <sheetName val="Unused vac - UST 04"/>
      <sheetName val="Unused vac - UST 03"/>
      <sheetName val="RBL def tax - 04 03"/>
      <sheetName val="BDR for Kapitalnaya BS 03 04"/>
      <sheetName val="Content"/>
      <sheetName val="change list"/>
      <sheetName val="ConsUnits"/>
      <sheetName val="BEX_partner"/>
      <sheetName val="BEX_IU"/>
      <sheetName val="Instruction"/>
      <sheetName val="Compilation model"/>
      <sheetName val="BEX_MAIN"/>
      <sheetName val="Transformation"/>
      <sheetName val="PP&amp;E"/>
      <sheetName val="Restricted deposits"/>
      <sheetName val="Loans receivable"/>
      <sheetName val="LT trade &amp; other AR"/>
      <sheetName val="ST trade &amp; other AR"/>
      <sheetName val="Prepayments"/>
      <sheetName val="Other NCA"/>
      <sheetName val="Inventories"/>
      <sheetName val="Dividends receivable_payable"/>
      <sheetName val="Cash &amp; cash equivalents"/>
      <sheetName val="Assets &amp; liabilities HFS"/>
      <sheetName val="Equity"/>
      <sheetName val="Loans payable"/>
      <sheetName val="Finance lease"/>
      <sheetName val="Other LT liabilities"/>
      <sheetName val="ST trade &amp; other AP, incl. adv."/>
      <sheetName val="Taxes payable"/>
      <sheetName val="Other ST liabilities"/>
      <sheetName val="Sales_COS"/>
      <sheetName val="G&amp;A_S&amp;D"/>
      <sheetName val="Other P&amp;L items"/>
      <sheetName val="Items RAP"/>
      <sheetName val="review notes "/>
      <sheetName val="IAS roll-forward"/>
      <sheetName val="For CF"/>
      <sheetName val="RAP roll-forward"/>
      <sheetName val="base"/>
      <sheetName val="advances"/>
      <sheetName val="Классы ОС"/>
      <sheetName val="ОС в запасе"/>
      <sheetName val="строка 626"/>
      <sheetName val="check"/>
      <sheetName val="group"/>
      <sheetName val="rep packs"/>
      <sheetName val="1. BS-IS 2008"/>
      <sheetName val="1. BS-IS SAP"/>
      <sheetName val="3. CFS"/>
      <sheetName val="2. forex risk"/>
      <sheetName val="4. Eq"/>
      <sheetName val="5. sales"/>
      <sheetName val="6. Expenses"/>
      <sheetName val="7. PL items"/>
      <sheetName val="8. Income tax"/>
      <sheetName val="8. Income tax (interim)"/>
      <sheetName val="9. PP&amp;E"/>
      <sheetName val="10. Intangibles"/>
      <sheetName val="11. Associates"/>
      <sheetName val="12. LTI"/>
      <sheetName val="13. RD"/>
      <sheetName val="14. Inventory"/>
      <sheetName val="14. Inventory (interim)"/>
      <sheetName val="15. AR"/>
      <sheetName val="16. RP AR"/>
      <sheetName val="17. RP AP"/>
      <sheetName val="18. Other RP balances"/>
      <sheetName val="18. Other RP bal SAP"/>
      <sheetName val="19. Other RP transactions"/>
      <sheetName val="19. Other RP trans SAP"/>
      <sheetName val="20. Other RP loans"/>
      <sheetName val="21. RP loans payable IFRS 7"/>
      <sheetName val="22. STI"/>
      <sheetName val="23. AHFS"/>
      <sheetName val="RP list Ukraine"/>
      <sheetName val="names of banks"/>
      <sheetName val="24. Loans"/>
      <sheetName val="24. Loans (interim)"/>
      <sheetName val="25. Unutilised loans"/>
      <sheetName val="26. FLL"/>
      <sheetName val="27. LT PN"/>
      <sheetName val="28. Employee benefits"/>
      <sheetName val="29. Provisions"/>
      <sheetName val="30. Other LTL"/>
      <sheetName val="31. AP"/>
      <sheetName val="32. Taxes payable"/>
      <sheetName val="33. Capex"/>
      <sheetName val="34. Guaranties"/>
      <sheetName val="35. Commitments"/>
      <sheetName val="36. Sub events"/>
      <sheetName val="BEX_invest_unit"/>
      <sheetName val="BEX_partner_RUB"/>
      <sheetName val="BEX_partner_USD"/>
      <sheetName val="BEX_partner_EUR"/>
      <sheetName val="BEX_partner_CZK"/>
      <sheetName val="BEX_partner_ZAR"/>
      <sheetName val="BEX_partner_OTH"/>
      <sheetName val="BEX_Eq"/>
      <sheetName val="BEX_Expenses1"/>
      <sheetName val="BEX_Income_Tax"/>
      <sheetName val="BEX_Intangibles"/>
      <sheetName val="BEX_PP_E"/>
      <sheetName val="BEX_Associates"/>
      <sheetName val="BEX_Inventory"/>
      <sheetName val="BEX_Provisions"/>
      <sheetName val="Обеспечение"/>
      <sheetName val="Ср.взвеш.ставки"/>
      <sheetName val="База данных портфеля"/>
      <sheetName val="Проценты"/>
      <sheetName val="Исх. данные диаграммы"/>
      <sheetName val="Диаграмма"/>
      <sheetName val="Диалог1"/>
      <sheetName val="Выбытие ОС произ"/>
      <sheetName val="Sheet"/>
      <sheetName val="Типовые назначения платежа"/>
      <sheetName val="MEF 2004"/>
      <sheetName val="Смета 恽「_x0000__x0000_矠_x0000__x0000_"/>
      <sheetName val="Смета 午_x0013_⎸ๅ恽る_x0000_"/>
      <sheetName val="Цехи КМК"/>
      <sheetName val="Расч. потр. угл䠇ፓ"/>
      <sheetName val="Смета с_x0000__x0000_렘_x0000__x0000__x0000_"/>
      <sheetName val="Смета сво午_x0013_ڴ"/>
      <sheetName val="сравнение с III из г蚘_x0013_޹"/>
      <sheetName val="Смета 午_x0013_ؖ恽る_x0000_"/>
      <sheetName val="Реестр 26.11.08"/>
      <sheetName val="ВТ 17.1 НДС"/>
      <sheetName val="ВТ 17.1 СВ"/>
      <sheetName val="ВТ 17.1 НП"/>
      <sheetName val="17,1 январь"/>
      <sheetName val="ВТ 17,1СВянварь"/>
      <sheetName val="ВТ 17,2 НДС январь"/>
      <sheetName val="ВТ 17.4.2 прибыль январь"/>
      <sheetName val="17.1 февраль"/>
      <sheetName val="ВТ 17.1СВфевраль"/>
      <sheetName val="17,2НДС февраль"/>
      <sheetName val="17.4.2. прибыль февраль"/>
      <sheetName val="17.1 март"/>
      <sheetName val="ВТ 17.1  СВ март"/>
      <sheetName val="17,2 НДС март"/>
      <sheetName val="17,4.2 прибыль март"/>
      <sheetName val="17.1 апрель"/>
      <sheetName val="ВТ17.1СВ апрель"/>
      <sheetName val="17,2 НДС апрель"/>
      <sheetName val="17.4.2 прибыль апрель"/>
      <sheetName val="17.1 май"/>
      <sheetName val="ВТ17.1 СВ май"/>
      <sheetName val="17,2 НДС май"/>
      <sheetName val="17.4.2 прибыль май"/>
      <sheetName val="17.1 июнь"/>
      <sheetName val="ВТ 17.1 СВ июнь "/>
      <sheetName val="17,2 НДС июнь"/>
      <sheetName val="17.4.2 прибыль июнь"/>
      <sheetName val="17.1 июль"/>
      <sheetName val="ВТ 17.1 СВ июль"/>
      <sheetName val="17,2 НДС июль"/>
      <sheetName val="17.4.2 прибыль июль"/>
      <sheetName val="17.1 август"/>
      <sheetName val="ВТ 17.1 СВ август"/>
      <sheetName val="17,2 НДС август"/>
      <sheetName val="17.4.2 прибыль август"/>
      <sheetName val="17.1 сентябрь"/>
      <sheetName val="ВТ 17.1 СВ сентябрь"/>
      <sheetName val="17,2 НДС сентябрь"/>
      <sheetName val="17.4.2 прибыль сентябрь"/>
      <sheetName val="17.1 октябрь"/>
      <sheetName val="ВТ 17.1 СВ октябрь"/>
      <sheetName val="17,2 НДС октябрь"/>
      <sheetName val="17.4.2 прибыль октябрь"/>
      <sheetName val="17.1 ноябрь"/>
      <sheetName val="ВТ 17.1 СВ ноябрь"/>
      <sheetName val="17,2 НДС ноябрь"/>
      <sheetName val="17.4.2 прибыль ноябрь"/>
      <sheetName val="17.1 декабрь"/>
      <sheetName val="ВТ 17.1 СВ декабрь"/>
      <sheetName val="17,2 НДС декабрь"/>
      <sheetName val="17.4.2 прибыль декабрь"/>
      <sheetName val="проверка год"/>
      <sheetName val="ВТ 17.1 СВ 2011 год"/>
      <sheetName val="17,2 НДС год к проверке"/>
      <sheetName val="17.4.2 прибыль год"/>
      <sheetName val="РНУ 1 доходы"/>
      <sheetName val="РНУ 2  прочая реализация"/>
      <sheetName val="АВ 2.1"/>
      <sheetName val="РНУ 3 реализация ОС"/>
      <sheetName val="Справка 3.1"/>
      <sheetName val="РНУ 4"/>
      <sheetName val="АВ к РНУ 4"/>
      <sheetName val=" РНУ5"/>
      <sheetName val="РНУ 6"/>
      <sheetName val="АВ 6.1"/>
      <sheetName val="АВ 6.2"/>
      <sheetName val="АВ 6.3"/>
      <sheetName val="АВ 6.4"/>
      <sheetName val="АВ 6.4 (2)"/>
      <sheetName val="АВ 6.4 (3)"/>
      <sheetName val="РНУ 7"/>
      <sheetName val="АВ 7.1"/>
      <sheetName val="АВ 7.2"/>
      <sheetName val="АВ 7.3"/>
      <sheetName val="АВ 7.4"/>
      <sheetName val="АВ ликвидация"/>
      <sheetName val="РНУ 8"/>
      <sheetName val="АВ 8.1"/>
      <sheetName val="РНУ 9"/>
      <sheetName val="АВ 9.1"/>
      <sheetName val="РНУ 10"/>
      <sheetName val="АВ к РНУ 10"/>
      <sheetName val="РНУ 11"/>
      <sheetName val="АВ 11.1"/>
      <sheetName val="АВ 11.2"/>
      <sheetName val="АВ 11.3"/>
      <sheetName val="АВ 11.4"/>
      <sheetName val="АВ 11.5 общие"/>
      <sheetName val="АВ 11.5 прямые"/>
      <sheetName val="АВ 11.5 косвенные"/>
      <sheetName val="РНУ 12"/>
      <sheetName val="РНУ 13"/>
      <sheetName val="РНУ 14"/>
      <sheetName val="РНУ 15"/>
      <sheetName val="РНУ 16"/>
      <sheetName val="Расш. цены уг_x0005__x0000__x0000_"/>
      <sheetName val="Расч. потр䠈ፓ_x0000_콰紆譠0"/>
      <sheetName val="LTM"/>
      <sheetName val="Assump"/>
      <sheetName val="Chem Systems"/>
      <sheetName val="Consolidation Schedule"/>
      <sheetName val="Operating Assumptions"/>
      <sheetName val="Apple GBP"/>
      <sheetName val="Apple USD"/>
      <sheetName val="2000 USD"/>
      <sheetName val="1999 USD"/>
      <sheetName val="1998 USD"/>
      <sheetName val="Depreciation"/>
      <sheetName val="FX Rates"/>
      <sheetName val="DisposalCo"/>
      <sheetName val="LBO Model"/>
      <sheetName val="Scenario Controls"/>
      <sheetName val="Disposal Calculations"/>
      <sheetName val="Central Cost Estimates"/>
      <sheetName val="Full Year Analysis"/>
      <sheetName val="Total Sales"/>
      <sheetName val="Speciality Organics Sales"/>
      <sheetName val="Pigments &amp; Additives Sales"/>
      <sheetName val="Compounds Sales"/>
      <sheetName val="Formulated Sales"/>
      <sheetName val="Discontinued Sales"/>
      <sheetName val="Total EBITA"/>
      <sheetName val="Speciality Organics EBITA"/>
      <sheetName val="Pigments &amp; Additives EBITA"/>
      <sheetName val="Compounds EBITA"/>
      <sheetName val="Formulated EBITA"/>
      <sheetName val="Discontinued EBITA"/>
      <sheetName val="PrintMacro"/>
      <sheetName val="DebtMacro"/>
      <sheetName val="Input TI"/>
      <sheetName val="КВ 2008"/>
      <sheetName val="Constants"/>
      <sheetName val="Отчет_месяц_группы"/>
      <sheetName val="PPRAnalysis"/>
      <sheetName val="Info"/>
      <sheetName val="Проект2002"/>
      <sheetName val="Контакты"/>
      <sheetName val="Углы"/>
      <sheetName val="Руда (2)"/>
      <sheetName val="КО"/>
      <sheetName val="Техпроцессы"/>
      <sheetName val="Спецификации"/>
      <sheetName val="Зап_КВ"/>
      <sheetName val="Заполнить"/>
      <sheetName val="Шаблон"/>
      <sheetName val="Бухг_себестоимость"/>
      <sheetName val="Себестоимость"/>
      <sheetName val="Свод_ТМЦ"/>
      <sheetName val="Свод_норм"/>
      <sheetName val="Свод_Усл"/>
      <sheetName val="ТМЦ_утв"/>
      <sheetName val="Итоговая"/>
      <sheetName val="Статьи"/>
      <sheetName val="Спр2"/>
      <sheetName val="текучесть"/>
      <sheetName val="Произв-ть"/>
      <sheetName val="Структура ФЗП 2 п.г."/>
      <sheetName val="Структура ФЗП 4 кв"/>
      <sheetName val="ФЗП 4 кв 2004 ОГГК"/>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Заря"/>
      <sheetName val="Гранич"/>
      <sheetName val="М3"/>
      <sheetName val="M4"/>
      <sheetName val="Г-кпр-ти"/>
      <sheetName val="Календ"/>
      <sheetName val="Кал-вып"/>
      <sheetName val="KAR10"/>
      <sheetName val="K11-2"/>
      <sheetName val="K11-8"/>
      <sheetName val="K11-3"/>
      <sheetName val="m5-p-kar10"/>
      <sheetName val="Табл4-3"/>
      <sheetName val="Баланс (2)"/>
      <sheetName val="Тр-т"/>
      <sheetName val="Макрос"/>
      <sheetName val="1_4_3 Баланс времени вспом"/>
      <sheetName val="1_4_6 Работа хоз транспорта"/>
      <sheetName val="1_4_7  Перечень техники"/>
      <sheetName val="1_4_8 Кап ремонты"/>
      <sheetName val="Смета свод午_x0013__xd8f8_"/>
      <sheetName val="Пакет"/>
      <sheetName val="Баланс + ФР бух"/>
      <sheetName val="Баланс отч упр"/>
      <sheetName val="ФинРез"/>
      <sheetName val="ФинРез отч упр"/>
      <sheetName val="ФинПоказатели"/>
      <sheetName val="ДДС"/>
      <sheetName val="ДДС бух"/>
      <sheetName val="ДДС упр"/>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себест реализ."/>
      <sheetName val="Ф2-060,090"/>
      <sheetName val="Ф2-070"/>
      <sheetName val="Ф2-080"/>
      <sheetName val="Ф2-110,150"/>
      <sheetName val="Ф2-120"/>
      <sheetName val="Ф2-130,160"/>
      <sheetName val="Ф2-140"/>
      <sheetName val="Ф2-180"/>
      <sheetName val="Остатки по расчетам в Группе"/>
      <sheetName val="Состав Группы"/>
      <sheetName val="переделы"/>
      <sheetName val="Sales 2006 Q БО"/>
      <sheetName val="1-В 1 Апр. БО"/>
      <sheetName val="Sales 2006 Q УО"/>
      <sheetName val="Реализация УО"/>
      <sheetName val="1-В Апр. УО"/>
      <sheetName val="1_В 1 Апр_ БО"/>
      <sheetName val="Уд.нормы (помес.)"/>
      <sheetName val="Выбор сценариев и вывод"/>
      <sheetName val="КМБ 1 - свод - Ц1"/>
      <sheetName val="КМБ 2 - свод - Ц1"/>
      <sheetName val="КМБ 3-свод-Ц1"/>
      <sheetName val="КМБ 1 - свод - Ц2"/>
      <sheetName val="КМБ 2- свод - Ц2"/>
      <sheetName val="КМБ 3 - свод - Ц2"/>
      <sheetName val="Карьер 1 - КМБ1"/>
      <sheetName val="Карьер 3 - КМБ1"/>
      <sheetName val="Карьер 4 - КМБ1"/>
      <sheetName val="КМБ 1-инвестиции и пер"/>
      <sheetName val="Карьер 1 - КМБ 2"/>
      <sheetName val="Карьер 3 - КМБ 2"/>
      <sheetName val="Карьер 4 - КМБ2"/>
      <sheetName val="КМБ 2-инвестиции и пер"/>
      <sheetName val="Карьер 1 - КМБ 3"/>
      <sheetName val="Карьер 3 - КМБ 3"/>
      <sheetName val="Карьер 4 - КМБ 3"/>
      <sheetName val="КМБ 3-инвестиции и пер"/>
      <sheetName val="АктВывод-К1"/>
      <sheetName val="АктВывод-К3"/>
      <sheetName val="АктВывод-К4"/>
      <sheetName val="Вывод-К1-Ц1"/>
      <sheetName val="Вывод-К3-Ц1"/>
      <sheetName val="Вывод-К4-Ц1"/>
      <sheetName val="Вывод-К1-Ц2"/>
      <sheetName val="Вывод-К3-Ц2"/>
      <sheetName val="Вывод-К4-Ц2"/>
      <sheetName val="Комбинация-свод"/>
      <sheetName val="Карьер 1 - комбинация"/>
      <sheetName val="Карьер 3 - комбинация"/>
      <sheetName val="Карьер 4 - комбинация"/>
      <sheetName val="Комбинация-инвестиции и перераб"/>
      <sheetName val="Свод по комбинату"/>
      <sheetName val="К1 - NPV"/>
      <sheetName val="К3 - NPV"/>
      <sheetName val="К4 - NPV"/>
      <sheetName val="Шахта - NPV"/>
      <sheetName val="Пески - NPV"/>
      <sheetName val="Свод карьеров и даунстрима"/>
      <sheetName val="Ликвидация и консервация"/>
      <sheetName val="Переработка и Иные АктС"/>
      <sheetName val="Переработка и иные С1 "/>
      <sheetName val="Переработка и иные С2"/>
      <sheetName val="Переработка и иные С3"/>
      <sheetName val="Переработка и иные С4"/>
      <sheetName val="Переработка и иные С5"/>
      <sheetName val="Расчет аллокации по 4-5 секции"/>
      <sheetName val="Цены - июль"/>
      <sheetName val="Цены по импортному паритету"/>
      <sheetName val="Параметры и осн предположения"/>
      <sheetName val="Коэф перевода"/>
      <sheetName val="Себестоимость свод"/>
      <sheetName val="Себестоимость карьеров"/>
      <sheetName val="Себестоимость ДФ, РОФ и ФОК"/>
      <sheetName val="Описание сценариев"/>
      <sheetName val="АктСценарий"/>
      <sheetName val="Сценарий 1"/>
      <sheetName val="Сценарий 2"/>
      <sheetName val="Сценарий 3"/>
      <sheetName val="Сценарий 4"/>
      <sheetName val="Сценарий 5"/>
      <sheetName val="Сценарий 6"/>
      <sheetName val="Сценарий 7"/>
      <sheetName val="Сценарий 8"/>
      <sheetName val="К1-С1-СБШ"/>
      <sheetName val="К1-С2-СБШ"/>
      <sheetName val="К1-С3-СБШ"/>
      <sheetName val="К1-С5-СБШ"/>
      <sheetName val="К1-С6-СБШ"/>
      <sheetName val="К1-С7-СБШ"/>
      <sheetName val="К1-С8-СБШ"/>
      <sheetName val="К3-С1-СБШ"/>
      <sheetName val="К3-С2-СБШ"/>
      <sheetName val="К3-С3-СБШ"/>
      <sheetName val="К3-С4-СБШ"/>
      <sheetName val="К3-С5-СБШ"/>
      <sheetName val="К3-С6-СБШ"/>
      <sheetName val="К3-С7-СБШ"/>
      <sheetName val="К3-С8-СБШ"/>
      <sheetName val="К4-С1-СБШ"/>
      <sheetName val="К4-С2-СБШ"/>
      <sheetName val="К4-С3-СБШ"/>
      <sheetName val="К4-С4-СБШ"/>
      <sheetName val="К1-С1-ЭКГ"/>
      <sheetName val="К1-С2-ЭКГ"/>
      <sheetName val="К1-С3-ЭКГ"/>
      <sheetName val="К1-С5-ЭКГ"/>
      <sheetName val="К1-С6-ЭКГ"/>
      <sheetName val="К1-С7-ЭКГ"/>
      <sheetName val="К1-С8-ЭКГ"/>
      <sheetName val="К3-С1-ЭКГ"/>
      <sheetName val="К3-С2-ЭКГ"/>
      <sheetName val="К3-С3-ЭКГ"/>
      <sheetName val="К3-С4-ЭКГ"/>
      <sheetName val="К3-С5-ЭКГ"/>
      <sheetName val="К3-С6-ЭКГ"/>
      <sheetName val="К3-С7-ЭКГ"/>
      <sheetName val="К3-С8-ЭКГ"/>
      <sheetName val="К4-С1-ЭКГ"/>
      <sheetName val="К4-С2-ЭКГ"/>
      <sheetName val="К4-С3-ЭКГ"/>
      <sheetName val="К4-С4-ЭКГ"/>
      <sheetName val="K1-Бульдозеры"/>
      <sheetName val="K3-Бульдозеры"/>
      <sheetName val="K4-Бульдозеры"/>
      <sheetName val="К1-С1-Самосвалы"/>
      <sheetName val="К1-С2-Самосвалы"/>
      <sheetName val="К1-С3-Самосвалы"/>
      <sheetName val="К1-С5-Самосвалы"/>
      <sheetName val="К1-С6-Самосвалы"/>
      <sheetName val="К1-С7-Самосвалы"/>
      <sheetName val="К1-С8-Самосвалы"/>
      <sheetName val="К3-С1-Самосвалы"/>
      <sheetName val="К3-С2-Самосвалы"/>
      <sheetName val="К3-С3-Самосвалы"/>
      <sheetName val="К3-С4-Самосвалы"/>
      <sheetName val="К3-С5-Самосвалы"/>
      <sheetName val="К3-С6-Самосвалы"/>
      <sheetName val="К3-С7-Самосвалы"/>
      <sheetName val="К3-С8-Самосвалы"/>
      <sheetName val="К4-С1-Самосвалы"/>
      <sheetName val="К4-С2-Самосвалы"/>
      <sheetName val="К4-С3-Самосвалы"/>
      <sheetName val="К4-С4-Самосвалы"/>
      <sheetName val="ЖД - думпкары-потребность"/>
      <sheetName val="ЖД - производительность"/>
      <sheetName val="ЖД - текущий парк"/>
      <sheetName val="ЖД-ТП-"/>
      <sheetName val="ЖД-ТП-111"/>
      <sheetName val="ЖД-ТП-211"/>
      <sheetName val="ЖД-ТП-311"/>
      <sheetName val="ЖД-ТП-411"/>
      <sheetName val="ЖД-ТП-511"/>
      <sheetName val="ЖД-ТП-611"/>
      <sheetName val="ЖД-ТП-121"/>
      <sheetName val="ЖД-ТП-131"/>
      <sheetName val="ЖД-ТП-141"/>
      <sheetName val="ЖД-ТП-151"/>
      <sheetName val="ЖД-ТП-161"/>
      <sheetName val="ЖД-ТП-112"/>
      <sheetName val="ЖД-ТП-113"/>
      <sheetName val="ЖД-ТП-114"/>
      <sheetName val="ЖД-ТП-115"/>
      <sheetName val="ЖД-ТП-116"/>
      <sheetName val="ЖД-ТП-333"/>
      <sheetName val="ЖД-ТП-444"/>
      <sheetName val="ЖД-ТП-555"/>
      <sheetName val="ЖД-ТП-666"/>
      <sheetName val="ЖД-ТП-777"/>
      <sheetName val="ЖД-ТП-888"/>
      <sheetName val="ЖД - думпкары"/>
      <sheetName val="ЖД - тепловозы"/>
      <sheetName val="Обложка"/>
      <sheetName val="Сод."/>
      <sheetName val="(Общ)Примечания"/>
      <sheetName val="(Фин)Баланс"/>
      <sheetName val="(Фин)ОПУ"/>
      <sheetName val="(Фин) ОПУ по прод."/>
      <sheetName val="(Фин)ОДДС"/>
      <sheetName val="(Фин)Covenants(BNP)"/>
      <sheetName val="(Фин)Covenants(ING)"/>
      <sheetName val="(Фин)Обесц.акт."/>
      <sheetName val="(Фин)Себестоимость"/>
      <sheetName val="(Фин)Расходы на сбыт"/>
      <sheetName val="(Фин)Админ.расходы"/>
      <sheetName val="(Фин)Пр.опер.расх.доходы "/>
      <sheetName val="(Фин) Капит.стр-во"/>
      <sheetName val="(Фин)Ремонты"/>
      <sheetName val="(Реал)По продукции"/>
      <sheetName val="(Реал)Приб.-ть"/>
      <sheetName val="(Реал)Цены реал."/>
      <sheetName val="(Произв)По предпр."/>
      <sheetName val="(Произв)Расх.коэф."/>
      <sheetName val="(Произв)Запасы"/>
      <sheetName val="(Произв)Закуп.цены"/>
      <sheetName val="(Пр)Персонал"/>
      <sheetName val="#REF"/>
      <sheetName val="Удельные нормы"/>
      <sheetName val="Бюджет энергоресурсов"/>
      <sheetName val="Бюджет расходов на оплату труда"/>
      <sheetName val="Сырье и основные материалы"/>
      <sheetName val="Нормативный запас"/>
      <sheetName val="ТМЦ"/>
      <sheetName val="ГСМ"/>
      <sheetName val="Налоговые обязательства"/>
      <sheetName val="Услуги сторонних организаций"/>
      <sheetName val="Отдел КС "/>
      <sheetName val="Проценты за кредит"/>
      <sheetName val="Расходы на сбыт"/>
      <sheetName val="Общехозяйст. и прочие расходы"/>
      <sheetName val="Капитальные ремонты"/>
      <sheetName val="Непроизводственный бюджет"/>
      <sheetName val="Бюджет социальной сферы"/>
      <sheetName val="Инвестиционный бюджет"/>
      <sheetName val="консолидированный бюджет"/>
      <sheetName val="доходная часть"/>
      <sheetName val="денежный поток"/>
      <sheetName val="база данных"/>
      <sheetName val="ФР УО 2005"/>
      <sheetName val="ФР УО без%"/>
      <sheetName val="ФР БО без%"/>
      <sheetName val="ФР УО с%"/>
      <sheetName val="ФР БО с%"/>
      <sheetName val="КПП "/>
      <sheetName val="пр-во"/>
      <sheetName val="среднесуточное пр-во"/>
      <sheetName val="КапвложенияБ"/>
      <sheetName val="Заработная плата"/>
      <sheetName val="Структура реализации ГОКи"/>
      <sheetName val="Реализация_ГОКи без%"/>
      <sheetName val="Реализация_ГОКи с%"/>
      <sheetName val="С+Ц слайд 1"/>
      <sheetName val="С+Ц Кт слайд2"/>
      <sheetName val="финансовые затраты"/>
      <sheetName val="финансовые доходы"/>
      <sheetName val="Дивиденды С"/>
      <sheetName val="_Т1"/>
      <sheetName val="_Т2"/>
      <sheetName val="_Т4"/>
      <sheetName val="_Т5"/>
      <sheetName val="_Т6"/>
      <sheetName val="_Т7"/>
      <sheetName val="_Т8"/>
      <sheetName val="_Т9"/>
      <sheetName val="_Т10"/>
      <sheetName val="_Т3"/>
      <sheetName val="импорт"/>
      <sheetName val="Ферросплавы"/>
      <sheetName val="Прокат"/>
      <sheetName val="Трубы"/>
      <sheetName val="TB_ALL"/>
      <sheetName val="DICTS"/>
      <sheetName val="100.1"/>
      <sheetName val="100.2"/>
      <sheetName val="100.3"/>
      <sheetName val="100.4"/>
      <sheetName val="100.5"/>
      <sheetName val="100.6"/>
      <sheetName val="100.7"/>
      <sheetName val="105.1"/>
      <sheetName val="105.2"/>
      <sheetName val="105.3"/>
      <sheetName val="105.4"/>
      <sheetName val="105.5"/>
      <sheetName val="105.6"/>
      <sheetName val="105.7"/>
      <sheetName val="107.1"/>
      <sheetName val="110.1"/>
      <sheetName val="110.2"/>
      <sheetName val="110.3"/>
      <sheetName val="110.4"/>
      <sheetName val="110.5"/>
      <sheetName val="110.6"/>
      <sheetName val="110.7"/>
      <sheetName val="130.1"/>
      <sheetName val="130.2"/>
      <sheetName val="130.3"/>
      <sheetName val="130.4"/>
      <sheetName val="131.1"/>
      <sheetName val="131.2"/>
      <sheetName val="131.3"/>
      <sheetName val="131.4"/>
      <sheetName val="132.1"/>
      <sheetName val="132.2"/>
      <sheetName val="132.3"/>
      <sheetName val="132.4"/>
      <sheetName val="150.1"/>
      <sheetName val="150.2"/>
      <sheetName val="151.1"/>
      <sheetName val="151.2"/>
      <sheetName val="152.1"/>
      <sheetName val="152.2"/>
      <sheetName val="153.1"/>
      <sheetName val="153.2"/>
      <sheetName val="154.1"/>
      <sheetName val="154.2"/>
      <sheetName val="170.1"/>
      <sheetName val="170.2"/>
      <sheetName val="190.1"/>
      <sheetName val="190.2"/>
      <sheetName val="200"/>
      <sheetName val="210"/>
      <sheetName val="220.1"/>
      <sheetName val="220.2"/>
      <sheetName val="230.1"/>
      <sheetName val="230.2"/>
      <sheetName val="250.1"/>
      <sheetName val="250.2"/>
      <sheetName val="250.3"/>
      <sheetName val="250.4"/>
      <sheetName val="260.1"/>
      <sheetName val="260.2"/>
      <sheetName val="270.1"/>
      <sheetName val="270.2"/>
      <sheetName val="370.1"/>
      <sheetName val="370.2"/>
      <sheetName val="370.3"/>
      <sheetName val="370.4"/>
      <sheetName val="370.5"/>
      <sheetName val="370.9"/>
      <sheetName val="380"/>
      <sheetName val="380.1"/>
      <sheetName val="380.2"/>
      <sheetName val="400.1"/>
      <sheetName val="400.2"/>
      <sheetName val="SAS Solutions Worksheet Hidden"/>
      <sheetName val="400.3"/>
      <sheetName val="400.4"/>
      <sheetName val="400.5"/>
      <sheetName val="405"/>
      <sheetName val="410"/>
      <sheetName val="420"/>
      <sheetName val="710"/>
      <sheetName val="720"/>
      <sheetName val="800"/>
      <sheetName val="811"/>
      <sheetName val="820"/>
      <sheetName val="сквозная 1 кв"/>
      <sheetName val="СС_ТП"/>
      <sheetName val="1 кв конц общ"/>
      <sheetName val="1 кв окат"/>
      <sheetName val="1 кв-л переделы"/>
      <sheetName val="Sales БО"/>
      <sheetName val="1-В 1 кв БО"/>
      <sheetName val="Sales УО"/>
      <sheetName val="1-В 1 кв УО"/>
      <sheetName val="Концентрат"/>
      <sheetName val="Окатыши"/>
      <sheetName val="Costs-VC-FC Year"/>
      <sheetName val="App1-2"/>
      <sheetName val="Costs-Factorial (2)"/>
      <sheetName val="KPI"/>
      <sheetName val="Sales"/>
      <sheetName val="Sales-Diagram 1"/>
      <sheetName val="Sales-Diagram 2"/>
      <sheetName val="Production"/>
      <sheetName val="Production-Diagram 1"/>
      <sheetName val="Production-Diagram 2"/>
      <sheetName val="Costs-VC-FC"/>
      <sheetName val="Costs-Diagram 1"/>
      <sheetName val="Costs-Diagram 2"/>
      <sheetName val="Costs-Factorial"/>
      <sheetName val="Invest1"/>
      <sheetName val="Invest2"/>
      <sheetName val="Invest"/>
      <sheetName val="HR"/>
      <sheetName val="KFI"/>
      <sheetName val="App1"/>
      <sheetName val="App1_1"/>
      <sheetName val="ФР"/>
      <sheetName val="Stat_forms"/>
      <sheetName val="Структура реализации"/>
      <sheetName val="Реализация помесячно"/>
      <sheetName val="1-В"/>
      <sheetName val="Реализация_свод"/>
      <sheetName val="СС-ТП 2004г."/>
      <sheetName val="КПП"/>
      <sheetName val="Переделы (план)"/>
      <sheetName val="СС_окатышей"/>
      <sheetName val="СС_концентрата"/>
      <sheetName val="Анализ цен и норм"/>
      <sheetName val="Цены ТМЦ"/>
      <sheetName val="Капвложения"/>
      <sheetName val="Капвложения (свод)"/>
      <sheetName val="Капвложения (разв)"/>
      <sheetName val="Капвложения сжато"/>
      <sheetName val="Админ расходы"/>
      <sheetName val="Расходы Сбыт"/>
      <sheetName val="Index"/>
      <sheetName val="PL_mng"/>
      <sheetName val="CF_IND"/>
      <sheetName val="107.2"/>
      <sheetName val="150.3"/>
      <sheetName val="150.4"/>
      <sheetName val="150.5"/>
      <sheetName val="170"/>
      <sheetName val="190"/>
      <sheetName val="220"/>
      <sheetName val="260.3"/>
      <sheetName val="270"/>
      <sheetName val="280"/>
      <sheetName val="390"/>
      <sheetName val="400.6"/>
      <sheetName val="700.1"/>
      <sheetName val="700.2"/>
      <sheetName val="700.3"/>
      <sheetName val="810"/>
      <sheetName val="Реализация БО"/>
      <sheetName val="1-В БО "/>
      <sheetName val="Динамика цен "/>
      <sheetName val="1-В УО"/>
      <sheetName val="1-В (2)"/>
      <sheetName val="СевГОК_КП"/>
      <sheetName val="СевГОК_КП (бух.)"/>
      <sheetName val="СевГОК_ОПУ(упр.)"/>
      <sheetName val="СевГОК_ОПУ(бух.)"/>
      <sheetName val="EBITDA_УО"/>
      <sheetName val="Графики цен_УО"/>
      <sheetName val="СевГОК_СС-реал."/>
      <sheetName val="Diagr_УО_2007-09_DAF"/>
      <sheetName val="СевГОК_Реал. (упр)"/>
      <sheetName val="СевГОК_Реал. (бух)"/>
      <sheetName val="Sales_2008"/>
      <sheetName val="Sales_2009"/>
      <sheetName val="СевГОК_Производство"/>
      <sheetName val="Среднесуточное производство"/>
      <sheetName val="СевГОК_Нормы"/>
      <sheetName val="СевГОК_Персонал"/>
      <sheetName val="СевГОК_Цены"/>
      <sheetName val="СевГОК_СС-конц."/>
      <sheetName val="СевГОК_СС-окат."/>
      <sheetName val="Мат.пом.щь"/>
      <sheetName val="Соц.сфера"/>
      <sheetName val="PL_acc"/>
      <sheetName val="400.7"/>
      <sheetName val="Sales Month (Упр.)"/>
      <sheetName val="Sales Month (Бух.)"/>
      <sheetName val="СевГОК_ОПУ(упр.)(БПУ2)"/>
      <sheetName val="Sales Month_УО(БПУ2)"/>
      <sheetName val="Sales Month_БО(БПУ2)"/>
      <sheetName val="ОПУ (упр.)"/>
      <sheetName val="ОПУ (бух.)"/>
      <sheetName val="EBITDA+NP"/>
      <sheetName val="Реал.(упр.)"/>
      <sheetName val="Реал.(бух.)"/>
      <sheetName val="Реал.(бух.-упр.)"/>
      <sheetName val="СС-реал."/>
      <sheetName val="СС_УП"/>
      <sheetName val="СС_Прогноз"/>
      <sheetName val="Дин.ССконц."/>
      <sheetName val="Дин. СС окат."/>
      <sheetName val="Удельные_нормы"/>
      <sheetName val="СевГОК Произв_помесячно"/>
      <sheetName val="Произв_пом.(БПУ2)"/>
      <sheetName val="Приложение"/>
      <sheetName val="бюджет на подпись"/>
      <sheetName val="Бух. DAF"/>
      <sheetName val="ПК"/>
      <sheetName val="ндс "/>
      <sheetName val="ндс ожид ноябрь"/>
      <sheetName val="бентонит"/>
      <sheetName val="удельные"/>
      <sheetName val="футировка"/>
      <sheetName val="движение сырья"/>
      <sheetName val="услуги по ОГЭ"/>
      <sheetName val="услуги по ОГМ"/>
      <sheetName val="металлолом"/>
      <sheetName val="распред. ДС"/>
      <sheetName val="распред. Гл. Инж. (2)"/>
      <sheetName val="увеличение1"/>
      <sheetName val="увеличение2"/>
      <sheetName val="прочая эл.эн."/>
      <sheetName val="Вода и стоки"/>
      <sheetName val="Лента транспор"/>
      <sheetName val="автошины (2)"/>
      <sheetName val="дт и бензин"/>
      <sheetName val="бензин"/>
      <sheetName val="молоко1"/>
      <sheetName val="СИЗ"/>
      <sheetName val="БВР анализ"/>
      <sheetName val="переукладка хвостов анализ"/>
      <sheetName val="повышение квалификации"/>
      <sheetName val="прочие услуги"/>
      <sheetName val="НИР"/>
      <sheetName val="охрана труда"/>
      <sheetName val="охрана природы"/>
      <sheetName val="СМИ"/>
      <sheetName val="юр.услуги"/>
      <sheetName val="матпомощь"/>
      <sheetName val="BPP-P&amp;L"/>
      <sheetName val="BP-P&amp;L"/>
      <sheetName val="Flash-P&amp;L"/>
      <sheetName val="P&amp;L-BeginYear"/>
      <sheetName val="Cover &amp; Parameters"/>
      <sheetName val="Pg 1 - Content"/>
      <sheetName val="Pg 2 - Business Update"/>
      <sheetName val="Pg 3 - Performance update"/>
      <sheetName val="Pg 4 - Performance update - LE"/>
      <sheetName val="Pg 5 - Perf. update evaluation"/>
      <sheetName val="Pg 6 - Value Framework"/>
      <sheetName val="Pg 7 - KPI"/>
      <sheetName val="pg 8 perf update - it"/>
      <sheetName val="pg 9 perf update - fin pos"/>
      <sheetName val="App Pg 3 -Month- Actual vs Y-1"/>
      <sheetName val="App Pg 3-4 -YTD- Actual vs Y-1"/>
      <sheetName val="App Pg 3 -Full Year- LE vs Y-1"/>
      <sheetName val="App Pg 3 -Month- Actual vs BGT"/>
      <sheetName val="App Pg 3 -YTD- Actual vs BGT"/>
      <sheetName val="App Pg 3 -Full Year- Act vs BGT"/>
      <sheetName val="App Pg 4 -Half Year- LE vs Y-1"/>
      <sheetName val="App Pg 4 -Half Year- LE vs BGT"/>
      <sheetName val="Cover _ Parameters"/>
      <sheetName val="MODEL"/>
      <sheetName val="Quarterly LBO Model"/>
      <sheetName val="Продажи реальные и прогноз 20 л"/>
      <sheetName val="Port - Social exp"/>
      <sheetName val="payments"/>
      <sheetName val="Balance Sheet"/>
      <sheetName val="MCS"/>
      <sheetName val="Languages"/>
      <sheetName val="Aktiva a pasiva 2006"/>
      <sheetName val="Откл_ по фин_ рез"/>
      <sheetName val="N,V"/>
      <sheetName val="Statements - short form"/>
      <sheetName val="investice13.2"/>
      <sheetName val="Год 11"/>
      <sheetName val="Январь11"/>
      <sheetName val="Февраль 11"/>
      <sheetName val="Март 11"/>
      <sheetName val="Апрель 11"/>
      <sheetName val="Май 11 "/>
      <sheetName val="Июнь 11"/>
      <sheetName val="Июль 11"/>
      <sheetName val="Август 11"/>
      <sheetName val="Сентябрь 11"/>
      <sheetName val="Октябрь 11"/>
      <sheetName val="Ноябрь 11"/>
      <sheetName val="Декабрь 11"/>
      <sheetName val="баланс 01"/>
      <sheetName val="сортамент 01"/>
      <sheetName val="баланс 02"/>
      <sheetName val="сортамент 02"/>
      <sheetName val="баланс 03"/>
      <sheetName val="сортамент 03"/>
      <sheetName val="баланс 04"/>
      <sheetName val="сортамент 04"/>
      <sheetName val="баланс 05"/>
      <sheetName val="сортамент 05"/>
      <sheetName val="баланс 06"/>
      <sheetName val="сортамент 06"/>
      <sheetName val="баланс 07"/>
      <sheetName val="сортамент 07"/>
      <sheetName val="баланс 08"/>
      <sheetName val="сортамент 08"/>
      <sheetName val="баланс 09"/>
      <sheetName val="сортамент 09"/>
      <sheetName val="баланс 10"/>
      <sheetName val="сортамент 10"/>
      <sheetName val="баланс 11"/>
      <sheetName val="сортамент 11"/>
      <sheetName val="баланс 12"/>
      <sheetName val="сортамент 12"/>
      <sheetName val="2014"/>
      <sheetName val="сравнение с III ᰖ〚_x0005__x0000__x0000__x0000_"/>
      <sheetName val="тех.отчет"/>
      <sheetName val="перекаты"/>
      <sheetName val="показатели работы"/>
      <sheetName val="оседание"/>
      <sheetName val="производительность"/>
      <sheetName val="расход металла"/>
      <sheetName val="Лист1  "/>
      <sheetName val="производительность "/>
      <sheetName val="термоотделение"/>
      <sheetName val="технич отчет"/>
      <sheetName val="простои"/>
      <sheetName val="ОТК"/>
      <sheetName val="тех отчет"/>
      <sheetName val="отгрузка"/>
      <sheetName val="простои по причинам"/>
      <sheetName val="Лист4"/>
      <sheetName val="Лист6"/>
      <sheetName val="ОТК отг"/>
      <sheetName val="Переназначения"/>
      <sheetName val="расход металла по коллек"/>
      <sheetName val="показатели работы 05"/>
      <sheetName val="Cover_&amp;_Parameters"/>
      <sheetName val="Pg_1_-_Content"/>
      <sheetName val="Pg_2_-_Business_Update"/>
      <sheetName val="Pg_3_-_Performance_update"/>
      <sheetName val="Pg_4_-_Performance_update_-_LE"/>
      <sheetName val="Pg_5_-_Perf__update_evaluation"/>
      <sheetName val="Pg_6_-_Value_Framework"/>
      <sheetName val="Pg_7_-_KPI"/>
      <sheetName val="pg_8_perf_update_-_it"/>
      <sheetName val="pg_9_perf_update_-_fin_pos"/>
      <sheetName val="App_Pg_3_-Month-_Actual_vs_Y-1"/>
      <sheetName val="App_Pg_3-4_-YTD-_Actual_vs_Y-1"/>
      <sheetName val="App_Pg_3_-Full_Year-_LE_vs_Y-1"/>
      <sheetName val="App_Pg_3_-Month-_Actual_vs_BGT"/>
      <sheetName val="App_Pg_3_-YTD-_Actual_vs_BGT"/>
      <sheetName val="App_Pg_3_-Full_Year-_Act_vs_BGT"/>
      <sheetName val="App_Pg_4_-Half_Year-_LE_vs_Y-1"/>
      <sheetName val="App_Pg_4_-Half_Year-_LE_vs_BGT"/>
      <sheetName val="Cover___Parameters"/>
      <sheetName val="Движение_по_месяцам"/>
      <sheetName val="Quarterly_LBO_Model"/>
      <sheetName val="Продажи_реальные_и_прогноз_20_л"/>
      <sheetName val="Port_-_Social_exp"/>
      <sheetName val="Journals"/>
      <sheetName val="Март (19768,5)(по ут.б.(испр.н)"/>
      <sheetName val="Заготовка 25Г2С"/>
      <sheetName val="Заготовка 28С"/>
      <sheetName val="Нормы ферросплавов"/>
      <sheetName val="ЗАЯВКА"/>
      <sheetName val="Профилеразмер"/>
      <sheetName val="Zagotovka"/>
      <sheetName val="Всего"/>
      <sheetName val="Вн+ЭКСП"/>
      <sheetName val="Вн+ЭКСП БД"/>
      <sheetName val="ЭКСПОРТ"/>
      <sheetName val="ФТТ проч"/>
      <sheetName val="ФТТ прям"/>
      <sheetName val="ФТТ рждс"/>
      <sheetName val="ТД ЕХ ДКК"/>
      <sheetName val="ТД ЕХ Тендер"/>
      <sheetName val="ТД ЕХ ДП"/>
      <sheetName val="ТД ЕХ ОУТСЦ"/>
      <sheetName val="ОР(ЗСМК)"/>
      <sheetName val="ОР (НТМК)"/>
      <sheetName val="О.Р.(проч.)"/>
      <sheetName val="ВН_Деньги"/>
      <sheetName val="ВН_Деньги БД"/>
      <sheetName val="УКиКП"/>
      <sheetName val="О.О.Стали"/>
      <sheetName val="О.О. Рельсов"/>
      <sheetName val="ПКСиР С"/>
      <sheetName val="ПКСиР Р"/>
      <sheetName val="ОВиВК_ЭНЕРГО"/>
      <sheetName val="КМК Эн стор."/>
      <sheetName val="Евразруда на стор."/>
      <sheetName val="Евразруда з"/>
      <sheetName val="Сиб.товары з"/>
      <sheetName val="Промстрой з"/>
      <sheetName val="ОАО&quot;КМК&quot;з"/>
      <sheetName val="ЗРМО з"/>
      <sheetName val="АТП з"/>
      <sheetName val="КМК Энер з"/>
      <sheetName val="СтальКМК з"/>
      <sheetName val="Техпереработка"/>
      <sheetName val="Товарообмен БД"/>
      <sheetName val="Товарообмен"/>
      <sheetName val="Деньги+Товарообмен"/>
      <sheetName val="Д+Т БД"/>
      <sheetName val="Резерв"/>
      <sheetName val="РЭН"/>
      <sheetName val="ФОРМА"/>
      <sheetName val="Свод_ПРОКАТ"/>
      <sheetName val="программа"/>
      <sheetName val="Фин.План"/>
      <sheetName val="пр без рэн"/>
      <sheetName val="Смета на ᔷꠀ宧缅㉪0_x0000_"/>
      <sheetName val="Факт_2006_месяц"/>
      <sheetName val="Взз"/>
      <sheetName val="пересчет заданного собств_"/>
      <sheetName val="Техотчёт"/>
      <sheetName val="Техотчёт (2)"/>
      <sheetName val="Диаграмма2"/>
      <sheetName val="Data USA Cdn_"/>
      <sheetName val="Data USA US_"/>
      <sheetName val="Коды"/>
      <sheetName val="04 простои (2)"/>
      <sheetName val="Россия_экспорт"/>
      <sheetName val="04простои"/>
      <sheetName val="ТЕХ ОТЧЕТ (2)"/>
      <sheetName val="CF_П"/>
      <sheetName val="Изм_задолж"/>
      <sheetName val="Проч_продукция"/>
      <sheetName val="Расчет тарифа"/>
      <sheetName val="распр_НДС"/>
      <sheetName val="Изм_кред"/>
      <sheetName val="Изм_деб"/>
      <sheetName val="сальдо"/>
      <sheetName val="Баланс_год"/>
      <sheetName val="Справочник дат"/>
      <sheetName val="Предприятия"/>
      <sheetName val="ДЛЯ КЛИЕНТА"/>
      <sheetName val="ДЗ_КЗ"/>
      <sheetName val="Фин 缀ᨎ԰_x0000_"/>
      <sheetName val="Фин 㰀᎕萀᎕"/>
      <sheetName val="ЗСМК-ЕАХ"/>
      <sheetName val="П ПП_МП"/>
      <sheetName val="3_26"/>
      <sheetName val="Оглавление"/>
      <sheetName val="7_Простои"/>
      <sheetName val="1_Summary"/>
      <sheetName val="Слайд vc_fc_cc"/>
      <sheetName val="4_ KPI"/>
      <sheetName val="6_ Исходная инф_"/>
      <sheetName val="Мощности"/>
      <sheetName val="6_ Мощности ГОКи"/>
      <sheetName val="виды затрат по услугам"/>
      <sheetName val="виды затрат по командировкам"/>
      <sheetName val="для_совета"/>
      <sheetName val="Слободин"/>
      <sheetName val="Слободин (2)"/>
      <sheetName val="Путин граф"/>
      <sheetName val="Динамика по годам (гр .4)"/>
      <sheetName val="кварталы (2)"/>
      <sheetName val="для ООТиЗ"/>
      <sheetName val="Гр. &quot;Динамика пр-ва &quot; новый"/>
      <sheetName val="Динамика по месяцам (2)"/>
      <sheetName val="Вып.П.П. (2)"/>
      <sheetName val="мат.соц."/>
      <sheetName val="O&amp;R"/>
      <sheetName val="ПЛАН ПЛАТЕЖЕЙ НА"/>
      <sheetName val="O_R"/>
      <sheetName val="19.08.2010"/>
      <sheetName val="Навигатор"/>
      <sheetName val="Состав работ"/>
      <sheetName val="Стратегия"/>
      <sheetName val="История"/>
      <sheetName val="Тех.состояние"/>
      <sheetName val="Потребность"/>
      <sheetName val="Предписания"/>
      <sheetName val="АВС"/>
      <sheetName val="ФРВ"/>
      <sheetName val="Схема_Приоритизация"/>
      <sheetName val="Риски"/>
      <sheetName val="Целевые"/>
      <sheetName val="2001"/>
      <sheetName val="Узкие места"/>
      <sheetName val="Цены реализации"/>
      <sheetName val="Продажи_план_ММД"/>
      <sheetName val="Цены входящие_1"/>
      <sheetName val="Цены входящие_2"/>
      <sheetName val="_Запасы"/>
      <sheetName val="13_ Вспом_ и энергетика _2_"/>
      <sheetName val="Ремонты и ОВИ"/>
      <sheetName val="15_ Инвестпрогр_"/>
      <sheetName val="Мероприятия"/>
      <sheetName val="5_ Цены вх_ сырья"/>
      <sheetName val="5_ Влияние цен на сырье"/>
      <sheetName val="6_ Расход"/>
      <sheetName val="7_ Ремонты _ ОВИ"/>
      <sheetName val="7_ Пример графика"/>
      <sheetName val="7_ вариант 2"/>
      <sheetName val="7_ прил_ прод_ть рем_"/>
      <sheetName val="Вспом_ материалы"/>
      <sheetName val="8_ PL"/>
      <sheetName val="9_ Сарех Свод"/>
      <sheetName val="R1"/>
      <sheetName val="19_CAPEX"/>
      <sheetName val="П_ПП_МП"/>
      <sheetName val="нормы_5_лет"/>
      <sheetName val="Типовые_назначения_платежа"/>
      <sheetName val="Расчет_сырья"/>
      <sheetName val="Слайд_vc_fc_cc"/>
      <sheetName val="4__KPI"/>
      <sheetName val="6__Исходная_инф_"/>
      <sheetName val="6__Мощности_ГОКи"/>
      <sheetName val="виды_затрат_по_услугам"/>
      <sheetName val="виды_затрат_по_командировкам"/>
      <sheetName val="1_квар_к_2кварт"/>
      <sheetName val="Вып_П_П_1"/>
      <sheetName val="В_УИСО_(2)"/>
      <sheetName val="Гр__&quot;Динамика_пр-ва_&quot;_"/>
      <sheetName val="Динамика_по_месяцам"/>
      <sheetName val="Слободин_(2)"/>
      <sheetName val="Путин_(2)"/>
      <sheetName val="Путин_граф"/>
      <sheetName val="Динамика_по_годам_(гр__4)"/>
      <sheetName val="кварталы_(2)"/>
      <sheetName val="для_ООТиЗ"/>
      <sheetName val="Гр__&quot;Динамика_пр-ва_&quot;_новый"/>
      <sheetName val="Динамика_по_месяцам_(2)"/>
      <sheetName val="Вып_П_П__(2)"/>
      <sheetName val="мат_соц_"/>
      <sheetName val="Data_USA_Cdn$"/>
      <sheetName val="Data_USA_US$"/>
      <sheetName val="Фин_план"/>
      <sheetName val="Структура_портфеля"/>
      <sheetName val="ПЛАН_ПЛАТЕЖЕЙ_НА"/>
      <sheetName val="Data_USA_Adj_US$"/>
      <sheetName val="19_08_2010"/>
      <sheetName val="Состав_работ"/>
      <sheetName val="Тех_состояние"/>
      <sheetName val="Data_USA_Cdn_"/>
      <sheetName val="Data_USA_US_"/>
      <sheetName val="Данные_для_расчета"/>
      <sheetName val="Сводная_по_цехам"/>
      <sheetName val="Узкие_места"/>
      <sheetName val="Цены_реализации"/>
      <sheetName val="Цены_входящие_1"/>
      <sheetName val="Цены_входящие_2"/>
      <sheetName val="13__Вспом__и_энергетика__2_"/>
      <sheetName val="Ремонты_и_ОВИ"/>
      <sheetName val="15__Инвестпрогр_"/>
      <sheetName val="5__Цены_вх__сырья"/>
      <sheetName val="5__Влияние_цен_на_сырье"/>
      <sheetName val="6__Расход"/>
      <sheetName val="7__Ремонты___ОВИ"/>
      <sheetName val="7__Пример_графика"/>
      <sheetName val="7__вариант_2"/>
      <sheetName val="7__прил__прод_ть_рем_"/>
      <sheetName val="Вспом__материалы"/>
      <sheetName val="8__PL"/>
      <sheetName val="9__Сарех_Свод"/>
      <sheetName val="Цены СНГ"/>
      <sheetName val="ост ТМЦ"/>
      <sheetName val="приорское "/>
      <sheetName val="ОФ №2"/>
      <sheetName val="сравнение 1"/>
      <sheetName val="сравнение 2"/>
      <sheetName val="титул без НДС"/>
      <sheetName val="вариант 1"/>
      <sheetName val="вариант 2"/>
      <sheetName val="вариант 3"/>
      <sheetName val="график 1"/>
      <sheetName val="график 2"/>
      <sheetName val="график 3"/>
      <sheetName val="сравнение"/>
      <sheetName val="Амортиз ОФ"/>
      <sheetName val="Реагенты"/>
      <sheetName val="Реаг с нач года"/>
      <sheetName val="З-П ОФ"/>
      <sheetName val="Спецодежда"/>
      <sheetName val="Осн мат-лы"/>
      <sheetName val="Осн с нач"/>
      <sheetName val="Масла"/>
      <sheetName val="Масл с нач года"/>
      <sheetName val="Рем"/>
      <sheetName val="Рем2"/>
      <sheetName val="Электроэнергия"/>
      <sheetName val="БДР-13А ОФ"/>
      <sheetName val="общ оф"/>
      <sheetName val="БДР-13-3П мед агк"/>
      <sheetName val="БДР-13А вур"/>
      <sheetName val="БДР-13А маук"/>
      <sheetName val="БДР-13-1П м-ц агк"/>
      <sheetName val="БДР-13А шлак"/>
      <sheetName val="БДР-13А ОФ нар"/>
      <sheetName val="общ оф нар"/>
      <sheetName val="БДР-13-1А м-ц агк нар"/>
      <sheetName val="БДР-13-2А мед агк нар"/>
      <sheetName val="БДР-13А маук нар"/>
      <sheetName val="БДР-13-2 м-ц вур нар"/>
      <sheetName val="БДР-13А шлак нар"/>
      <sheetName val="цена на маук"/>
      <sheetName val="товарн."/>
      <sheetName val="ОСВ1"/>
      <sheetName val="A3.1_Transformation1"/>
      <sheetName val="ОСВ"/>
      <sheetName val="Форма1"/>
      <sheetName val="Форма2"/>
      <sheetName val="trans 1Q09"/>
      <sheetName val="trans 2008"/>
      <sheetName val="проводки 2009"/>
      <sheetName val="Кредиты и займы"/>
      <sheetName val="cap % KAS"/>
      <sheetName val=" Капитал"/>
      <sheetName val="ОС, НМА (МСФО)"/>
      <sheetName val="ОС, НМА"/>
      <sheetName val="Инвестиции в УК"/>
      <sheetName val="Краткоср. и Долгоср. инвестиции"/>
      <sheetName val="Долгоср ДЗ"/>
      <sheetName val="Долгоср КЗ"/>
      <sheetName val="Краткоср. ДЗ"/>
      <sheetName val="Краткоср. КЗ"/>
      <sheetName val="ДС и эквиваленты; Аккредитивы"/>
      <sheetName val=" РБП"/>
      <sheetName val=" Запасы"/>
      <sheetName val=" Дивиденды"/>
      <sheetName val="Расчеты с учредителями"/>
      <sheetName val="Целевое финансирование"/>
      <sheetName val="ДЗ и КЗ по налогам"/>
      <sheetName val=" Векселя"/>
      <sheetName val=" PL"/>
      <sheetName val=" Выручка"/>
      <sheetName val=" Себестоимость"/>
      <sheetName val="Прочие доходы и расходы"/>
      <sheetName val="Дивиденды PL"/>
      <sheetName val="Процентные доходы и расходы"/>
      <sheetName val="Статистические счета"/>
      <sheetName val="НРП в остаках запасов"/>
      <sheetName val="Продажа ОС"/>
      <sheetName val="Покупка ОС"/>
      <sheetName val="test"/>
      <sheetName val="Documentation"/>
      <sheetName val=" ДЗ"/>
      <sheetName val=" КЗ"/>
      <sheetName val="ОС - реестр"/>
      <sheetName val="Расшифровка РБП"/>
      <sheetName val="4.1"/>
      <sheetName val="4.2"/>
      <sheetName val="revolver"/>
      <sheetName val="структура сырья"/>
      <sheetName val="показатели"/>
      <sheetName val="точка безубыточности"/>
      <sheetName val="анализ выручки в 2009 году"/>
      <sheetName val="анализ себестоимости в 2009 год"/>
      <sheetName val="буровое оборудование, реж мат"/>
      <sheetName val="на 01.10.04"/>
      <sheetName val="план работы техники"/>
      <sheetName val="бур инстр.  реж.инстр."/>
      <sheetName val="стр.621"/>
      <sheetName val="стр.241"/>
      <sheetName val="стр.120-135"/>
      <sheetName val="стр.130"/>
      <sheetName val="стр.260"/>
      <sheetName val="стр.245"/>
      <sheetName val="стр.627"/>
      <sheetName val="стр.210"/>
      <sheetName val="стр.233"/>
      <sheetName val="Доходы"/>
      <sheetName val="Расходы"/>
      <sheetName val="таблица добыча"/>
      <sheetName val="добыча руды, 3-5"/>
      <sheetName val="качество руд, 6-7"/>
      <sheetName val="таблица производство"/>
      <sheetName val="медный концентрат, 8"/>
      <sheetName val="цинковый концентрат, 9"/>
      <sheetName val="черновая медь, 10"/>
      <sheetName val="катоды, 11"/>
      <sheetName val="катанка, 12 "/>
      <sheetName val="золото, серебро, 13"/>
      <sheetName val="покупное сырьё, 14"/>
      <sheetName val="экология, 16"/>
      <sheetName val="отчёт по труду, 18"/>
      <sheetName val="техника безопасности, 19"/>
      <sheetName val="реализиация, 21"/>
      <sheetName val="выручка, 22"/>
      <sheetName val="cash-cost рудники, 23"/>
      <sheetName val="cash-cost металлургия, 24"/>
      <sheetName val="cash-cost катодной меди, 25"/>
      <sheetName val="затраты, 27"/>
      <sheetName val="ОХР+комм, 28"/>
      <sheetName val="долг, 29"/>
      <sheetName val="% ставка, 30"/>
      <sheetName val="показатели, 31"/>
      <sheetName val="показатели, 32"/>
      <sheetName val="показатели, 33"/>
      <sheetName val="показатели, 34"/>
      <sheetName val="инвестиционная деят, 36 "/>
      <sheetName val="инвестиционная деят, 37"/>
      <sheetName val="добыча"/>
      <sheetName val="калькуляция ОФ-13млн"/>
      <sheetName val="калькуляция ОФ-10млн"/>
      <sheetName val="калькуляция ОФ-18млн"/>
      <sheetName val="смета ОХР"/>
      <sheetName val="capex 3"/>
      <sheetName val="inflation"/>
      <sheetName val="input bs"/>
      <sheetName val="investment capex"/>
      <sheetName val="maintenance capex "/>
      <sheetName val="TC-RC"/>
      <sheetName val="d&amp;a"/>
      <sheetName val="capital"/>
      <sheetName val="loans due"/>
      <sheetName val="debt_rub"/>
      <sheetName val="USD"/>
      <sheetName val="vat"/>
      <sheetName val="DCF"/>
      <sheetName val="справочно"/>
      <sheetName val="DCF_usd"/>
      <sheetName val="Чувствит проекта"/>
      <sheetName val="titul"/>
      <sheetName val="Пояснения"/>
      <sheetName val="Проверки"/>
      <sheetName val="План счетов РСБУ"/>
      <sheetName val=" BS"/>
      <sheetName val="A1.1_trans 2010"/>
      <sheetName val="A1.2_adj"/>
      <sheetName val="trans 2009"/>
      <sheetName val="ДЗ и КЗ по лизингу краткоср."/>
      <sheetName val="Права на разработку и РБП"/>
      <sheetName val="58 счет "/>
      <sheetName val="73 счет"/>
      <sheetName val="ICO Purchases"/>
      <sheetName val="RP_purhases"/>
      <sheetName val="trans 2010"/>
      <sheetName val="Ремсервис"/>
      <sheetName val="Услуги Борусан  КенГруп"/>
      <sheetName val="автошины"/>
      <sheetName val="ремонт"/>
      <sheetName val="среднее ОХР"/>
      <sheetName val="КТ"/>
      <sheetName val="БДР 27 П"/>
      <sheetName val="БДР 26 П"/>
      <sheetName val="сводДекабрь"/>
      <sheetName val="Расчет роялти"/>
      <sheetName val="Приложение №4"/>
      <sheetName val="U2.1_Lead 30_06"/>
      <sheetName val="Счёт 26"/>
      <sheetName val="Dictionaries"/>
      <sheetName val="A4.5 Grouping"/>
      <sheetName val="OEMK Model 1999 monthly"/>
      <sheetName val="pbc - tb"/>
      <sheetName val="курсы"/>
      <sheetName val="Ratios"/>
      <sheetName val="Common-Size"/>
      <sheetName val="FCF"/>
      <sheetName val="Schedules"/>
      <sheetName val="Proj. Bal."/>
      <sheetName val="Indices"/>
      <sheetName val="БДДС month (ф)"/>
      <sheetName val="БДДС month (п)"/>
      <sheetName val="cash in bank"/>
      <sheetName val="Segment"/>
      <sheetName val="Other"/>
      <sheetName val="CPP ajustat"/>
      <sheetName val="PL 1"/>
      <sheetName val="Macroeconomics"/>
      <sheetName val="НЕДЕЛИ"/>
      <sheetName val="Database _RUR_Mar YTD"/>
      <sheetName val="Codes calculation"/>
      <sheetName val="Дт-П"/>
      <sheetName val="Кт-П"/>
      <sheetName val="Чувствит. (Sensitivity)"/>
      <sheetName val="Безубыточность"/>
      <sheetName val="ГМЗ - 10 тыс."/>
      <sheetName val="ГМЗ-2"/>
      <sheetName val="ОФ-5"/>
      <sheetName val="ОФ-17"/>
      <sheetName val="ОФ-28"/>
      <sheetName val="ОХР"/>
      <sheetName val="Ком.расходы"/>
      <sheetName val="ГТ"/>
      <sheetName val="22.04.13"/>
      <sheetName val="ОФ-1"/>
      <sheetName val="ОФ-2"/>
      <sheetName val="equipment replacement"/>
      <sheetName val="ГМЗ"/>
      <sheetName val="календарь"/>
      <sheetName val="формирование запасов"/>
      <sheetName val="таблицы"/>
      <sheetName val="Общие начальные данные"/>
      <sheetName val="Стоимость_товарной_продукции"/>
      <sheetName val="Эксплуатационная_себестоимость"/>
      <sheetName val="Капзатраты"/>
      <sheetName val="Полная_себестоимость"/>
      <sheetName val="Изменение_оборотных_средств"/>
      <sheetName val=" Налоги_из_прибыли"/>
      <sheetName val="Финансовая реализуемость"/>
      <sheetName val="Эффективность_Ком"/>
      <sheetName val="Эффективность_Бю"/>
      <sheetName val="Чувствительность"/>
      <sheetName val="Коэффициенты"/>
      <sheetName val="TEP"/>
      <sheetName val="Диаграмма_чу"/>
      <sheetName val="DIAG1"/>
      <sheetName val="DIAG2"/>
      <sheetName val="DIAG3"/>
      <sheetName val="DIAG4"/>
      <sheetName val="DIAG5"/>
      <sheetName val="DIAG6"/>
      <sheetName val="DIAG7"/>
      <sheetName val="DIAG8"/>
      <sheetName val="DIAG9"/>
      <sheetName val="DIAG10"/>
      <sheetName val="RF"/>
      <sheetName val="ZR"/>
      <sheetName val="ZE"/>
      <sheetName val="Общая_информация"/>
      <sheetName val="свод_$"/>
      <sheetName val="свод_физ"/>
      <sheetName val="1 кв"/>
      <sheetName val="2 кв"/>
      <sheetName val="3 кв"/>
      <sheetName val="4 кв"/>
      <sheetName val="ШР_Общее"/>
      <sheetName val="Сводная_таблица"/>
      <sheetName val="свод подп"/>
      <sheetName val=" Tax rollforward-2002"/>
      <sheetName val="Profits Tax"/>
      <sheetName val="Road users tax"/>
      <sheetName val="VAT reconciliation"/>
      <sheetName val="UST"/>
      <sheetName val="Other taxes"/>
      <sheetName val="Tax Payments"/>
      <sheetName val="Personal income tax"/>
      <sheetName val="Input VAT compliance"/>
      <sheetName val="Tickmarks"/>
      <sheetName val="Escalated Budget"/>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9спр"/>
      <sheetName val="Ф2"/>
      <sheetName val="Р1"/>
      <sheetName val="Р2"/>
      <sheetName val="Р3"/>
      <sheetName val="Ф3"/>
      <sheetName val="Ф4"/>
      <sheetName val="НП2"/>
      <sheetName val="СИ"/>
      <sheetName val="ГО"/>
      <sheetName val="ОА"/>
      <sheetName val="СЗ"/>
      <sheetName val="ВП"/>
      <sheetName val="ОИ"/>
      <sheetName val="ФК"/>
      <sheetName val="СД"/>
      <sheetName val="Бюджетные операции 3 кв."/>
      <sheetName val="Бюджет 3 кв. с Ам"/>
      <sheetName val="ОПП 3 кв"/>
      <sheetName val="Свод ОПП 3 кв"/>
      <sheetName val="Бюджет 2010"/>
      <sheetName val="Внутр.оборот 3 кв."/>
      <sheetName val="Перевозка руды 3 кв."/>
      <sheetName val="Выручка 3 кв."/>
      <sheetName val="План ПП"/>
      <sheetName val="ФАКТ ПП"/>
      <sheetName val="Форма2 1 пол"/>
      <sheetName val="Форма 2 9 мес"/>
      <sheetName val="Прил. №2"/>
      <sheetName val="43"/>
      <sheetName val="90,2"/>
      <sheetName val="20ЗИФ"/>
      <sheetName val="ТЭП_эксп"/>
      <sheetName val="СЕБЕСТОИМОСТЬ ДЭС"/>
      <sheetName val="СТАТЬЯМ ЗАТРАТ"/>
      <sheetName val="РАСХОДЫ ПО ЦЕНТРАМ (проверка)"/>
      <sheetName val="Основное горное оборуд"/>
      <sheetName val="Выполнение по Кар транспот"/>
      <sheetName val="План_ОГР_2011г"/>
      <sheetName val="БДМ ОЗРК+РК 2011"/>
      <sheetName val="СЕБЕСТОИМОСТЬ ПЕРЕДЕЛЫ"/>
      <sheetName val="ЗАТРАТЫ ЗИФ"/>
      <sheetName val="Себестоимо КВТ"/>
      <sheetName val="ПО ВИДАМ ЗАТРАТ"/>
      <sheetName val="БВР"/>
      <sheetName val="РАСХОДЫ ПЕРСОНАЛА"/>
      <sheetName val="СУММОВЫЕ"/>
      <sheetName val="БЮДЖЕТНЫЕ СТАТЬИ"/>
      <sheetName val="РАСХОДЫ ГТТТ"/>
      <sheetName val="НДПИ"/>
      <sheetName val="Афф2011_ОЗРК+РК"/>
      <sheetName val="Реал2011_ОЗРК+РК"/>
      <sheetName val="КОНСТ"/>
      <sheetName val="Выработка электрэ"/>
      <sheetName val="Курс долора май"/>
      <sheetName val="КЦ_Кубака 08.09"/>
      <sheetName val="КЦ_СК 08.09"/>
      <sheetName val="КВАРЦЕВЫЙ_п"/>
      <sheetName val="БИРКАЧАН_п"/>
      <sheetName val="Контрольные РК 2011"/>
      <sheetName val="Афф2011_РК"/>
      <sheetName val="Реал2011_РК"/>
      <sheetName val="Афф2011_ОЗРК"/>
      <sheetName val="Баланс ДМ 2011. (2)"/>
      <sheetName val="Баланс ДМ 2011."/>
      <sheetName val="Реал2011_ОЗРК"/>
      <sheetName val="ДПП"/>
      <sheetName val="СВ_РАСЧЁТ"/>
      <sheetName val="Распр23"/>
      <sheetName val="Контрольные ОЗРК 2011"/>
      <sheetName val="Баланс ДМ 2011"/>
      <sheetName val="(Ф-6) Движение-08 "/>
      <sheetName val="Отчет по ТМЦ"/>
      <sheetName val="Планы производства"/>
      <sheetName val="Выгрузка от 23.04."/>
      <sheetName val="Выгрузка от 25.04.11"/>
      <sheetName val="ПО -1"/>
      <sheetName val="Баланс метал"/>
      <sheetName val="Статьи затрат (план-факт)"/>
      <sheetName val="Статьи затрат"/>
      <sheetName val="20 счет"/>
      <sheetName val="23 счет"/>
      <sheetName val="25 счет"/>
      <sheetName val="26 счет"/>
      <sheetName val="Форма №3"/>
      <sheetName val="Форма №4 Анализ"/>
      <sheetName val="ВМ"/>
      <sheetName val="Отчет по планам производ"/>
      <sheetName val="Выгрузка от 20.07.11"/>
      <sheetName val="Внутрен оборот"/>
      <sheetName val="ПО-1"/>
      <sheetName val="20 счет (Отчет по проводкам)"/>
      <sheetName val="23 счет (Отчет по проводкам)"/>
      <sheetName val="25 счет (Отчет по проводкам)"/>
      <sheetName val="26 счет (Отчет по проводкам)"/>
      <sheetName val="Лист7"/>
      <sheetName val="Лист8"/>
      <sheetName val="Лист9"/>
      <sheetName val="Лист10"/>
      <sheetName val="Лист11"/>
      <sheetName val="Лист12"/>
      <sheetName val="Лист13"/>
      <sheetName val="Лист14"/>
      <sheetName val="Лист15"/>
      <sheetName val="Лист17"/>
      <sheetName val="Лист18"/>
      <sheetName val="Лист16"/>
      <sheetName val="Лист19"/>
      <sheetName val="Лист20"/>
      <sheetName val="Лист21"/>
      <sheetName val="для работы"/>
      <sheetName val="Свод (План-Факт)"/>
      <sheetName val="Бюджет (План-Факт)"/>
      <sheetName val="Модернизация "/>
      <sheetName val="выбытие 01.04.05-30.09.05"/>
      <sheetName val="поступ."/>
      <sheetName val="модерниз."/>
      <sheetName val="списан."/>
      <sheetName val="Рез-т"/>
      <sheetName val="Расчет-выпуск"/>
      <sheetName val="Смета св_x0010__x0000_ࣗ䑲"/>
      <sheetName val="Смета св_x0010__x0000_Ⲱ®䑲"/>
      <sheetName val="Смета св_x0010__x0000_ꇀ¡䑲"/>
      <sheetName val="Смета св_x0010__x0000_灰࣋䑲"/>
      <sheetName val="Смета св_x0010__x0000_ओ䑲"/>
      <sheetName val="Смета св_x0010__x0000_£䑲"/>
      <sheetName val="Смета св_x0010__x0000_壀ப䑲"/>
      <sheetName val="Смета св_x0010__x0000_ոׯ䑲"/>
      <sheetName val="Смета св_x0010__x0000_펀֦䑲"/>
      <sheetName val="Смета св_x0010__x0000_⁰଩䑲"/>
      <sheetName val="Смета св_x0010__x0000_뫰ݚ䑲"/>
      <sheetName val="Смета св_x0010__x0000_ᕸඦ䑲"/>
      <sheetName val="Смета св_x0010__x0000_쁰ࢼ䑲"/>
      <sheetName val="Смета св_x0010__x0000_铐֭䑲"/>
      <sheetName val="Смета св_x0010__x0000_陘ࣟ䑲"/>
      <sheetName val="Смета св_x0010__x0000_㮘સ䑲"/>
      <sheetName val="Смета св_x0010__x0000_ꔈࠉ䑲"/>
      <sheetName val="Смета св_x0010__x0000_賨෡䑲"/>
      <sheetName val="Расч. пот紗你0_x0000_P_x0000__x0000_"/>
      <sheetName val="RI &amp; profit growth"/>
      <sheetName val="A"/>
      <sheetName val="C -Euro"/>
      <sheetName val="E"/>
      <sheetName val="Quarterly"/>
      <sheetName val="G"/>
      <sheetName val="H"/>
      <sheetName val="GE Upload"/>
      <sheetName val="ROCE2"/>
      <sheetName val="Old P&amp;L"/>
      <sheetName val="DANO.PA"/>
      <sheetName val="Net_Operating"/>
      <sheetName val="C"/>
      <sheetName val="old break"/>
      <sheetName val="Business Description"/>
      <sheetName val="ROCE"/>
      <sheetName val="GE 2"/>
      <sheetName val="GE3"/>
      <sheetName val="Div Break chart"/>
      <sheetName val="Geo sales break chart"/>
      <sheetName val="Danone"/>
      <sheetName val="Status"/>
      <sheetName val="Keystats"/>
      <sheetName val="Chart Data"/>
      <sheetName val="Charts"/>
      <sheetName val="CONS DCF"/>
      <sheetName val="Core DCF"/>
      <sheetName val="Mobile DCF"/>
      <sheetName val="CONS_P_L"/>
      <sheetName val="P_L"/>
      <sheetName val="CONS_Quarterly P_L"/>
      <sheetName val="Quarterly P_L"/>
      <sheetName val="Mobile_Ops"/>
      <sheetName val="Mobile_Fin"/>
      <sheetName val="Tariffs"/>
      <sheetName val="Traffic"/>
      <sheetName val="Interconnect"/>
      <sheetName val="Subs_Capex"/>
      <sheetName val="Maktel"/>
      <sheetName val="CATV"/>
      <sheetName val="CONS_Proportional"/>
      <sheetName val="Proportional"/>
      <sheetName val="Rev Rec"/>
      <sheetName val="Link"/>
      <sheetName val="WEV"/>
      <sheetName val="Feeds"/>
      <sheetName val="Capacity"/>
      <sheetName val="CVRDProduction"/>
      <sheetName val="ProducerSummary"/>
      <sheetName val="Monthly"/>
      <sheetName val="Europe"/>
      <sheetName val="Settlements"/>
      <sheetName val="Оборотки"/>
      <sheetName val="Кор-я"/>
      <sheetName val="Кт 62 по ГК"/>
      <sheetName val="Кор_я"/>
      <sheetName val="_1"/>
      <sheetName val="5310.01"/>
      <sheetName val="5300.04"/>
      <sheetName val="Группы ТМЦ"/>
      <sheetName val="Группа МОЛ"/>
      <sheetName val="статьи сметы"/>
      <sheetName val="Утверждение бюджета"/>
      <sheetName val="Годовая заявка"/>
      <sheetName val="КГОК 14"/>
      <sheetName val="проценты выполнения"/>
      <sheetName val="распределение"/>
      <sheetName val="часы"/>
      <sheetName val="Ресурсная смета"/>
      <sheetName val="данные объекта"/>
      <sheetName val="Заключение"/>
      <sheetName val="ао драг"/>
      <sheetName val="свод драг"/>
      <sheetName val="бгмк"/>
      <sheetName val="ВМХК"/>
      <sheetName val="БГОК"/>
      <sheetName val="ксс"/>
      <sheetName val="ВАЮЗЖР Год"/>
      <sheetName val="АО ЖЦМ"/>
      <sheetName val="АЖР"/>
      <sheetName val="СЖР"/>
      <sheetName val="СОФ"/>
      <sheetName val="ЖОФ"/>
      <sheetName val="ЖМЗ"/>
      <sheetName val="БХМК"/>
      <sheetName val="ЖГОК МХК БГОК м - ц"/>
      <sheetName val="ВЮЗЖР"/>
      <sheetName val="Год ЖГОК МХК БГОК"/>
      <sheetName val="X-rates"/>
      <sheetName val="IS"/>
      <sheetName val="CE"/>
      <sheetName val="12"/>
      <sheetName val="29"/>
      <sheetName val="30"/>
      <sheetName val="32"/>
      <sheetName val="LK"/>
      <sheetName val="Отп.раб.январь"/>
      <sheetName val="Отп.раб.февраль"/>
      <sheetName val="Отп.раб.март"/>
      <sheetName val="Оплата ночных"/>
      <sheetName val="Вахта январь"/>
      <sheetName val="Вахта февраль"/>
      <sheetName val="Вахта март"/>
      <sheetName val="Проезд в отпуск"/>
      <sheetName val="Межвахта февраль"/>
      <sheetName val="Межвахта март"/>
      <sheetName val="Оплата проезда по ТК"/>
      <sheetName val="УЧ.отп. январь"/>
      <sheetName val="Уч.отп. февраль"/>
      <sheetName val="Уч.отп.март"/>
      <sheetName val="Оплата проезда вахты"/>
      <sheetName val="При ув. январь"/>
      <sheetName val="При ув.февраль"/>
      <sheetName val="При ув.март"/>
      <sheetName val="Межвахта "/>
      <sheetName val="Оплата дней в пути январь"/>
      <sheetName val="Допик январь"/>
      <sheetName val="Опл.дней в пути февраль"/>
      <sheetName val="Допик февраль"/>
      <sheetName val="Опл.дней в пути март"/>
      <sheetName val="Допик март"/>
      <sheetName val="Вахтовая надбавка"/>
      <sheetName val="Общий свод март"/>
      <sheetName val="Межвахта январь"/>
      <sheetName val="Проездные январь"/>
      <sheetName val="Проездные фераль"/>
      <sheetName val="Проездные март"/>
      <sheetName val="ФСС"/>
      <sheetName val="Сверхурочка"/>
      <sheetName val="Отп.семье январь"/>
      <sheetName val="Отп.семье февраль"/>
      <sheetName val="Отп.семье март"/>
      <sheetName val="1_7_1 План ЦАЛ+ОТК"/>
      <sheetName val="Общепроизводственные"/>
      <sheetName val="1_5_2-ХозТрансп (2)"/>
      <sheetName val="1(свод КР)"/>
      <sheetName val="1(КР)"/>
      <sheetName val="2(КР)"/>
      <sheetName val="3(КР)"/>
      <sheetName val="матер.-во"/>
      <sheetName val="Таблица №1 (2 коп)"/>
      <sheetName val="Таблица № 2 (2 коп)"/>
      <sheetName val="Таблица № 5(2 коп)"/>
      <sheetName val="Таблица № (2 коп) "/>
      <sheetName val="Таблица №4 (2 коп)"/>
      <sheetName val="14--1,2 (2)"/>
      <sheetName val="Ф5"/>
      <sheetName val="Ф6"/>
      <sheetName val="Ф7"/>
      <sheetName val="Ф8"/>
      <sheetName val="Ф9(свод)"/>
      <sheetName val="Ф9(дрова)"/>
      <sheetName val="Ф9(уголь)"/>
      <sheetName val="Ф9(нефть)"/>
      <sheetName val="мест бюд."/>
      <sheetName val="Прилож №1 к Ф1"/>
      <sheetName val="Прилож №2 к Ф1"/>
      <sheetName val="Прилож №3 к Ф1"/>
      <sheetName val="Прилож №5 к Ф1 улус и наслега"/>
      <sheetName val="Прилож №6 к Ф1 респуб."/>
      <sheetName val="рес"/>
      <sheetName val="Прилож №7 к Ф1 федералы"/>
      <sheetName val="фед"/>
      <sheetName val="Прилож №6 к Ф1"/>
      <sheetName val="Прилож №7 к Ф1"/>
      <sheetName val=" по отраслям прил.№7 к Ф1"/>
      <sheetName val="проч"/>
      <sheetName val="Прилож №8 к Ф1 (2)"/>
      <sheetName val="Фор"/>
      <sheetName val="Текст обоснования"/>
      <sheetName val="ОХЗ ГУП"/>
      <sheetName val="ОХЗ КТС"/>
      <sheetName val="ГУП"/>
      <sheetName val="Абый"/>
      <sheetName val="Алдан"/>
      <sheetName val="Аллайх"/>
      <sheetName val="Амга"/>
      <sheetName val="Анаб"/>
      <sheetName val="Булун"/>
      <sheetName val="В-Вил"/>
      <sheetName val="В-Кол"/>
      <sheetName val="В-Янск"/>
      <sheetName val="Вилюй"/>
      <sheetName val="Кыз-Сыр"/>
      <sheetName val="Горный"/>
      <sheetName val="жиган"/>
      <sheetName val="Кобяй"/>
      <sheetName val="Зареч"/>
      <sheetName val="Мег-Кан"/>
      <sheetName val="Мома"/>
      <sheetName val="Намцы"/>
      <sheetName val="Н-Кол"/>
      <sheetName val="Нюрба"/>
      <sheetName val="Оймякон"/>
      <sheetName val="Олекм"/>
      <sheetName val="Оленек"/>
      <sheetName val="С-Кол"/>
      <sheetName val="Сунтары"/>
      <sheetName val="Татта"/>
      <sheetName val="Томпон"/>
      <sheetName val="Джеб-Х"/>
      <sheetName val="Усть-Ал"/>
      <sheetName val="Усть-М"/>
      <sheetName val="Усть-Я"/>
      <sheetName val="Хангал"/>
      <sheetName val="Чурап"/>
      <sheetName val="Эвено-Б"/>
      <sheetName val="Коммунтепл"/>
      <sheetName val="Коммунк"/>
      <sheetName val="Маган"/>
      <sheetName val="АУП"/>
      <sheetName val="ОХЗ филиалов"/>
      <sheetName val="Отнесение общехоз"/>
      <sheetName val="Защит"/>
      <sheetName val="Финансово-экономическое у"/>
      <sheetName val="Финансово-экономическое упр"/>
      <sheetName val="Анабар"/>
      <sheetName val="ОСВ Анабар"/>
      <sheetName val="ВЯнск"/>
      <sheetName val="ОСВ Верхоянск"/>
      <sheetName val="Олекма"/>
      <sheetName val="ОСВ Олекма"/>
      <sheetName val="УАлдан"/>
      <sheetName val="ОСВ Усть-Алдан"/>
      <sheetName val="Реестр общ "/>
      <sheetName val="тэ (бюдж)"/>
      <sheetName val="саночистка"/>
      <sheetName val="расчет q по интерполяции"/>
      <sheetName val="форма 1(амортизация)"/>
      <sheetName val="форма 2(амортизация)"/>
      <sheetName val="Свод амортизация"/>
      <sheetName val="форма 3 (аммортизация)"/>
      <sheetName val="форма 4 (амортизация)"/>
      <sheetName val="Аналитика"/>
      <sheetName val="Телефон"/>
      <sheetName val="Свод (филиалы с резерв)"/>
      <sheetName val="Свод (филиалы)"/>
      <sheetName val="Санкционированный бюджет"/>
      <sheetName val="ЦФО"/>
      <sheetName val="Аллаиха"/>
      <sheetName val="Верхневил"/>
      <sheetName val="Верхнекол"/>
      <sheetName val="Верхоян"/>
      <sheetName val="Жиганский"/>
      <sheetName val="Заречье"/>
      <sheetName val="Мегин_Канг"/>
      <sheetName val="Н_Кол"/>
      <sheetName val="Среднекол"/>
      <sheetName val="Сунтар"/>
      <sheetName val="Томпо"/>
      <sheetName val="Джебарики"/>
      <sheetName val="У_Алдан"/>
      <sheetName val="Чурапча"/>
      <sheetName val="Эв_Быт"/>
      <sheetName val="КТС"/>
      <sheetName val="КК"/>
      <sheetName val="вилюйск"/>
      <sheetName val="заречный"/>
      <sheetName val="Соц выплаты распред"/>
      <sheetName val="закуп тн"/>
      <sheetName val="закуп руб"/>
      <sheetName val="хранение"/>
      <sheetName val="транспорт"/>
      <sheetName val="транспорт ЖД"/>
      <sheetName val="транспорт водный фрахт"/>
      <sheetName val="транспортавто"/>
      <sheetName val="СВОД не стирать"/>
      <sheetName val="ФКК"/>
      <sheetName val="TDSheet"/>
      <sheetName val="прилож с 1вар жилф по дог сМО"/>
      <sheetName val="приложение с изм жилфонд"/>
      <sheetName val="1(вс)Арылах"/>
      <sheetName val="1(вс)Эльгетск"/>
      <sheetName val="1(вс)Бетенкес"/>
      <sheetName val="1(вс)Сайды"/>
      <sheetName val="1(вс)Боронук"/>
      <sheetName val="1(вс)Юттях"/>
      <sheetName val="1(вс)Эге-Хая"/>
      <sheetName val="1(вс)Верхоянск"/>
      <sheetName val="1(вс) Батагай"/>
      <sheetName val="1(вс)Свод на 4 тарифа"/>
      <sheetName val="2(вс)"/>
      <sheetName val="3(вс)"/>
      <sheetName val="5(вс)"/>
      <sheetName val="4(вс)"/>
      <sheetName val="6(вс)."/>
      <sheetName val="7(вс)"/>
      <sheetName val="8(вс)"/>
      <sheetName val="10-тх"/>
      <sheetName val="технол"/>
      <sheetName val="подвоз"/>
      <sheetName val="Ф 1(техн вода) ДСК 2010"/>
      <sheetName val="ВЯнск (2) ДСК 2010"/>
      <sheetName val="1(тх) Арылах"/>
      <sheetName val="Прил №1 Ар"/>
      <sheetName val="1(тх) Эльгетск"/>
      <sheetName val="Прил №1 Эльг"/>
      <sheetName val="1 (тх)Бетенкес"/>
      <sheetName val="Прил №1 Бет"/>
      <sheetName val="1(тх) сайды"/>
      <sheetName val="Прил №1 Сай"/>
      <sheetName val="1(тх) Боронук"/>
      <sheetName val="Прил №1 Бор"/>
      <sheetName val="1(тх) Юттях"/>
      <sheetName val="Прил №1Ют"/>
      <sheetName val="1(тх) Эге-х"/>
      <sheetName val="Прилож №1 Эг-Х"/>
      <sheetName val="1(тх) Верх"/>
      <sheetName val="Прилож№1"/>
      <sheetName val="1 (тх) Батаг"/>
      <sheetName val="Прил №1"/>
      <sheetName val="Свод приложений"/>
      <sheetName val="ф 1 (тх) свод."/>
      <sheetName val="форма 2 (тх)"/>
      <sheetName val="форма 3(тх) "/>
      <sheetName val="(форма 4(тх)"/>
      <sheetName val="Ф 1 топливо "/>
      <sheetName val="Ф-6 хранение"/>
      <sheetName val="1 автотрансп"/>
      <sheetName val="5(тх )."/>
      <sheetName val="6тх "/>
      <sheetName val="7 тх"/>
      <sheetName val="8 тх "/>
      <sheetName val="форма 9(тх)"/>
      <sheetName val="форма 10( тх) "/>
      <sheetName val="ТБ_Нефть"/>
      <sheetName val="ТБ_Уголь"/>
      <sheetName val="НУРТ"/>
      <sheetName val="1автотранс -новя форма"/>
      <sheetName val="% распределения"/>
      <sheetName val="ВВил"/>
      <sheetName val="Вил"/>
      <sheetName val="ВКол"/>
      <sheetName val="Верхоянск"/>
      <sheetName val="Дж-Хая"/>
      <sheetName val="Жиганск"/>
      <sheetName val="Мегино"/>
      <sheetName val="Нам"/>
      <sheetName val="НКол"/>
      <sheetName val="СКол"/>
      <sheetName val="У-Алдан"/>
      <sheetName val="Ханг"/>
      <sheetName val="Э-Быт"/>
      <sheetName val="Финансово-экономич"/>
      <sheetName val="газ"/>
      <sheetName val="нефть"/>
      <sheetName val="итого уголь"/>
      <sheetName val="уг1"/>
      <sheetName val="уголь"/>
      <sheetName val="дрова"/>
      <sheetName val="Бют.Нов.шк(н)"/>
      <sheetName val="Бют.Муз(д)"/>
      <sheetName val="Бют.Инт(у)"/>
      <sheetName val="Бют.Детс(у)"/>
      <sheetName val="Бют.Конт.(у)"/>
      <sheetName val="Бют.Больн(у)"/>
      <sheetName val="Бют.СДК(у)"/>
      <sheetName val="Тараг.ЦК(н)"/>
      <sheetName val="Тараг.ФАП(у)"/>
      <sheetName val="Тараг.Детс(у)"/>
      <sheetName val="Хороб.Шк(н)"/>
      <sheetName val="Хороб.Кв(н)"/>
      <sheetName val="Хороб.Больн(у)"/>
      <sheetName val="Тылл-1.Шк(н)"/>
      <sheetName val="Тылл-1.Кв(у)"/>
      <sheetName val="Тылл-1.Детс(у)"/>
      <sheetName val="Тылл-1.Инт(у)"/>
      <sheetName val="Жабыл.Цк(н)"/>
      <sheetName val="Жабыл.Гараж(у)"/>
      <sheetName val="Мельж.ЦК(н)"/>
      <sheetName val="Мельж.Гараж(у)"/>
      <sheetName val="Батар.ЦК(н)"/>
      <sheetName val="Алтан.ЦК(н)"/>
      <sheetName val="Ходор.Шк(н)"/>
      <sheetName val="Ходор.Детс(у)"/>
      <sheetName val="Ходоро СДК(у)"/>
      <sheetName val="Ходор.Гараж(у)"/>
      <sheetName val="Тюнг.ЦК-1(н)"/>
      <sheetName val="Тюнг.ЦК-2(н)"/>
      <sheetName val="Тюнг.Детс(у)"/>
      <sheetName val="Тюнг.Гараж(у)"/>
      <sheetName val="Жанх.Шк(н)"/>
      <sheetName val="Жанх.ЦК(н)"/>
      <sheetName val="Жанх.Детс(у)"/>
      <sheetName val="Майя.СОК(н)"/>
      <sheetName val="Майя.60кв жд(н)"/>
      <sheetName val="Майя.Гост(г)"/>
      <sheetName val="Майя.Кв(г)"/>
      <sheetName val="Майя.СХТ(г)"/>
      <sheetName val="Майя.РИК(г)"/>
      <sheetName val="Майя.ЦРБ(г)"/>
      <sheetName val="Майя.Баня(г)"/>
      <sheetName val="Майя.Кинопр.(г)"/>
      <sheetName val="Майя.Лесоп.(г)"/>
      <sheetName val="Майя.База ТКЭ(у)"/>
      <sheetName val="Майя.Мелиор.(у)"/>
      <sheetName val="Майя.Колб.(у)"/>
      <sheetName val="Майя.Гараж ЖКХ(у)"/>
      <sheetName val="Майя.Мегинострой(н)"/>
      <sheetName val="Н-Б.Н-ЛЭП(н)"/>
      <sheetName val="Н-Б.Шк(г)"/>
      <sheetName val="Н-БЛесхоз(у)"/>
      <sheetName val="Н-Б.ДРСУ(г)"/>
      <sheetName val="Н-Б.Солн(у)"/>
      <sheetName val="Н-Б.Энерг(у)"/>
      <sheetName val="Н-Б.Холб(г)"/>
      <sheetName val="Н-Б.ПМК ЛЭП(у)"/>
      <sheetName val="Хапт.Кв(г)"/>
      <sheetName val="Хапт.Адм.(у)"/>
      <sheetName val="Хапт.Инт(у)"/>
      <sheetName val="Чемоик.ЦК(у)"/>
      <sheetName val="Чемоик.ФАП(д)"/>
      <sheetName val="Чемоик.Спортз(у)"/>
      <sheetName val="Чемоик.Гараж(у)"/>
      <sheetName val="Нахар-1.ЦК(у)"/>
      <sheetName val="Нахар-1.Гараж(д)"/>
      <sheetName val="Нахар-1.Нач.шк(у)"/>
      <sheetName val="Бед.Гараж(у)"/>
      <sheetName val="Бед.Кв(у)"/>
      <sheetName val="Бед.Инт(у)"/>
      <sheetName val="Бед.ФАП(у)"/>
      <sheetName val="Холг.Гараж(д)"/>
      <sheetName val="Холг.Детс(у)"/>
      <sheetName val="Холг.ЦК(у)"/>
      <sheetName val="Дойд.Гараж(у)"/>
      <sheetName val="Дойд.Шк(у)"/>
      <sheetName val="Тылл-2.Скваж(д)"/>
      <sheetName val="Тылл-2.Гараж(д)"/>
      <sheetName val="Тылл-2.Адм(у)"/>
      <sheetName val="Тылл-2.Кв(у)"/>
      <sheetName val="Хара.Лицей(г)"/>
      <sheetName val="Хара.Кв(у)"/>
      <sheetName val="Павл.ЦК(г)"/>
      <sheetName val="Павл.Кв(г)"/>
      <sheetName val="Павл.Детса(у)"/>
      <sheetName val="Доллу.Шк(у)"/>
      <sheetName val="Доллу.СДК(у)"/>
      <sheetName val="Доллу.ФАП(у)"/>
      <sheetName val="Мегин.Шк(у)"/>
      <sheetName val="Мегин.Кв(у)"/>
      <sheetName val="Мегин.Гараж(у)"/>
      <sheetName val="Мегин.Детс(у)"/>
      <sheetName val="Мегин.Больн(у)"/>
      <sheetName val="Мегин.Физз(у)"/>
      <sheetName val="Мегин.Ароч(у)"/>
      <sheetName val="Догд.ЦК(у)"/>
      <sheetName val="Догд.ФАП(у)"/>
      <sheetName val="Догд.Гараж(у)"/>
      <sheetName val="Нахар-2.Больн(у)"/>
      <sheetName val="Нахар-2.Гараж(у)"/>
      <sheetName val="Нахар-2.Кв(у)"/>
      <sheetName val="Нахар-2.Солн(у)"/>
      <sheetName val="Рассол.Шк(у)"/>
      <sheetName val="Рассол.ФАП(у)"/>
      <sheetName val="Рассол.СДК(у)"/>
      <sheetName val="Томтор.ФОК(у)"/>
      <sheetName val="Томтор.ФАП(у)"/>
      <sheetName val="Томтор.СДК(у)"/>
      <sheetName val="Томтор.Гараж(у)"/>
      <sheetName val="Томтор.Шк(у)"/>
      <sheetName val="Томтор.Адм(у)"/>
      <sheetName val="Аранг.ЦК(у)"/>
      <sheetName val="Аранг.Детс(у)"/>
      <sheetName val="Аранг.Гараж(у)"/>
      <sheetName val="Морук.ЦК(у)"/>
      <sheetName val="Мегюр.ЦК(у)"/>
      <sheetName val="Мегюр.СДК(у)"/>
      <sheetName val="02.03.09(в значениях)"/>
      <sheetName val="утвержд сумм (в знач)"/>
      <sheetName val="утвержд сумм"/>
      <sheetName val="Контракты Директоров"/>
      <sheetName val="Контракты Гл.инженеров"/>
      <sheetName val="Контракты Гл.бухгалтеров"/>
      <sheetName val="Контракты Гл.экономистов"/>
      <sheetName val="свод сумм"/>
      <sheetName val=" 2"/>
      <sheetName val="вар-1"/>
      <sheetName val="кал.гр. 1"/>
      <sheetName val="Chart"/>
      <sheetName val="Stockpile"/>
      <sheetName val="WasteT"/>
      <sheetName val="OreT"/>
      <sheetName val="WasteV"/>
      <sheetName val="OreSulphV"/>
      <sheetName val="OreKaolV"/>
      <sheetName val="Mining"/>
      <sheetName val="Bench Data"/>
      <sheetName val="StagesReport"/>
      <sheetName val="StockpileOriginal"/>
      <sheetName val="SummaryOriginal"/>
      <sheetName val="waste_dmp_inf"/>
      <sheetName val="ore_inf"/>
      <sheetName val="Горн. план"/>
      <sheetName val="Экспл карьера АК-I-A"/>
      <sheetName val="Актогай моб ФОТ"/>
      <sheetName val="КВ.ИО.ЭВ."/>
      <sheetName val="Аморт"/>
      <sheetName val="Модель NPV"/>
      <sheetName val="Sensitivity (2)"/>
      <sheetName val="Stacking Limited Case- New Base"/>
      <sheetName val="Average Grade Case"/>
      <sheetName val="EW Limited Case"/>
      <sheetName val="Schedule push back 6months"/>
      <sheetName val="Модель NPV SIMULUS"/>
      <sheetName val="Кап. затр. кучного"/>
      <sheetName val="Экспл карьера"/>
      <sheetName val="Капитальные затраты"/>
      <sheetName val="Удельные затраты"/>
      <sheetName val="Ценник"/>
      <sheetName val="P11D"/>
      <sheetName val="Ass."/>
      <sheetName val="K11D"/>
      <sheetName val="P11E"/>
      <sheetName val="N16A"/>
      <sheetName val="N16SEDAN"/>
      <sheetName val="C23"/>
      <sheetName val="V10A"/>
      <sheetName val="A33B"/>
      <sheetName val="Group Budget"/>
      <sheetName val="Group Eliminations"/>
      <sheetName val="Aggregated Group Budget"/>
      <sheetName val="KCCI"/>
      <sheetName val="MKM"/>
      <sheetName val="KCC"/>
      <sheetName val="Eliminations"/>
      <sheetName val="Aggregated Budget"/>
      <sheetName val="CC_N"/>
      <sheetName val="coal consumption for heat ener"/>
      <sheetName val="PR Budget 08"/>
      <sheetName val="PR Budget 09"/>
      <sheetName val="VC+FC"/>
      <sheetName val="Calculations"/>
      <sheetName val="ComshUSD"/>
      <sheetName val="ComshKZT"/>
      <sheetName val="IS KZT AES format"/>
      <sheetName val="CF KZT AES format"/>
      <sheetName val="BS Movements"/>
      <sheetName val="BSKZT"/>
      <sheetName val="BSUSD"/>
      <sheetName val="Assumption"/>
      <sheetName val="CF_Detail"/>
      <sheetName val="CF$"/>
      <sheetName val="IS$"/>
      <sheetName val="IS "/>
      <sheetName val="CFPres"/>
      <sheetName val="Rollforward of loan"/>
      <sheetName val="Interest"/>
      <sheetName val="Trans"/>
      <sheetName val="Loans"/>
      <sheetName val="Capex Summary"/>
      <sheetName val="Capex 2009"/>
      <sheetName val="Capex 2010"/>
      <sheetName val="Repair 2009"/>
      <sheetName val="FX"/>
      <sheetName val="ICLoan"/>
      <sheetName val="2008_Links"/>
      <sheetName val="DT"/>
      <sheetName val="FA Tax"/>
      <sheetName val="Sensitivity table"/>
      <sheetName val="OpData"/>
      <sheetName val="Safety_Stationary_Housekeep_09 "/>
      <sheetName val="Pres_assump"/>
      <sheetName val="IC"/>
      <sheetName val="FAS133"/>
      <sheetName val="Inter Rao realised"/>
      <sheetName val="Банк1"/>
      <sheetName val="Банк ориг"/>
      <sheetName val="Банк"/>
      <sheetName val="ЦЗ"/>
      <sheetName val="КМ"/>
      <sheetName val="Отчет 1"/>
      <sheetName val="МЭМР"/>
      <sheetName val="Бизнес план"/>
      <sheetName val="прогноз"/>
      <sheetName val="USS99"/>
      <sheetName val="dolarrate"/>
      <sheetName val="1996"/>
      <sheetName val="INDIECO1"/>
      <sheetName val="I-XII"/>
      <sheetName val="Comshare"/>
      <sheetName val="I-XII ГААП"/>
      <sheetName val="расходы буд периодов ( 2004)"/>
      <sheetName val="расходы буд периодов ( 2003)"/>
      <sheetName val="SHELL"/>
      <sheetName val="Quick Summ"/>
      <sheetName val="Changes"/>
      <sheetName val="Cash &amp; Returns"/>
      <sheetName val="Forecasts"/>
      <sheetName val="Load"/>
      <sheetName val="8-O&amp;M Data"/>
      <sheetName val="O&amp;M"/>
      <sheetName val="Emissions"/>
      <sheetName val="Project Data"/>
      <sheetName val="Construction"/>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O_M"/>
      <sheetName val="Owners Costs_ Tax_ Econ"/>
      <sheetName val="unit1sum3"/>
      <sheetName val="unit2sum3"/>
      <sheetName val="unit1sum2"/>
      <sheetName val="unit2sum2"/>
      <sheetName val="DISCOUNT RATES"/>
      <sheetName val="ECONOMICS"/>
      <sheetName val="DEVELOPMENT"/>
      <sheetName val="OPS_UNIT 1"/>
      <sheetName val="OPS_UNIT 2"/>
      <sheetName val="POWER SALES"/>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notes"/>
      <sheetName val="balance sheet (usd)"/>
      <sheetName val="balance sheet (tenge)"/>
      <sheetName val="income statement (usd)"/>
      <sheetName val="income statement (tenge)"/>
      <sheetName val="comparison to budget"/>
      <sheetName val="ТЭП - электроэнергия"/>
      <sheetName val="Data 1 (2)"/>
      <sheetName val="Data 1"/>
      <sheetName val="Parameters"/>
      <sheetName val="Title_1"/>
      <sheetName val="BS_MinFin"/>
      <sheetName val="BS_KCC"/>
      <sheetName val="IS_КСС"/>
      <sheetName val="IS_PLC"/>
      <sheetName val="BS_PLC"/>
      <sheetName val="1.2"/>
      <sheetName val="2.1"/>
      <sheetName val="15.1"/>
      <sheetName val="26.1"/>
      <sheetName val="26.2"/>
      <sheetName val="Example"/>
      <sheetName val="июнь, II квартал"/>
      <sheetName val="остатки ТМЦ"/>
      <sheetName val="бюджет июнь "/>
      <sheetName val="бюджет июль"/>
      <sheetName val="бюджет август"/>
      <sheetName val="бюджет сентябрь"/>
      <sheetName val="3 квартал"/>
      <sheetName val="янв тенге"/>
      <sheetName val="янв 09"/>
      <sheetName val="фев 09"/>
      <sheetName val="фев тенге"/>
      <sheetName val="март тенге"/>
      <sheetName val="3 мес "/>
      <sheetName val="апр  тенге"/>
      <sheetName val="4 мес "/>
      <sheetName val="4 мес тенге"/>
      <sheetName val="май тенге"/>
      <sheetName val="5 мес тенге"/>
      <sheetName val="6 мес тенге"/>
      <sheetName val="7 мес тенге"/>
      <sheetName val="8 мес тенге"/>
      <sheetName val="9 мес тенге"/>
      <sheetName val="10 мес тенге"/>
      <sheetName val="с-ть грэс сентябрь"/>
      <sheetName val="с-ть грэс октябрь"/>
      <sheetName val="с-ть грэс ноябрь "/>
      <sheetName val="с-ть грэс декабрь"/>
      <sheetName val="грэс"/>
      <sheetName val="PR Budget 2010"/>
      <sheetName val="comments"/>
      <sheetName val="$CF_Detail"/>
      <sheetName val="IS KZT"/>
      <sheetName val="IS USD"/>
      <sheetName val="Output GRES -1 KZT"/>
      <sheetName val="Revenue and trade receivables"/>
      <sheetName val="COGS, TP and other BS items KZT"/>
      <sheetName val="Other IS items KZT"/>
      <sheetName val="Tax payable"/>
      <sheetName val="Non-current assets and CAPEX"/>
      <sheetName val="Output GRES -1 USD"/>
      <sheetName val="Revenue and trade receivabl USD"/>
      <sheetName val="COGS, TP and other BS items USD"/>
      <sheetName val="Other IS items KZT (2)"/>
      <sheetName val="Tax payable USD"/>
      <sheetName val="Non-current assets CPX USD"/>
      <sheetName val="Capex 2009 v2"/>
      <sheetName val="Repair 2010"/>
      <sheetName val="Trial Balance"/>
      <sheetName val="BD"/>
      <sheetName val="COA"/>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Alliance"/>
      <sheetName val="BTA Penalty"/>
      <sheetName val="2002"/>
      <sheetName val="2005 6 мес"/>
      <sheetName val="2005"/>
      <sheetName val="2006 6 месяц"/>
      <sheetName val="844-2005"/>
      <sheetName val="844-2006"/>
      <sheetName val="Tax supp sched"/>
      <sheetName val="Tax Recon"/>
      <sheetName val="temp_perm"/>
      <sheetName val="C-01"/>
      <sheetName val="Mazut"/>
      <sheetName val="Уголь Майкубе"/>
      <sheetName val="Движение угля"/>
      <sheetName val="SC-уголь"/>
      <sheetName val="AES Corp Charges"/>
      <sheetName val="Var Cost"/>
      <sheetName val="AKSU SWAP"/>
      <sheetName val="DT transactions"/>
      <sheetName val="Cons Apr"/>
      <sheetName val="Cons Apr (2)"/>
      <sheetName val="D&amp;T"/>
      <sheetName val="CTA"/>
      <sheetName val="Sheet5"/>
      <sheetName val="Flash"/>
      <sheetName val="Generation"/>
      <sheetName val="Sheet6"/>
      <sheetName val="Open Bal Reclasses"/>
      <sheetName val="Opening balances"/>
      <sheetName val="Sheet4"/>
      <sheetName val="Suntree"/>
      <sheetName val="CIT Payments"/>
      <sheetName val="Alliance 2"/>
      <sheetName val="BTA"/>
      <sheetName val="Fortis DFC"/>
      <sheetName val="Deferred BTA comission"/>
      <sheetName val="Provision"/>
      <sheetName val="LTC"/>
      <sheetName val="MR001 map"/>
      <sheetName val="MR001"/>
      <sheetName val="EkiBV"/>
      <sheetName val="Tax PP&amp;E per 2007 Tax-return"/>
      <sheetName val="PY_ADJ"/>
      <sheetName val="Sheet7"/>
      <sheetName val="2007 RTA"/>
      <sheetName val="CY_ADJ"/>
      <sheetName val="Non IC Input"/>
      <sheetName val="Deferred Tax"/>
      <sheetName val="temp_perm_diff"/>
      <sheetName val="Tax PP&amp;E"/>
      <sheetName val="FA summary"/>
      <sheetName val="GAAP COA"/>
      <sheetName val="списание ОС  ГААП КАЗ"/>
      <sheetName val="J C "/>
      <sheetName val="Acc 2411"/>
      <sheetName val="Acc 2732"/>
      <sheetName val="Acc 2412"/>
      <sheetName val="Acc 2413"/>
      <sheetName val="Acc 2414"/>
      <sheetName val="Acc 2415"/>
      <sheetName val="Acc 2930"/>
      <sheetName val="Endeavor Income Statement"/>
      <sheetName val="Pretax Contribution by Entity"/>
      <sheetName val="Income Statement by LOB"/>
      <sheetName val="Факт_2008"/>
      <sheetName val="план 2009"/>
      <sheetName val="план 2009 с инв.составл."/>
      <sheetName val="Template"/>
      <sheetName val="Reconciliation"/>
      <sheetName val="ADJ#14"/>
      <sheetName val="Раскрытие"/>
      <sheetName val="Баланс. метод"/>
      <sheetName val="ОС.К-07"/>
      <sheetName val="сверка ОС"/>
      <sheetName val="22.кд"/>
      <sheetName val="ОС.В-07"/>
      <sheetName val="ОС.23-07"/>
      <sheetName val="22.вд"/>
      <sheetName val="ОС.Ц-07"/>
      <sheetName val="23.кд"/>
      <sheetName val="ОС.сс"/>
      <sheetName val="Ф-19"/>
      <sheetName val="РБП"/>
      <sheetName val="Y5.130 MSC"/>
      <sheetName val="Y5.131 MSC"/>
      <sheetName val="32-07"/>
      <sheetName val="НА"/>
      <sheetName val="ДЗ"/>
      <sheetName val="убытки"/>
      <sheetName val="Ф-32"/>
      <sheetName val="BS LLC"/>
      <sheetName val="IS LLC"/>
      <sheetName val="validation"/>
      <sheetName val="Trail balance"/>
      <sheetName val="531"/>
      <sheetName val="KZM_v01"/>
      <sheetName val="DRS"/>
      <sheetName val="CF-i"/>
      <sheetName val="CF-d"/>
      <sheetName val="DRS SA"/>
      <sheetName val="CF-i SA"/>
      <sheetName val="CF-d SA"/>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 val="System"/>
      <sheetName val="January"/>
      <sheetName val="KPower_Budget_Inp"/>
      <sheetName val="KPower_Actual_Inp"/>
      <sheetName val="Front"/>
      <sheetName val="KCC_Power"/>
      <sheetName val="KPI_Jan"/>
      <sheetName val="KPI_Feb"/>
      <sheetName val="KPI_Mar"/>
      <sheetName val="KPI_Apr"/>
      <sheetName val="KPI_May"/>
      <sheetName val="KPI_June"/>
      <sheetName val="KPI_July"/>
      <sheetName val="KPI_Aug"/>
      <sheetName val="KPI_Sept"/>
      <sheetName val="KPI_Oct"/>
      <sheetName val="KPI_Nov"/>
      <sheetName val="KPI_Dec"/>
      <sheetName val="EFOR_Hours_Budget"/>
      <sheetName val="EAF_EFOR_Budget"/>
      <sheetName val="EFOR_Hours_Act"/>
      <sheetName val="EAF_EFOR_Act"/>
      <sheetName val="Executive summary"/>
      <sheetName val="Copper"/>
      <sheetName val="Other Metals"/>
      <sheetName val="A1_new"/>
      <sheetName val="A2"/>
      <sheetName val="A2.1"/>
      <sheetName val="A2.2"/>
      <sheetName val="P-4"/>
      <sheetName val="11 мес ИКП по опер"/>
      <sheetName val="22 09 09"/>
      <sheetName val="отклонение по норме"/>
      <sheetName val="Шаблон 2010"/>
      <sheetName val="сравнительная"/>
      <sheetName val="к утвержд (2)"/>
      <sheetName val="Примечания к КП"/>
      <sheetName val="к утвержд"/>
      <sheetName val="к утвер в тенге"/>
      <sheetName val="К.пл. "/>
      <sheetName val="к утвержд_2"/>
      <sheetName val="ИСХОД"/>
      <sheetName val="Лист1к"/>
      <sheetName val="УНР БИ"/>
      <sheetName val="ДТ"/>
      <sheetName val="масл"/>
      <sheetName val="АШ"/>
      <sheetName val="буршт"/>
      <sheetName val="кор"/>
      <sheetName val="муф"/>
      <sheetName val="хв"/>
      <sheetName val="УНР ВМ 1"/>
      <sheetName val="ВМ1"/>
      <sheetName val="Анк крепл"/>
      <sheetName val="ПиломатКП"/>
      <sheetName val="перем"/>
      <sheetName val="вентрукав"/>
      <sheetName val="Цепи"/>
      <sheetName val="сравнит без ОАР"/>
      <sheetName val="Рамное крепление"/>
      <sheetName val="УНР ВМ"/>
      <sheetName val="15 01 09"/>
      <sheetName val="единички"/>
      <sheetName val="сравнит (3)"/>
      <sheetName val="сравнит (2)"/>
      <sheetName val="сравнит"/>
      <sheetName val="К.пл.  (2)"/>
      <sheetName val="свод (2)"/>
      <sheetName val="19 09 09"/>
      <sheetName val="22 09 09 (2)"/>
      <sheetName val="отклон по норме"/>
      <sheetName val="КП на утвежд"/>
      <sheetName val="КП на утвежд (3)"/>
      <sheetName val="КП на утв в тенге"/>
      <sheetName val="К.пл."/>
      <sheetName val="УНР ВМ1"/>
      <sheetName val="КП на утвежд (2)"/>
      <sheetName val="ДТкп"/>
      <sheetName val="дизтопливо Белаз"/>
      <sheetName val="расчет д.т на белаз 55тн"/>
      <sheetName val="маслКП"/>
      <sheetName val="АШкп"/>
      <sheetName val="буршт кп"/>
      <sheetName val="корКП"/>
      <sheetName val="муфКП"/>
      <sheetName val="хвКП"/>
      <sheetName val="Анк креплКП"/>
      <sheetName val="ПеремКП"/>
      <sheetName val="ЦепиКП"/>
      <sheetName val="Зубья Трос"/>
      <sheetName val="ВПкп"/>
      <sheetName val="ВМкп"/>
      <sheetName val="сравнит 20 01 09"/>
      <sheetName val="единички (2)"/>
      <sheetName val="К.пл. (2)"/>
      <sheetName val="Зубья,трос отвал"/>
      <sheetName val="К.пл. отвал"/>
      <sheetName val="Отвал масла"/>
      <sheetName val="оконч свод"/>
      <sheetName val="К КП"/>
      <sheetName val="КП "/>
      <sheetName val="шахм оконч"/>
      <sheetName val="подрядчики"/>
      <sheetName val="единички "/>
      <sheetName val="Материалы в КП"/>
      <sheetName val="изм"/>
      <sheetName val="ед для ОФ"/>
      <sheetName val="СР 2009 10%"/>
      <sheetName val="ШР 09 10%"/>
      <sheetName val="Шотвал 2009-10%"/>
      <sheetName val="ОФ 2009-10%"/>
      <sheetName val="БМЗ 2009 -10%"/>
      <sheetName val="СКЦ 1179810 -10%"/>
      <sheetName val="ДМЗ"/>
      <sheetName val="аморттизация"/>
      <sheetName val="9 мес шахм"/>
      <sheetName val="спецпитание"/>
      <sheetName val="ДМЗ 3+9"/>
      <sheetName val="ПТМ сравнение"/>
      <sheetName val="ПТМ"/>
      <sheetName val="КР 3"/>
      <sheetName val="ИКП на листе опер"/>
      <sheetName val="7 мес"/>
      <sheetName val="6 мес"/>
      <sheetName val="ИКП на листе по бухг"/>
      <sheetName val="4 мес"/>
      <sheetName val="таб №1"/>
      <sheetName val="таб №1 за 6 мес"/>
      <sheetName val="таб №2 месяц"/>
      <sheetName val="6 мес  таб №2"/>
      <sheetName val="5 мес"/>
      <sheetName val="процесс 6"/>
      <sheetName val="единички 1"/>
      <sheetName val="процесс 1"/>
      <sheetName val="февраль очищ.перед"/>
      <sheetName val="единички 2"/>
      <sheetName val="процесс 2"/>
      <sheetName val="процесс 3"/>
      <sheetName val="март для отиз"/>
      <sheetName val="процесс 4"/>
      <sheetName val="процесс 5"/>
      <sheetName val="ТОО КСС"/>
      <sheetName val="ст-ть факт за мес."/>
      <sheetName val="ст-ть факт за мес.2500"/>
      <sheetName val="ст-ть факт с н.г."/>
      <sheetName val="сравнение 2800 факт.курс"/>
      <sheetName val="сравнение 2800 курс 120"/>
      <sheetName val="сравнение  2500 "/>
      <sheetName val="по выпуску"/>
      <sheetName val="роялти"/>
      <sheetName val="топл"/>
      <sheetName val="мат-лы"/>
      <sheetName val="сравнение сен-окт 20.11.08"/>
      <sheetName val="КП-2010 $"/>
      <sheetName val="КП-2010 тенге"/>
      <sheetName val="сравнит.тенге"/>
      <sheetName val="ОПП"/>
      <sheetName val="КП"/>
      <sheetName val="Материалы (сторона)"/>
      <sheetName val="Сторонники услуги"/>
      <sheetName val="САТ980Н СР"/>
      <sheetName val="Т-9+ СР "/>
      <sheetName val="CAT980GII СР"/>
      <sheetName val="САТ980G СР"/>
      <sheetName val="Т50+ СР"/>
      <sheetName val="Услуги сторонних"/>
      <sheetName val=" Приложение №6 по Саяку"/>
      <sheetName val="ценник1"/>
      <sheetName val="Приложение №3"/>
      <sheetName val="сравнит 2010-2011"/>
      <sheetName val="сравнит 1 2010-2011"/>
      <sheetName val="УНР"/>
      <sheetName val="торкретирование"/>
      <sheetName val="КП по СР  на 2011 г"/>
      <sheetName val="КП на 2010 (тенге)"/>
      <sheetName val="КП на 2010 ($) "/>
      <sheetName val="Абыз"/>
      <sheetName val="Свод (тенге)"/>
      <sheetName val="Нурказган"/>
      <sheetName val="НОФ"/>
      <sheetName val="КОФ"/>
      <sheetName val="Исп.ап"/>
      <sheetName val="Акбастау"/>
      <sheetName val="форма(тыс.д)"/>
      <sheetName val="форма(тыс.д) (2)"/>
      <sheetName val="КП в тенге"/>
      <sheetName val="форма(тыс.д) (3)"/>
      <sheetName val="форма(тыс.д) (4)"/>
      <sheetName val="Единицы"/>
      <sheetName val="САТобщШР"/>
      <sheetName val="САТ980Н ШР"/>
      <sheetName val="CAT980GII ШР Бер"/>
      <sheetName val="Т50+ ШР"/>
      <sheetName val="Т-9+ ШР"/>
      <sheetName val=" Приложение №6"/>
      <sheetName val="Ценник (2)"/>
      <sheetName val="сравн 2010-2011"/>
      <sheetName val="срвн 2010-2011 (10"/>
      <sheetName val="свод2"/>
      <sheetName val="Свод мес."/>
      <sheetName val="расш.услуг на осн"/>
      <sheetName val="расш.услуг на осн (2)"/>
      <sheetName val="Свод 3"/>
      <sheetName val="Свод 3 Главный"/>
      <sheetName val="питание"/>
      <sheetName val="ППК"/>
      <sheetName val="РМЗ"/>
      <sheetName val="РМСУ"/>
      <sheetName val="ЗГШО"/>
      <sheetName val="УКК"/>
      <sheetName val="ЦХЛ"/>
      <sheetName val="ПКЦ"/>
      <sheetName val="ПМТС"/>
      <sheetName val="УАТКС"/>
      <sheetName val="Соцсфера+КПТ"/>
      <sheetName val="РСК"/>
      <sheetName val="ЭМЦ"/>
      <sheetName val="ЭлМНУ"/>
      <sheetName val="ЦРЭО"/>
      <sheetName val="КПТ"/>
      <sheetName val="Соцсфера-2"/>
      <sheetName val="УАТКС (2)"/>
      <sheetName val="УАТКС 2011"/>
      <sheetName val="4 прил."/>
      <sheetName val="КСС5мес"/>
      <sheetName val="Нурказган июнь"/>
      <sheetName val="ЦЕННИК ИЮЛЬ"/>
      <sheetName val="новые ТМЦ"/>
      <sheetName val="в работу"/>
      <sheetName val="снижение"/>
      <sheetName val="повыш"/>
      <sheetName val="новые"/>
      <sheetName val="ценник июнь"/>
      <sheetName val="список из заявок"/>
      <sheetName val="оранж+син"/>
      <sheetName val="Период"/>
      <sheetName val="База уголь"/>
      <sheetName val="Свод уголь"/>
      <sheetName val="Эл.энергия"/>
      <sheetName val="Налог на имущество"/>
      <sheetName val="БЗПР"/>
      <sheetName val="БЗПР (инфл)"/>
      <sheetName val="БЗПР(проходка)"/>
      <sheetName val="Процессы"/>
      <sheetName val="Процессы анализ"/>
      <sheetName val="без инфляции"/>
      <sheetName val="с инфляцией"/>
      <sheetName val="с инфляцией (2)"/>
      <sheetName val="ТЛ_реал"/>
      <sheetName val="ИзмВариант3-план"/>
      <sheetName val="График Реализации - план"/>
      <sheetName val="Потоки ДС_реал"/>
      <sheetName val="ГрафикРеал_реал"/>
      <sheetName val="График Реализации - отклонения"/>
      <sheetName val="Компл.3-план"/>
      <sheetName val="Инвестиции - план"/>
      <sheetName val="Анализ инвестиций (с инфляцией)"/>
      <sheetName val="Анализ инвестиций"/>
      <sheetName val="Финансовые КПЭ_реал"/>
      <sheetName val="Потоки денежных средств- план"/>
      <sheetName val="Вариант3- план"/>
      <sheetName val="КПЭ-план"/>
      <sheetName val="Производ КПЭ_реал"/>
      <sheetName val="Титульный лист"/>
      <sheetName val="КПЭ"/>
      <sheetName val="Варианты1"/>
      <sheetName val="График ввода-выбытия"/>
      <sheetName val="Выработка"/>
      <sheetName val="ИсходныеДанные"/>
      <sheetName val="Модуль_414-с"/>
      <sheetName val="Модуль_314-с"/>
      <sheetName val="Транспортировка"/>
      <sheetName val="ИндИнфляции"/>
      <sheetName val="Базовый_вариант"/>
      <sheetName val="Вариант3"/>
      <sheetName val="ИзмВариант3"/>
      <sheetName val="Компл.3"/>
      <sheetName val="Риск3"/>
      <sheetName val="Анализ рисков"/>
      <sheetName val="612-С"/>
      <sheetName val="output"/>
      <sheetName val="Cost by product CUR"/>
      <sheetName val="Cost by product PR"/>
      <sheetName val="COGS CUR"/>
      <sheetName val="COGS PR"/>
      <sheetName val="COGS total"/>
      <sheetName val="WCap"/>
      <sheetName val="Income St"/>
      <sheetName val="CashFlow &amp; Debt"/>
      <sheetName val="Cost by p೗_x0000__x0000_Āct CUR"/>
      <sheetName val="Свод2001"/>
      <sheetName val="Р.г.д.01"/>
      <sheetName val="ДолУч"/>
      <sheetName val="Свод10"/>
      <sheetName val="Свод11"/>
      <sheetName val="Свод12"/>
      <sheetName val="Д_с_пр8"/>
      <sheetName val="Д_с_пр9"/>
      <sheetName val="Д_с_пр9(ф)"/>
      <sheetName val="ДП08"/>
      <sheetName val="ДП09"/>
      <sheetName val="ДП10"/>
      <sheetName val="ДП11"/>
      <sheetName val="ДП12"/>
      <sheetName val="СД8"/>
      <sheetName val="СД9"/>
      <sheetName val="СД10"/>
      <sheetName val="СД11"/>
      <sheetName val="СД12"/>
      <sheetName val="ДЗа8_01 (3)"/>
      <sheetName val="Д_с_пр8 (ф)"/>
      <sheetName val="Пл_3кв_доб "/>
      <sheetName val="Пл_3кв_доб(август)"/>
      <sheetName val="Пл_3кв_доб(СЕНТЯБРЬ)"/>
      <sheetName val="Пл_3кв_доб(СЕНТЯБРЬ) (2)"/>
      <sheetName val="Пл_4кв_доб"/>
      <sheetName val="Пл_4кв_доб (2)"/>
      <sheetName val="Пл_4кв_доб (нач)"/>
      <sheetName val="Пл_4кв_доб (нач) (3)"/>
      <sheetName val="Пл_4кв_доб (нач) (4)"/>
      <sheetName val="Д_с_пр10"/>
      <sheetName val="Д_с_пр10 (ф)"/>
      <sheetName val="Д_с_пр11"/>
      <sheetName val="Д_с_пр12(ф)"/>
      <sheetName val="Д_с_пр01_02"/>
      <sheetName val="Д_с_пр01_02 (2)"/>
      <sheetName val="Д_с_пр02_02 "/>
      <sheetName val="Д_с_пр03_02"/>
      <sheetName val="Пл_4кв_доб (нач) (5)"/>
      <sheetName val="Пл_4кв_доб (ноябрь)"/>
      <sheetName val="Пл_4кв_доб(декабрь)"/>
      <sheetName val="Пл_4кв_доб (нач) (2)"/>
      <sheetName val="Пл_1кв_доб_02"/>
      <sheetName val="ПЛ_ПР_1кв02"/>
      <sheetName val="ПЛ_ПР_3кв01"/>
      <sheetName val="ПЛ_ПР_4кв01"/>
      <sheetName val="ДЗа9_01"/>
      <sheetName val="Пл4кв_доб(3)"/>
      <sheetName val="ДЗа9_01(2)"/>
      <sheetName val="ДЗа9_01(3)"/>
      <sheetName val="ДЗа10_01"/>
      <sheetName val="ДЗа10_01 (2)"/>
      <sheetName val="ДЗа10_01 (3)"/>
      <sheetName val="ДЗа11_01"/>
      <sheetName val="ДЗа11_01 (2)"/>
      <sheetName val="ДЗа11_01 (3)"/>
      <sheetName val="ДЗа12_01"/>
      <sheetName val="ДЗа12_01 (2)"/>
      <sheetName val="ДЗа12_01 (3)"/>
      <sheetName val="Сост.зап."/>
      <sheetName val="ценообразование"/>
      <sheetName val="кислород"/>
      <sheetName val="топливо"/>
      <sheetName val="электро"/>
      <sheetName val="А"/>
      <sheetName val="амортизация"/>
      <sheetName val="ББЛ"/>
      <sheetName val="БДДС1"/>
      <sheetName val="25_1"/>
      <sheetName val="44"/>
      <sheetName val="ком_расх"/>
      <sheetName val="ком-р"/>
      <sheetName val="БДР"/>
      <sheetName val="91"/>
      <sheetName val="Б_ Мат-лы"/>
      <sheetName val="теплоэн"/>
      <sheetName val="Тр_Нал"/>
      <sheetName val="Нал_пр"/>
      <sheetName val="97"/>
      <sheetName val="страх"/>
      <sheetName val="ПФот"/>
      <sheetName val="зп"/>
      <sheetName val="деб"/>
      <sheetName val="кред"/>
      <sheetName val="Инвестиции - варианты"/>
      <sheetName val="Свод Пр"/>
      <sheetName val="28"/>
      <sheetName val="31"/>
      <sheetName val="статус"/>
      <sheetName val="PL_MM cons"/>
      <sheetName val="Жерек аморт."/>
      <sheetName val="PL_FM сons"/>
      <sheetName val="BS_FM cons"/>
      <sheetName val="BS_Alel+неАлел"/>
      <sheetName val="PL_MM Alel"/>
      <sheetName val="PL_MM Zherek"/>
      <sheetName val="PL_FM_Zherek"/>
      <sheetName val="неАлел"/>
      <sheetName val="Production plan"/>
      <sheetName val="ОС_Аморт"/>
      <sheetName val="КПЭ Келтик"/>
      <sheetName val="КПЭ(641перс)"/>
      <sheetName val="Сравнение (2)"/>
      <sheetName val="д.р."/>
      <sheetName val="пнс 7 мес"/>
      <sheetName val="затр 7 мес"/>
      <sheetName val="допфонд завод"/>
      <sheetName val="допфонд рудник"/>
      <sheetName val="допфонд участок"/>
      <sheetName val="допфонд админ"/>
      <sheetName val="план горн работ"/>
      <sheetName val="оплата труда"/>
      <sheetName val="Расчет стоимости ГПР в разбивке"/>
      <sheetName val="pivot2"/>
      <sheetName val="КПЭ (614перс)"/>
      <sheetName val="3.16 Внеш.конц."/>
      <sheetName val="Питание1"/>
      <sheetName val="ОБЩЕУЧ"/>
      <sheetName val="РУДНИК"/>
      <sheetName val="ЗАВОД"/>
      <sheetName val="АДМИН"/>
      <sheetName val="ФОТ-УК"/>
      <sheetName val="2.01 ГПР"/>
      <sheetName val="2.02 очист"/>
      <sheetName val="2.03 ВШТ"/>
      <sheetName val="2.04 общеруд"/>
      <sheetName val="2.05 общешахт"/>
      <sheetName val="9.Costs by Types&amp;Centers"/>
      <sheetName val="нормы расходов"/>
      <sheetName val="3.01 дроб"/>
      <sheetName val="3.02 измельч"/>
      <sheetName val="Цены на реагенты"/>
      <sheetName val="3.04 флот"/>
      <sheetName val="3.05 biox"/>
      <sheetName val="3.06 cil"/>
      <sheetName val="3.08 элюир+зк"/>
      <sheetName val="3.09 реаг.цех"/>
      <sheetName val="3.10 хвост"/>
      <sheetName val="Analysis Costs"/>
      <sheetName val="3.12 общезав"/>
      <sheetName val="3.14 эл.мех"/>
      <sheetName val="3.15 отк"/>
      <sheetName val="Production costs"/>
      <sheetName val="Внереализац"/>
      <sheetName val="Аренда техники"/>
      <sheetName val="Mining comments"/>
      <sheetName val="Plant comments"/>
      <sheetName val="Infr comments"/>
      <sheetName val="Жерек налоги"/>
      <sheetName val="Капекс тыс. дол."/>
      <sheetName val="Уд. расход реагентов по заводу "/>
      <sheetName val="Расход реагентов Кг."/>
      <sheetName val="Расходе реагентов тенге склад"/>
      <sheetName val="расход реагентов тенге завод"/>
      <sheetName val="Расход реагентов тенге Бух"/>
      <sheetName val="Расход реагентов USD"/>
      <sheetName val="Переработка"/>
      <sheetName val="Bridge EBITDA (СБП)"/>
      <sheetName val="Bridge EBITDA"/>
      <sheetName val="Cash-costs_Summary"/>
      <sheetName val="Cash-costs_Details"/>
      <sheetName val="СС_Details (собств.конц)"/>
      <sheetName val="1. вводные"/>
      <sheetName val="ПЗГ_цели"/>
      <sheetName val="KPI_YTD"/>
      <sheetName val="TCC_absolute"/>
      <sheetName val="1.1 KPI"/>
      <sheetName val="1.2 PL (с аморт)"/>
      <sheetName val="1.2 PL"/>
      <sheetName val="1.3 BS"/>
      <sheetName val="1.4 CF"/>
      <sheetName val="1.5 PL_FM"/>
      <sheetName val="1.6 BS_FM"/>
      <sheetName val="1.7 PL_MM"/>
      <sheetName val="WIP"/>
      <sheetName val="КЗкомпании"/>
      <sheetName val="Лондон"/>
      <sheetName val="8. АДМИН"/>
      <sheetName val="Соц.расх"/>
      <sheetName val="1.9 PCC_анализ_8м"/>
      <sheetName val="1.9 PCC_анализПЗГ"/>
      <sheetName val="БП_2010vs2009"/>
      <sheetName val="2.1 ПРГР"/>
      <sheetName val="2.2 План производства"/>
      <sheetName val="2.3 концентрат"/>
      <sheetName val="1.8 PCC_bridge (2)"/>
      <sheetName val="1.8 PCC_bridge"/>
      <sheetName val="ФОТ_Келтик"/>
      <sheetName val="Трансп_ руды 2010"/>
      <sheetName val="Аренда техники на 2010 машчас"/>
      <sheetName val="4. РУДНИК"/>
      <sheetName val="5. РУДОПОДГ"/>
      <sheetName val="ФОТ_Алел"/>
      <sheetName val="БЗК"/>
      <sheetName val="4.1 ГПР"/>
      <sheetName val="4.2 очист"/>
      <sheetName val="4.3 ВШТ"/>
      <sheetName val="4.4 общеруд"/>
      <sheetName val="4.5 общешахт"/>
      <sheetName val="7. ОБЩЕУЧ"/>
      <sheetName val="4.6 ЭРР"/>
      <sheetName val="6. ЗАВОД"/>
      <sheetName val="5.1 дроб"/>
      <sheetName val="5.2 измельч"/>
      <sheetName val="6.1 флот"/>
      <sheetName val="6.2 biox"/>
      <sheetName val="6.3 cil-elution"/>
      <sheetName val="6.4 ЗК"/>
      <sheetName val="6.5 реаг.цех"/>
      <sheetName val="6.6 хвост"/>
      <sheetName val="6.7 общезав"/>
      <sheetName val="6.8 эл.мех"/>
      <sheetName val="6.9 отк"/>
      <sheetName val="справ2"/>
      <sheetName val="Хеллас_контракт"/>
      <sheetName val="стоимость на единицу_YTD"/>
      <sheetName val="стоимость на единицу_MTD"/>
      <sheetName val="Алел НИ"/>
      <sheetName val="расч по греч"/>
      <sheetName val="Пр-воБП"/>
      <sheetName val="ПРГР"/>
      <sheetName val="БП 2011"/>
      <sheetName val="AVP"/>
      <sheetName val="HLF"/>
      <sheetName val="PG"/>
      <sheetName val="KMB"/>
      <sheetName val="CL"/>
      <sheetName val="LINKS"/>
      <sheetName val="Продажа"/>
      <sheetName val="RAS FS"/>
      <sheetName val="2.1 P&amp;L"/>
      <sheetName val="HIST"/>
      <sheetName val="Data Table"/>
      <sheetName val="assets"/>
      <sheetName val="Liabilities"/>
      <sheetName val="ЦФА"/>
      <sheetName val="bank comm capitalised"/>
      <sheetName val="Счета"/>
      <sheetName val="Расконсервация ОС"/>
      <sheetName val="IFRS roll 04"/>
      <sheetName val="246 - 2вариант"/>
      <sheetName val="algorithm approximated"/>
      <sheetName val="EAST METALS A.G"/>
      <sheetName val="бюджет ЭСПЦ, долл."/>
      <sheetName val="Неопл_11-02"/>
      <sheetName val="Свод_неопл"/>
      <sheetName val="реестр_бюджет"/>
      <sheetName val="поступления"/>
      <sheetName val="Реестр_ГУТА"/>
      <sheetName val="в"/>
      <sheetName val="Энергосбыт"/>
      <sheetName val="баланс РЭК"/>
      <sheetName val="объемы РЭК"/>
      <sheetName val="1.4ВО"/>
      <sheetName val="1.15ВО"/>
      <sheetName val="1.19ВС"/>
      <sheetName val="1.16ВО"/>
      <sheetName val="1.17 ВО"/>
      <sheetName val="Амортизация стоки"/>
      <sheetName val="1.20.4ВО"/>
      <sheetName val="1.21ВО"/>
      <sheetName val="1.21ВО без ИП"/>
      <sheetName val="1.28ВО с ИП"/>
      <sheetName val="1.28ВО без ИП"/>
      <sheetName val="Электроэн (ф3)"/>
      <sheetName val="эл-эн"/>
      <sheetName val="расчет реагентов РЭК"/>
      <sheetName val="факт реагентов РЭК"/>
      <sheetName val="Исходные"/>
      <sheetName val="прив.рес. янв"/>
      <sheetName val="прив.рес.февр"/>
      <sheetName val=" пост ср-в янв"/>
      <sheetName val="пост ср-в февр"/>
      <sheetName val="пост ср-в март"/>
      <sheetName val="пост ср-в апрель"/>
      <sheetName val="постоянные затраты"/>
      <sheetName val="коэфф"/>
      <sheetName val="Отопление"/>
      <sheetName val="июнь9"/>
      <sheetName val="титул БДР"/>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ПБ"/>
      <sheetName val="ФО-01-год"/>
      <sheetName val="ФО-01-1 кв"/>
      <sheetName val="ФО-01-2 кв"/>
      <sheetName val="ФО-01-3 кв"/>
      <sheetName val="ФО-01-4 кв"/>
      <sheetName val="ФО-02"/>
      <sheetName val="ФО-03"/>
      <sheetName val="ФО-03мес"/>
      <sheetName val="ФО-04"/>
      <sheetName val="ФО-04мес"/>
      <sheetName val="ФО-05"/>
      <sheetName val="I"/>
      <sheetName val="АХР"/>
      <sheetName val="II"/>
      <sheetName val="2.1."/>
      <sheetName val="2.2."/>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Макро"/>
      <sheetName val="Données"/>
      <sheetName val="объёмы на 01_01_08_послед"/>
      <sheetName val="объёмы на 01_01_09_"/>
      <sheetName val="объёмы на 01_01_2010"/>
      <sheetName val="объёмы на 01_01_2010 послед"/>
      <sheetName val="сравнение с III 咰_x0014_哼_x0014_多⿮_x0005_"/>
      <sheetName val="Семхоз Ракитянский"/>
      <sheetName val="Белгородское"/>
      <sheetName val="Рассвет"/>
      <sheetName val="Томаровское"/>
      <sheetName val="Яковлевское "/>
      <sheetName val="Завидовка"/>
      <sheetName val="Перевозки"/>
      <sheetName val="Общее размещение"/>
      <sheetName val="Озимая пшеница"/>
      <sheetName val="Яровой ячмень"/>
      <sheetName val="Горох"/>
      <sheetName val="Одн. травы"/>
      <sheetName val="Кукуруза на зерно"/>
      <sheetName val="Кукуруза на силос"/>
      <sheetName val="Соя"/>
      <sheetName val="Аврорекс на озимых"/>
      <sheetName val="Структура 2011"/>
      <sheetName val="ПС рек"/>
      <sheetName val="ЛЭП 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K3" t="str">
            <v>Средства РАО ЕЭС России,ЦИС</v>
          </cell>
        </row>
        <row r="6">
          <cell r="E6" t="str">
            <v xml:space="preserve"> 1. Электроэнергия </v>
          </cell>
        </row>
        <row r="7">
          <cell r="E7" t="str">
            <v>1.1. Электроэнергия (мощность), поставляемая на оптовый рынок</v>
          </cell>
        </row>
        <row r="8">
          <cell r="E8" t="str">
            <v>1.1.1. Электроэнергия:</v>
          </cell>
        </row>
        <row r="9">
          <cell r="E9" t="str">
            <v>1.1.1.1.по регулируемым договорам (включая долгосрочные)</v>
          </cell>
        </row>
        <row r="10">
          <cell r="E10" t="str">
            <v>1.1.1.2.в результате конкурентного отбора на РСВ</v>
          </cell>
        </row>
        <row r="11">
          <cell r="E11" t="str">
            <v>1.1.1.3. в результате конкурентного отбора на БР</v>
          </cell>
        </row>
        <row r="12">
          <cell r="E12" t="str">
            <v>1.1.1.4. по свободным двусторонним договорам на РСВ</v>
          </cell>
        </row>
        <row r="13">
          <cell r="E13" t="str">
            <v>1.1.1.5. по свободным двусторонним договорам на БР</v>
          </cell>
        </row>
        <row r="14">
          <cell r="E14" t="str">
            <v>1.1.2. Мощность:</v>
          </cell>
        </row>
        <row r="15">
          <cell r="E15" t="str">
            <v>1.1.2.1. по регулируемым договорам (включая долгосрочные)</v>
          </cell>
        </row>
        <row r="16">
          <cell r="E16" t="str">
            <v>1.1.2.2. в результате конкурентного отбора</v>
          </cell>
        </row>
        <row r="17">
          <cell r="E17" t="str">
            <v>1.1.2.3. по свободным двусторонним договорам</v>
          </cell>
        </row>
        <row r="18">
          <cell r="E18" t="str">
            <v>1.1.2.4. по договорам комиссии</v>
          </cell>
        </row>
        <row r="19">
          <cell r="E19" t="str">
            <v>1.1.2.5. прочие виды купли-продажи мощности</v>
          </cell>
        </row>
        <row r="20">
          <cell r="E20" t="str">
            <v>1.1.2.6. за качество мощности по соглашению (ПУЛ)</v>
          </cell>
        </row>
        <row r="21">
          <cell r="E21" t="str">
            <v>1.2. Электроэнергия, поставляемая на розничный рынок</v>
          </cell>
        </row>
        <row r="22">
          <cell r="E22" t="str">
            <v xml:space="preserve">1.2.1. Продажа электрической энергии по регулируемым ценам </v>
          </cell>
        </row>
        <row r="23">
          <cell r="E23" t="str">
            <v xml:space="preserve">      1.2.1.1. Энергосбытовым компаниям</v>
          </cell>
        </row>
        <row r="24">
          <cell r="E24" t="str">
            <v xml:space="preserve">      1.2.1.2.  Конечным потребителям </v>
          </cell>
        </row>
        <row r="25">
          <cell r="E25" t="str">
            <v xml:space="preserve">            1.2.1.2.1. Базовые потребители</v>
          </cell>
        </row>
        <row r="26">
          <cell r="E26" t="str">
            <v xml:space="preserve">            1.2.1.2.2.Население</v>
          </cell>
        </row>
        <row r="27">
          <cell r="E27" t="str">
            <v xml:space="preserve">            1.2.1.2.3 Прочие потребители</v>
          </cell>
        </row>
        <row r="28">
          <cell r="D28">
            <v>46.58</v>
          </cell>
          <cell r="E28" t="str">
            <v>1.2.1.2.3.1 бюджетозависимые потребители</v>
          </cell>
        </row>
        <row r="29">
          <cell r="E29" t="str">
            <v xml:space="preserve">1.2.1.2.3.2 ОПП, ЖКХ и другие перепродавцы </v>
          </cell>
        </row>
        <row r="30">
          <cell r="E30" t="str">
            <v>1.2.1.2.3.3 другие прочие потребители</v>
          </cell>
        </row>
        <row r="31">
          <cell r="E31" t="str">
            <v xml:space="preserve">   1.2.1.3 Электроэнергия для компенсации потерь</v>
          </cell>
        </row>
        <row r="32">
          <cell r="E32" t="str">
            <v>1.2.1.3.1 из них РСК Холдинга</v>
          </cell>
        </row>
        <row r="33">
          <cell r="E33" t="str">
            <v>1.2.1.3.2 прочим сетевым организациям</v>
          </cell>
        </row>
        <row r="34">
          <cell r="E34" t="str">
            <v xml:space="preserve">    1.2.1.4 Экспорт (приграничная торговля)</v>
          </cell>
        </row>
        <row r="35">
          <cell r="E35" t="str">
            <v xml:space="preserve">1.2.2. Продажа электрической энергии по нерегулируемым ценам </v>
          </cell>
        </row>
        <row r="36">
          <cell r="E36" t="str">
            <v>2. Реализация тепловой энергии</v>
          </cell>
        </row>
        <row r="37">
          <cell r="E37" t="str">
            <v xml:space="preserve">      2.1. Промышленные потребители</v>
          </cell>
        </row>
        <row r="38">
          <cell r="E38" t="str">
            <v xml:space="preserve">     2.2.  Жилищные организации</v>
          </cell>
        </row>
        <row r="39">
          <cell r="E39" t="str">
            <v xml:space="preserve">     2.3. Прочие потребители</v>
          </cell>
        </row>
        <row r="40">
          <cell r="E40" t="str">
            <v>2.3.1. бюджетозависимые потребители</v>
          </cell>
        </row>
        <row r="41">
          <cell r="E41" t="str">
            <v>2.3.2. прочие потребители (остальные)</v>
          </cell>
        </row>
        <row r="42">
          <cell r="E42" t="str">
            <v xml:space="preserve">      2.4. Теплоснабжающим организациям</v>
          </cell>
        </row>
        <row r="43">
          <cell r="E43" t="str">
            <v xml:space="preserve">     2.5. Тепловая энергия для компенсации потерь</v>
          </cell>
        </row>
        <row r="44">
          <cell r="E44" t="str">
            <v>3. Услуги по передаче тепловой энергии</v>
          </cell>
        </row>
        <row r="45">
          <cell r="E45" t="str">
            <v xml:space="preserve"> 4. Сетевые услуги</v>
          </cell>
        </row>
        <row r="46">
          <cell r="E46" t="str">
            <v>4.1. Передача по электросетям</v>
          </cell>
        </row>
        <row r="47">
          <cell r="E47" t="str">
            <v>4.1.1. Поступления от ЭСК ОАО РАО "ЕЭС России"</v>
          </cell>
        </row>
        <row r="48">
          <cell r="E48" t="str">
            <v>4.1.2. Оплата ТГК по договорам поручительства</v>
          </cell>
        </row>
        <row r="49">
          <cell r="E49" t="str">
            <v>4.1.3. Поступления от сторонних ЭСК</v>
          </cell>
        </row>
        <row r="50">
          <cell r="E50" t="str">
            <v>4.1.4. Реализация конечным потребителям</v>
          </cell>
        </row>
        <row r="51">
          <cell r="E51" t="str">
            <v>4.1.4.1 Базовые потребители</v>
          </cell>
        </row>
        <row r="52">
          <cell r="E52" t="str">
            <v>4.1.4.2 Бюджетные потребители</v>
          </cell>
        </row>
        <row r="53">
          <cell r="E53" t="str">
            <v>4.1.4.3 Население</v>
          </cell>
        </row>
        <row r="54">
          <cell r="E54" t="str">
            <v>4.1.4.4 Прочие потребители</v>
          </cell>
        </row>
        <row r="55">
          <cell r="E55" t="str">
            <v>4.2. Услуги по технологическому присоединению</v>
          </cell>
        </row>
        <row r="56">
          <cell r="E56" t="str">
            <v>4.2.1 присоединямой мощьностью более 1 мВт или напряжением свыше 35кВ</v>
          </cell>
        </row>
        <row r="57">
          <cell r="E57" t="str">
            <v>4.2.2 присоединямой мощьностью менее 1 мВт и напряжением ниже  35кВ</v>
          </cell>
        </row>
        <row r="58">
          <cell r="E58" t="str">
            <v>4.3. Услуги по транзиту электороэнергии</v>
          </cell>
        </row>
        <row r="59">
          <cell r="E59" t="str">
            <v xml:space="preserve"> 4а.1. Справочно из строки 4.1 Передача по электросетям </v>
          </cell>
        </row>
        <row r="60">
          <cell r="E60" t="str">
            <v>4а.1.1. ВН (от 110 кВ)</v>
          </cell>
        </row>
        <row r="61">
          <cell r="E61" t="str">
            <v>4а.1.2. СН 1 (35 кВ)</v>
          </cell>
        </row>
        <row r="62">
          <cell r="E62" t="str">
            <v>4а.1.3. СН 2 (20-1 кВ)</v>
          </cell>
        </row>
        <row r="63">
          <cell r="E63" t="str">
            <v>4а.1.4. НН (0,4 кВ и ниже)</v>
          </cell>
        </row>
        <row r="64">
          <cell r="E64" t="str">
            <v>5 Прочая  продукция (услуги) основной деятельности</v>
          </cell>
        </row>
        <row r="65">
          <cell r="E65" t="str">
            <v>5.1. Услуги по управлению</v>
          </cell>
        </row>
        <row r="66">
          <cell r="E66" t="str">
            <v>5.2. Реализация ХОВ и невозврат конденсата</v>
          </cell>
        </row>
        <row r="67">
          <cell r="E67" t="str">
            <v>5.3. Ремонтно-эксплутационное обслуживание</v>
          </cell>
        </row>
        <row r="68">
          <cell r="E68" t="str">
            <v>5.4. Прочие виды деятельности промышленного характера*</v>
          </cell>
        </row>
        <row r="69">
          <cell r="E69" t="str">
            <v>5.4.1 реализация теловой энергии</v>
          </cell>
        </row>
        <row r="70">
          <cell r="E70" t="str">
            <v>5.4.2 услуги по испытанию и поверке приборов</v>
          </cell>
        </row>
        <row r="71">
          <cell r="E71" t="str">
            <v>5.4.3 информационные услуги</v>
          </cell>
        </row>
        <row r="72">
          <cell r="E72" t="str">
            <v>5.4.4 транспортные услуги</v>
          </cell>
        </row>
        <row r="73">
          <cell r="E73" t="str">
            <v>5.4.5 услуги автостоянки</v>
          </cell>
        </row>
        <row r="74">
          <cell r="E74" t="str">
            <v>5.4.6 услуги связи</v>
          </cell>
        </row>
        <row r="75">
          <cell r="E75" t="str">
            <v xml:space="preserve">5.4.7 доходы от организации и проведения конкурсов по закупкам товаров, работ и   услуг </v>
          </cell>
        </row>
        <row r="76">
          <cell r="E76" t="str">
            <v>5.4.8 услуги по хранению мобилизационного резерва</v>
          </cell>
        </row>
        <row r="77">
          <cell r="E77" t="str">
            <v>5.4.9 по расчетам за создание технической возможности</v>
          </cell>
        </row>
        <row r="78">
          <cell r="E78" t="str">
            <v>5.4.10 поступления за техническое обслуживание абонентов</v>
          </cell>
        </row>
        <row r="79">
          <cell r="E79" t="str">
            <v>5.4.11 поступления от стронних организаций за оказание прочих услуг</v>
          </cell>
        </row>
        <row r="80">
          <cell r="E80" t="str">
            <v>6  Непрофильная продукция (услуги):</v>
          </cell>
        </row>
        <row r="81">
          <cell r="E81" t="str">
            <v>6.1. Доходы от эксплуатации непрофильных объектов</v>
          </cell>
        </row>
        <row r="82">
          <cell r="E82" t="str">
            <v>6.2. Доходы от сдачи имущества в аренду (помещения, транспорт, оборудование и др.)</v>
          </cell>
        </row>
        <row r="83">
          <cell r="E83" t="str">
            <v xml:space="preserve">       6.2.1 зданий и помещений</v>
          </cell>
        </row>
        <row r="84">
          <cell r="E84" t="str">
            <v xml:space="preserve">       6.2.2 сооружений, машин и оборудования</v>
          </cell>
        </row>
        <row r="85">
          <cell r="E85" t="str">
            <v xml:space="preserve">       6.2.3 транспортных средств</v>
          </cell>
        </row>
        <row r="86">
          <cell r="E86" t="str">
            <v xml:space="preserve">       6.2.4 компьютеров, оргтехники, средств связи</v>
          </cell>
        </row>
        <row r="87">
          <cell r="E87" t="str">
            <v xml:space="preserve">       6.2.5 другого имущества</v>
          </cell>
        </row>
        <row r="88">
          <cell r="E88" t="str">
            <v>6.3. Ремонтные и строительные услуги</v>
          </cell>
        </row>
        <row r="89">
          <cell r="E89" t="str">
            <v xml:space="preserve"> 6.4. Прочая непрофильная продукция по видам:*</v>
          </cell>
        </row>
        <row r="90">
          <cell r="E90" t="str">
            <v>6.4.1 поступления от оказания услуг объектами  социальной сферы</v>
          </cell>
        </row>
        <row r="91">
          <cell r="E91" t="str">
            <v>6.4.2 поступления по расчетам по ЖСК</v>
          </cell>
        </row>
        <row r="92">
          <cell r="E92" t="str">
            <v>6.4.3 Прочая непрофильная продукция</v>
          </cell>
        </row>
        <row r="93">
          <cell r="E93" t="str">
            <v>7 Прочие доходы</v>
          </cell>
        </row>
        <row r="94">
          <cell r="E94" t="str">
            <v xml:space="preserve">7.1 Проценты к получению </v>
          </cell>
        </row>
        <row r="95">
          <cell r="E95" t="str">
            <v>7.1.1 Проценты по займам полученные</v>
          </cell>
        </row>
        <row r="96">
          <cell r="E96" t="str">
            <v>7.1.2 Проценты по финансовым вложениям полученные</v>
          </cell>
        </row>
        <row r="97">
          <cell r="E97" t="str">
            <v>7.2 От совместной деятельности</v>
          </cell>
        </row>
        <row r="98">
          <cell r="E98" t="str">
            <v>7.3 От реализации МПЗ (ТМЦ)</v>
          </cell>
        </row>
        <row r="99">
          <cell r="E99" t="str">
            <v>7.4 От аренды</v>
          </cell>
        </row>
        <row r="100">
          <cell r="E100" t="str">
            <v xml:space="preserve">7.5 От участия в других организациях  </v>
          </cell>
        </row>
        <row r="101">
          <cell r="E101" t="str">
            <v>7.5.1 Дивиденды полученные</v>
          </cell>
        </row>
        <row r="102">
          <cell r="E102" t="str">
            <v>7.5.2 От участия в других организациях (остальные)</v>
          </cell>
        </row>
        <row r="103">
          <cell r="E103" t="str">
            <v>7.6 Пени, штрафы, неустойки признанные или по которым получено решение суда</v>
          </cell>
        </row>
        <row r="104">
          <cell r="E104" t="str">
            <v>7.7 Субвенции на разницу в тарифах</v>
          </cell>
        </row>
        <row r="105">
          <cell r="E105" t="str">
            <v>7.8 Возмещение по страховым случаям</v>
          </cell>
        </row>
        <row r="106">
          <cell r="E106" t="str">
            <v>7.8.1 имущественное страхование</v>
          </cell>
        </row>
        <row r="107">
          <cell r="E107" t="str">
            <v xml:space="preserve">     7.8.2 прочие виды страхования</v>
          </cell>
        </row>
        <row r="108">
          <cell r="E108" t="str">
            <v>7.9 Прочие доходы (чрезвычайные)*</v>
          </cell>
        </row>
        <row r="109">
          <cell r="E109" t="str">
            <v>7.10 Другие прочие доходы*</v>
          </cell>
        </row>
        <row r="110">
          <cell r="E110" t="str">
            <v>7.10.1 субсидии, дотации</v>
          </cell>
        </row>
        <row r="111">
          <cell r="E111" t="str">
            <v>7.10.2 услуги по ведению секретного делопроизводства</v>
          </cell>
        </row>
        <row r="112">
          <cell r="E112" t="str">
            <v>7.10.3 пени, штрафы, неустойки признанные или по которым получено решение суда</v>
          </cell>
        </row>
        <row r="113">
          <cell r="E113" t="str">
            <v>7.10.4 другие доходы</v>
          </cell>
        </row>
        <row r="114">
          <cell r="D114" t="str">
            <v>II.ИНВЕСТИЦИОННАЯ ДЕЯТЕЛЬНОСТЬ</v>
          </cell>
        </row>
        <row r="115">
          <cell r="E115" t="str">
            <v>10.1 Реализация основных средств, нематериальных активов</v>
          </cell>
        </row>
        <row r="116">
          <cell r="E116" t="str">
            <v>10.1.1 Основных средств</v>
          </cell>
        </row>
        <row r="117">
          <cell r="D117" t="str">
            <v xml:space="preserve"> </v>
          </cell>
          <cell r="E117" t="str">
            <v>10.1.1.1 Поступления от продажи зданий, сооружений</v>
          </cell>
        </row>
        <row r="118">
          <cell r="E118" t="str">
            <v>10.1.1.2 Поступления от продажи оборудования</v>
          </cell>
        </row>
        <row r="119">
          <cell r="E119" t="str">
            <v>10.1.1.3 Поступления от продажи транспортных средств</v>
          </cell>
        </row>
        <row r="120">
          <cell r="E120" t="str">
            <v>10.1.1.4 Поступления от продажи компьютерной и оргтехники</v>
          </cell>
        </row>
        <row r="121">
          <cell r="E121" t="str">
            <v>10.1.1.5 Поступления от продажи офисного оборудования и принадлежностей</v>
          </cell>
        </row>
        <row r="122">
          <cell r="E122" t="str">
            <v>10.1.1.6 Поступления от продажи прочих основных средств</v>
          </cell>
        </row>
        <row r="123">
          <cell r="E123" t="str">
            <v>10.1.2 Нематериальных активов</v>
          </cell>
        </row>
        <row r="124">
          <cell r="E124" t="str">
            <v>10.2 Долгосрочные финансовые вложения (возврат)</v>
          </cell>
        </row>
        <row r="125">
          <cell r="E125" t="str">
            <v>10.2.1 Акции (продажа)</v>
          </cell>
        </row>
        <row r="126">
          <cell r="E126" t="str">
            <v>10.2.2 Векселя (предьявление к оплате)</v>
          </cell>
        </row>
        <row r="127">
          <cell r="E127" t="str">
            <v>10.2.3 Депозит (возврат)</v>
          </cell>
        </row>
        <row r="128">
          <cell r="E128" t="str">
            <v>10.2.4 Займы выданные (возврат)</v>
          </cell>
        </row>
        <row r="129">
          <cell r="E129" t="str">
            <v>10.2.5 Реализация прочих долгосрочных финансовых вложений</v>
          </cell>
        </row>
        <row r="130">
          <cell r="E130" t="str">
            <v>10.2а из строки 10.2 Вложение средств полученных от IPO (возврат)</v>
          </cell>
        </row>
        <row r="131">
          <cell r="E131" t="str">
            <v>10.3 Прочие поступления от инвестиционной деятельности *</v>
          </cell>
        </row>
        <row r="132">
          <cell r="D132" t="str">
            <v>III.ФИНАНСОВАЯ ДЕЯТЕЛЬНОСТЬ</v>
          </cell>
        </row>
        <row r="133">
          <cell r="E133" t="str">
            <v>11. Кредиты и займы (получение)</v>
          </cell>
        </row>
        <row r="134">
          <cell r="E134" t="str">
            <v>11.1 Долгосрочные кредиты и займы</v>
          </cell>
        </row>
        <row r="135">
          <cell r="E135" t="str">
            <v>11.1.1 Долгосрочные кредиты</v>
          </cell>
        </row>
        <row r="136">
          <cell r="E136" t="str">
            <v>11.1.1.1 Долгосрочные кредиты ОАО РАО "ЕЭС России"</v>
          </cell>
        </row>
        <row r="137">
          <cell r="E137" t="str">
            <v>11.1.1.2 Долгосрочные кредиты под поручительство ОАО РАО "ЕЭС России"</v>
          </cell>
        </row>
        <row r="138">
          <cell r="E138" t="str">
            <v>11.1.1.3 Долгосрочные кредиты под поручительство ОГК/ТГК</v>
          </cell>
        </row>
        <row r="139">
          <cell r="E139" t="str">
            <v>11.1.1.4 Долгосрочные кредиты (остальные)</v>
          </cell>
        </row>
        <row r="140">
          <cell r="E140" t="str">
            <v>11.1.2 Долгосрочные займы</v>
          </cell>
        </row>
        <row r="141">
          <cell r="E141" t="str">
            <v>11.1.2.1 Долгосрочные займы от ОГК/ТГК</v>
          </cell>
        </row>
        <row r="142">
          <cell r="E142" t="str">
            <v>11.1.2.2 Облигационный заем (размещение)</v>
          </cell>
        </row>
        <row r="143">
          <cell r="E143" t="str">
            <v>11.1.2.3 Долгосрочные займы (остальные)</v>
          </cell>
        </row>
        <row r="144">
          <cell r="E144" t="str">
            <v>11.2 Краткосрочные кредиты и займы</v>
          </cell>
        </row>
        <row r="145">
          <cell r="E145" t="str">
            <v>11.2.1 Краткосрочные кредиты</v>
          </cell>
        </row>
        <row r="146">
          <cell r="E146" t="str">
            <v>11.2.1.1Краткосрочные кредиты под поручительство ОАО РАО "ЕЭС России"</v>
          </cell>
        </row>
        <row r="147">
          <cell r="E147" t="str">
            <v>11.2.1.2 Краткосрочные кредиты под поручительство ТГК/ОГК</v>
          </cell>
        </row>
        <row r="148">
          <cell r="E148" t="str">
            <v>11.2.1.3   Краткосрочные кредиты (остальные)</v>
          </cell>
        </row>
        <row r="149">
          <cell r="E149" t="str">
            <v>11.2.2 Краткосрочные займы</v>
          </cell>
        </row>
        <row r="150">
          <cell r="E150" t="str">
            <v>11.2.2.1 Краткосрочные займы от ОГК/ТГК</v>
          </cell>
        </row>
        <row r="151">
          <cell r="E151" t="str">
            <v>11.2.2.2 Краткосрочные займы (остальные)</v>
          </cell>
        </row>
        <row r="152">
          <cell r="E152" t="str">
            <v>11.2.3 Векселя собственные (выданные)</v>
          </cell>
        </row>
        <row r="153">
          <cell r="E153" t="str">
            <v>12. Краткосрочные финансовые вложения (возврат)</v>
          </cell>
        </row>
        <row r="154">
          <cell r="E154" t="str">
            <v>12.1 Акции (продажа)</v>
          </cell>
        </row>
        <row r="155">
          <cell r="E155" t="str">
            <v>12.2 Векселя (предьявление к оплате)</v>
          </cell>
        </row>
        <row r="156">
          <cell r="E156" t="str">
            <v>12.3 Депозит (возврат)</v>
          </cell>
        </row>
        <row r="157">
          <cell r="E157" t="str">
            <v>12.4 Займы выданные (возврат)</v>
          </cell>
        </row>
        <row r="158">
          <cell r="E158" t="str">
            <v>12.5 Реализация прочих краткосрочных финансовых вложений</v>
          </cell>
        </row>
        <row r="159">
          <cell r="E159" t="str">
            <v>12а из строки 12 Вложение средств полученных от IPO (возврат)</v>
          </cell>
        </row>
        <row r="160">
          <cell r="E160" t="str">
            <v>13 Эмиссия акций (размещение)</v>
          </cell>
        </row>
        <row r="161">
          <cell r="E161" t="str">
            <v>14 Ожидаемый возврат уплаченных в счет выданных поручительств сумм</v>
          </cell>
        </row>
        <row r="162">
          <cell r="E162" t="str">
            <v>14.1 по договорам в рамках ДДУ</v>
          </cell>
        </row>
        <row r="163">
          <cell r="E163" t="str">
            <v>14.2 по прочим договорам</v>
          </cell>
        </row>
        <row r="164">
          <cell r="E164" t="str">
            <v>15 Прочие поступления от финансовой деятельности *</v>
          </cell>
        </row>
        <row r="165">
          <cell r="E165" t="str">
            <v>15.2  проценты, начисляемые на остаток денежных средств на расчетном счете</v>
          </cell>
        </row>
        <row r="166">
          <cell r="E166" t="str">
            <v>15.3 доходы, связанные с правом требования долга</v>
          </cell>
        </row>
        <row r="167">
          <cell r="E167" t="str">
            <v>15.4 другие доходы</v>
          </cell>
        </row>
        <row r="168">
          <cell r="D168" t="str">
            <v>ОТТОК</v>
          </cell>
        </row>
        <row r="169">
          <cell r="D169" t="str">
            <v>I. ОПЕРАЦИОННАЯ ДЕЯТЕЛЬНОСТЬ</v>
          </cell>
        </row>
        <row r="170">
          <cell r="E170" t="str">
            <v xml:space="preserve">1 Материальные затраты </v>
          </cell>
        </row>
        <row r="171">
          <cell r="E171" t="str">
            <v>1.1 Топливо</v>
          </cell>
        </row>
        <row r="172">
          <cell r="E172" t="str">
            <v>1.1.1 уголь</v>
          </cell>
        </row>
        <row r="173">
          <cell r="E173" t="str">
            <v>1.1.2 газ</v>
          </cell>
        </row>
        <row r="174">
          <cell r="E174" t="str">
            <v>1.1.3 мазут</v>
          </cell>
        </row>
        <row r="175">
          <cell r="E175" t="str">
            <v>1.1.4 прочие виды топлива</v>
          </cell>
        </row>
        <row r="176">
          <cell r="E176" t="str">
            <v>1.2 Покупная электроэнергия</v>
          </cell>
        </row>
        <row r="177">
          <cell r="E177" t="str">
            <v xml:space="preserve">1.2.1 Покупная энергия (мощность) с оптового рынка: </v>
          </cell>
        </row>
        <row r="178">
          <cell r="E178" t="str">
            <v>1.2.1.1. Электроэнергия:</v>
          </cell>
        </row>
        <row r="179">
          <cell r="E179" t="str">
            <v>1.2.1.1.1. по регулируемым договорам (включая долгосрочные)</v>
          </cell>
        </row>
        <row r="180">
          <cell r="E180" t="str">
            <v>1.2.1.1.2. в результате конкурентного отбора на РСВ</v>
          </cell>
        </row>
        <row r="181">
          <cell r="E181" t="str">
            <v>1.2.1.1.3. в результате конкурентного отбора на БР</v>
          </cell>
        </row>
        <row r="182">
          <cell r="E182" t="str">
            <v>1.2.1.1.4. по свободным двусторонним договорам на РСВ</v>
          </cell>
        </row>
        <row r="183">
          <cell r="E183" t="str">
            <v>1.2.1.1.5. по свободным двусторонним договорам на БР</v>
          </cell>
        </row>
        <row r="184">
          <cell r="E184" t="str">
            <v>1.2.1.2. Мощность:</v>
          </cell>
        </row>
        <row r="185">
          <cell r="E185" t="str">
            <v>1.2.1.2.1. по регулируемым договорам (включая долгосрочные)</v>
          </cell>
        </row>
        <row r="186">
          <cell r="E186" t="str">
            <v>1.2.1.2.2. в результате конкурентного отбора</v>
          </cell>
        </row>
        <row r="187">
          <cell r="E187" t="str">
            <v>1.2.1.2.3. по свободным двусторонним договорам</v>
          </cell>
        </row>
        <row r="188">
          <cell r="E188" t="str">
            <v>1.2.1.2.4. по договорам комиссии</v>
          </cell>
        </row>
        <row r="189">
          <cell r="E189" t="str">
            <v>1.2.1.2.5. прочие виды купли-продажи мощности</v>
          </cell>
        </row>
        <row r="190">
          <cell r="E190" t="str">
            <v xml:space="preserve"> 1.2.1а  Из стр.1.2.1 для реализации</v>
          </cell>
        </row>
        <row r="191">
          <cell r="E191" t="str">
            <v xml:space="preserve"> 1.2.1б  Из стр.1.2.1 на производственные и хозяйственные нужды</v>
          </cell>
        </row>
        <row r="192">
          <cell r="E192" t="str">
            <v xml:space="preserve"> 1.2.1в  Из стр.1.2.1 на компенсацию потерь</v>
          </cell>
        </row>
        <row r="193">
          <cell r="E193" t="str">
            <v xml:space="preserve"> справ.  Из строки 1.2.1 Погашение просроченной задолженности по обязательств по договорам на ОРЭ и счетам-требованиям</v>
          </cell>
        </row>
        <row r="194">
          <cell r="E194" t="str">
            <v xml:space="preserve">1.2.2 Покупная энергия с розничного рынка: </v>
          </cell>
        </row>
        <row r="195">
          <cell r="E195" t="str">
            <v xml:space="preserve"> 1.2.2.1  от региональных генерирующих компаний</v>
          </cell>
        </row>
        <row r="196">
          <cell r="E196" t="str">
            <v xml:space="preserve"> 1.2.2.2  от блок-станций и прочих источников</v>
          </cell>
        </row>
        <row r="197">
          <cell r="E197" t="str">
            <v xml:space="preserve"> 1.2.2.2.1  на хозяйственные нужды</v>
          </cell>
        </row>
        <row r="198">
          <cell r="E198" t="str">
            <v xml:space="preserve"> 1.2.2.2.2  на производственные нужды</v>
          </cell>
        </row>
        <row r="199">
          <cell r="E199" t="str">
            <v>1.2.2.2.3   на компенсацию потерь</v>
          </cell>
        </row>
        <row r="200">
          <cell r="E200" t="str">
            <v>1.3. Покупная тепловая энергия</v>
          </cell>
        </row>
        <row r="201">
          <cell r="E201" t="str">
            <v>1.3.1 в т.ч. на компенсацию потерь</v>
          </cell>
        </row>
        <row r="202">
          <cell r="E202" t="str">
            <v>1.4. Вода на технологические нужды</v>
          </cell>
        </row>
        <row r="203">
          <cell r="E203" t="str">
            <v>1.5. Cырье и материалы</v>
          </cell>
        </row>
        <row r="204">
          <cell r="E204" t="str">
            <v xml:space="preserve"> 1.5.1 ГСМ</v>
          </cell>
        </row>
        <row r="205">
          <cell r="E205" t="str">
            <v xml:space="preserve"> 1.5.2 покупная электроэнергия на ПХН, не входящая в баланс </v>
          </cell>
        </row>
        <row r="206">
          <cell r="E206" t="str">
            <v xml:space="preserve"> 1.5.3 сырье и материалы на ремонты</v>
          </cell>
        </row>
        <row r="207">
          <cell r="E207" t="str">
            <v xml:space="preserve"> 1.5.4 на прочие цели</v>
          </cell>
        </row>
        <row r="208">
          <cell r="E208" t="str">
            <v xml:space="preserve">     1.5.4.1   для эксплуатации</v>
          </cell>
        </row>
        <row r="209">
          <cell r="E209" t="str">
            <v xml:space="preserve">    1.5.4.2    для индивидуальной защиты</v>
          </cell>
        </row>
        <row r="210">
          <cell r="E210" t="str">
            <v xml:space="preserve">         1.5.4.2.1  специальная одежда</v>
          </cell>
        </row>
        <row r="211">
          <cell r="E211" t="str">
            <v xml:space="preserve">         1.5.4.2.2  электрозащитные средства</v>
          </cell>
        </row>
        <row r="212">
          <cell r="E212" t="str">
            <v xml:space="preserve">        1.5.4.2.3   прочие средства индивидуальной защиты</v>
          </cell>
        </row>
        <row r="213">
          <cell r="E213" t="str">
            <v xml:space="preserve">     1.5.4.3  для компьютеров и оргтехники   </v>
          </cell>
        </row>
        <row r="214">
          <cell r="E214" t="str">
            <v xml:space="preserve">      1.5.4.4 для связи</v>
          </cell>
        </row>
        <row r="215">
          <cell r="E215" t="str">
            <v xml:space="preserve">     1.5.4.5  прочие сырье и материалы</v>
          </cell>
        </row>
        <row r="216">
          <cell r="E216" t="str">
            <v xml:space="preserve">2 Работы и услуги производственного характера  </v>
          </cell>
        </row>
        <row r="217">
          <cell r="E217" t="str">
            <v>2.1 Услуги подрядчиков по обслуживанию и ремонту оборудования</v>
          </cell>
        </row>
        <row r="218">
          <cell r="E218" t="str">
            <v>2.1.1 Услуги подрядчиков по ремонту оборудования</v>
          </cell>
        </row>
        <row r="219">
          <cell r="E219" t="str">
            <v xml:space="preserve">   2.1.1.1  зданий и помещений</v>
          </cell>
        </row>
        <row r="220">
          <cell r="E220" t="str">
            <v xml:space="preserve">     2.1.1.2 сооружений</v>
          </cell>
        </row>
        <row r="221">
          <cell r="E221" t="str">
            <v xml:space="preserve">    2.1.1.2  машин и оборудования</v>
          </cell>
        </row>
        <row r="222">
          <cell r="E222" t="str">
            <v xml:space="preserve">   2.1.1.3.1   электросетевого оборудования</v>
          </cell>
        </row>
        <row r="223">
          <cell r="E223" t="str">
            <v xml:space="preserve">     2.1.1.3.2     другого оборудования</v>
          </cell>
        </row>
        <row r="224">
          <cell r="E224" t="str">
            <v xml:space="preserve">     2.1.1.4  транспортных средств</v>
          </cell>
        </row>
        <row r="225">
          <cell r="E225" t="str">
            <v xml:space="preserve">   2.1.1.5   компьютеров и оргтехники</v>
          </cell>
        </row>
        <row r="226">
          <cell r="E226" t="str">
            <v xml:space="preserve">     2.1.1.6 средств связи</v>
          </cell>
        </row>
        <row r="227">
          <cell r="E227" t="str">
            <v>2.1.2 Услуги подрядчиков по обслуживанию</v>
          </cell>
        </row>
        <row r="228">
          <cell r="E228" t="str">
            <v xml:space="preserve">   2.1.2.1   зданий и помещений</v>
          </cell>
        </row>
        <row r="229">
          <cell r="E229" t="str">
            <v xml:space="preserve">    2.1.2.2  сооружений</v>
          </cell>
        </row>
        <row r="230">
          <cell r="E230" t="str">
            <v xml:space="preserve">   2.1.2.3   машин и оборудования</v>
          </cell>
        </row>
        <row r="231">
          <cell r="E231" t="str">
            <v xml:space="preserve">   2.1.2.3.1   электросетевого оборудования</v>
          </cell>
        </row>
        <row r="232">
          <cell r="E232" t="str">
            <v xml:space="preserve">     2.1.2.3.2     другого оборудования</v>
          </cell>
        </row>
        <row r="233">
          <cell r="E233" t="str">
            <v xml:space="preserve">    2.1.2.4  транспортных средств</v>
          </cell>
        </row>
        <row r="234">
          <cell r="E234" t="str">
            <v xml:space="preserve">   2.1.2.5   компьютеров и оргтехники</v>
          </cell>
        </row>
        <row r="235">
          <cell r="E235" t="str">
            <v xml:space="preserve">     2.1.2.6 средств связи</v>
          </cell>
        </row>
        <row r="236">
          <cell r="E236" t="str">
            <v>2.2 Транспортные услуги</v>
          </cell>
        </row>
        <row r="237">
          <cell r="E237" t="str">
            <v>2.2.1 Автомобильного</v>
          </cell>
        </row>
        <row r="238">
          <cell r="E238" t="str">
            <v>2.2.2 Железнодорожного</v>
          </cell>
        </row>
        <row r="239">
          <cell r="E239" t="str">
            <v>2.2.3 Авиатранспорта</v>
          </cell>
        </row>
        <row r="240">
          <cell r="E240" t="str">
            <v>2.2.4 Прочие</v>
          </cell>
        </row>
        <row r="241">
          <cell r="E241" t="str">
            <v>2.3 Оплата услуг сетевых компаний по передаче э/э</v>
          </cell>
        </row>
        <row r="242">
          <cell r="E242" t="str">
            <v>2.3.1 оплата услуг ФСК</v>
          </cell>
        </row>
        <row r="243">
          <cell r="E243" t="str">
            <v>2.3.1.1  по ставке на содержание сетей</v>
          </cell>
        </row>
        <row r="244">
          <cell r="E244" t="str">
            <v>2.3.1.2  по ставке на оплату потерь электроэнергии</v>
          </cell>
        </row>
        <row r="245">
          <cell r="E245" t="str">
            <v>2.3.3 платежи РСК</v>
          </cell>
        </row>
        <row r="246">
          <cell r="E246" t="str">
            <v>2.3.3.1 платежи РСК Холдинга</v>
          </cell>
        </row>
        <row r="247">
          <cell r="E247" t="str">
            <v>2.3.3.2 прочим сетевым компаниям</v>
          </cell>
        </row>
        <row r="248">
          <cell r="E248" t="str">
            <v>2.4Услуги по испытанию и проверке приборов</v>
          </cell>
        </row>
        <row r="249">
          <cell r="E249" t="str">
            <v>2.5 Услуги по передаче теплоэнергии</v>
          </cell>
        </row>
        <row r="250">
          <cell r="E250" t="str">
            <v>2.6Услуги коммерческого учета электроэнергии</v>
          </cell>
        </row>
        <row r="251">
          <cell r="E251" t="str">
            <v>2.7Прочие услуги производственного характера</v>
          </cell>
        </row>
        <row r="252">
          <cell r="E252" t="str">
            <v xml:space="preserve">  2.7.1 услуги по сертификации качества электрической энергии</v>
          </cell>
        </row>
        <row r="253">
          <cell r="E253" t="str">
            <v xml:space="preserve"> 2.7.2  поверка высоковольтных трансформаторов тока и напряжения</v>
          </cell>
        </row>
        <row r="254">
          <cell r="E254" t="str">
            <v xml:space="preserve"> 2.7.3  гидрометеорологические услуги</v>
          </cell>
        </row>
        <row r="255">
          <cell r="E255" t="str">
            <v xml:space="preserve">   2.7.4 проведение режимно-наладочных испытаний оборудования</v>
          </cell>
        </row>
        <row r="256">
          <cell r="E256" t="str">
            <v xml:space="preserve">  2.7.5 услуги по отводу лесосек</v>
          </cell>
        </row>
        <row r="257">
          <cell r="E257" t="str">
            <v xml:space="preserve"> 2.7.6  погрузочно-разгрузочные работы</v>
          </cell>
        </row>
        <row r="258">
          <cell r="E258" t="str">
            <v xml:space="preserve">2.7.7 услуги по организации и проведению конкурсов по закупкам товаров, работ и   услуг </v>
          </cell>
        </row>
        <row r="259">
          <cell r="E259" t="str">
            <v xml:space="preserve"> 2.7.8  другие услуги производственного характера</v>
          </cell>
        </row>
        <row r="260">
          <cell r="E260" t="str">
            <v>3.Расчеты с персоналом по оплате**</v>
          </cell>
        </row>
        <row r="261">
          <cell r="E261" t="str">
            <v>3.1.Выплата на руки</v>
          </cell>
        </row>
        <row r="262">
          <cell r="E262" t="str">
            <v>3.2.Удержания из з/п</v>
          </cell>
        </row>
        <row r="263">
          <cell r="E263" t="str">
            <v>3.2.1.НДФЛ (только персонал)</v>
          </cell>
        </row>
        <row r="264">
          <cell r="E264" t="str">
            <v>3.2.2Прочие удержания из з/п</v>
          </cell>
        </row>
        <row r="265">
          <cell r="E265" t="str">
            <v xml:space="preserve">  3.2.2.1 профсоюзные взносы </v>
          </cell>
        </row>
        <row r="266">
          <cell r="E266" t="str">
            <v xml:space="preserve">  3.2.2.2 алименты и исполнительные листы</v>
          </cell>
        </row>
        <row r="267">
          <cell r="E267" t="str">
            <v xml:space="preserve"> 3.2.2.3  другие удержания</v>
          </cell>
        </row>
        <row r="268">
          <cell r="E268" t="str">
            <v>4 ЕСН</v>
          </cell>
        </row>
        <row r="269">
          <cell r="E269" t="str">
            <v>4.1 Выплаты по единому социальному налогу (ТФОМС)</v>
          </cell>
        </row>
        <row r="270">
          <cell r="E270" t="str">
            <v>4.2 Выплаты по единому социальному налогу (ФСС)</v>
          </cell>
        </row>
        <row r="271">
          <cell r="E271" t="str">
            <v>4.3 Выплаты по единому социальному налогу (ФФОМС)</v>
          </cell>
        </row>
        <row r="272">
          <cell r="E272" t="str">
            <v>4.4 Выплаты по единому социальному налогу (ПФ- страховая часть)</v>
          </cell>
        </row>
        <row r="273">
          <cell r="E273" t="str">
            <v>4.5 Выплаты по единому социальному налогу (ПФ- накопительная часть)</v>
          </cell>
        </row>
        <row r="274">
          <cell r="E274" t="str">
            <v>4.6 Выплаты по единому социальному налогу (ПФ- федеральный бюджет)</v>
          </cell>
        </row>
        <row r="275">
          <cell r="E275" t="str">
            <v>5 Негосударственное пенсионное обеспечение</v>
          </cell>
        </row>
        <row r="276">
          <cell r="E276" t="str">
            <v>7 Прочие затраты (смета затрат)</v>
          </cell>
        </row>
        <row r="277">
          <cell r="E277" t="str">
            <v xml:space="preserve">      7.1  Оплата услуг РАО «ЕЭС России» </v>
          </cell>
        </row>
        <row r="278">
          <cell r="E278" t="str">
            <v>7.1.1. Услуги по организации функционирования и развитию ЕЭС России</v>
          </cell>
        </row>
        <row r="279">
          <cell r="E279" t="str">
            <v xml:space="preserve">7.1.1.1.Текущий платеж </v>
          </cell>
        </row>
        <row r="280">
          <cell r="E280" t="str">
            <v>7.1.1.2. Погашение задолженности</v>
          </cell>
        </row>
        <row r="281">
          <cell r="E281" t="str">
            <v>7.1.2. Услуги ОАО РАО "ЕЭС России" (остальные)</v>
          </cell>
        </row>
        <row r="282">
          <cell r="E282" t="str">
            <v xml:space="preserve">    7.2    Оплата услуг ОАО "СО-ЦДУ ЕЭС" по системной надежности</v>
          </cell>
        </row>
        <row r="283">
          <cell r="E283" t="str">
            <v xml:space="preserve">     7.3   Оплата услуг операторов рынка (НП ''АТС'', ЗАО ''ЦФР'' и др.)</v>
          </cell>
        </row>
        <row r="284">
          <cell r="E284" t="str">
            <v xml:space="preserve">     7.4   Оплата работ и услуг сторонних организаций, в т.ч.</v>
          </cell>
        </row>
        <row r="285">
          <cell r="E285" t="str">
            <v xml:space="preserve">        7.4.1 услуги связи и передачи данных</v>
          </cell>
        </row>
        <row r="286">
          <cell r="E286" t="str">
            <v xml:space="preserve">            7.4.1.1  проводной</v>
          </cell>
        </row>
        <row r="287">
          <cell r="E287" t="str">
            <v xml:space="preserve">            7.4.1.2  мобильной</v>
          </cell>
        </row>
        <row r="288">
          <cell r="E288" t="str">
            <v xml:space="preserve">            7.4.1.3  ИНТЕРНЕТа</v>
          </cell>
        </row>
        <row r="289">
          <cell r="E289" t="str">
            <v xml:space="preserve">             7.4.1.4 спутниковой</v>
          </cell>
        </row>
        <row r="290">
          <cell r="E290" t="str">
            <v xml:space="preserve">           7.4.1.5   радиосвязи</v>
          </cell>
        </row>
        <row r="291">
          <cell r="E291" t="str">
            <v xml:space="preserve">            7.4.1.6  частотный ресурс</v>
          </cell>
        </row>
        <row r="292">
          <cell r="E292" t="str">
            <v xml:space="preserve">          7.4.1.7    аренда каналов связи</v>
          </cell>
        </row>
        <row r="293">
          <cell r="E293" t="str">
            <v xml:space="preserve">            7.4.1.8  прочие услуги связи</v>
          </cell>
        </row>
        <row r="294">
          <cell r="E294" t="str">
            <v xml:space="preserve">        7.4.2 - коммунальные услуги</v>
          </cell>
        </row>
        <row r="295">
          <cell r="E295" t="str">
            <v xml:space="preserve">            7.4.2.1  бытовое водоснабжение и канализование   </v>
          </cell>
        </row>
        <row r="296">
          <cell r="E296" t="str">
            <v xml:space="preserve">           7.4.2.2   отопление</v>
          </cell>
        </row>
        <row r="297">
          <cell r="E297" t="str">
            <v xml:space="preserve">            7.4.2.3  другие коммунальные услуги</v>
          </cell>
        </row>
        <row r="298">
          <cell r="E298" t="str">
            <v xml:space="preserve">     7.4.3    - повышение квалификации и проф.переподготовка</v>
          </cell>
        </row>
        <row r="299">
          <cell r="E299" t="str">
            <v xml:space="preserve">       7.4.4  - IT-услуги</v>
          </cell>
        </row>
        <row r="300">
          <cell r="E300" t="str">
            <v xml:space="preserve">        7.4.5 - аудиторские услуги</v>
          </cell>
        </row>
        <row r="301">
          <cell r="E301" t="str">
            <v xml:space="preserve">      7.4.6   - юридические услуги</v>
          </cell>
        </row>
        <row r="302">
          <cell r="E302" t="str">
            <v xml:space="preserve">       7.4.7  - консультационные услуги</v>
          </cell>
        </row>
        <row r="303">
          <cell r="E303" t="str">
            <v xml:space="preserve">          7.4.7.1   финансовые</v>
          </cell>
        </row>
        <row r="304">
          <cell r="E304" t="str">
            <v xml:space="preserve">          7.4.7.2   по экономике и тарифному регулированию</v>
          </cell>
        </row>
        <row r="305">
          <cell r="E305" t="str">
            <v xml:space="preserve">          7.4.7.3   по бухгалтерскому учету и налогообложению</v>
          </cell>
        </row>
        <row r="306">
          <cell r="E306" t="str">
            <v xml:space="preserve">         7.4.7.4    по стратегии и развитию</v>
          </cell>
        </row>
        <row r="307">
          <cell r="E307" t="str">
            <v xml:space="preserve">         7.4.7.5    по кадровой политике и организационному проектированию</v>
          </cell>
        </row>
        <row r="308">
          <cell r="E308" t="str">
            <v xml:space="preserve">        7.4.7.6     по корпоративной политике</v>
          </cell>
        </row>
        <row r="309">
          <cell r="E309" t="str">
            <v xml:space="preserve">           7.4.7.7  по технической политике</v>
          </cell>
        </row>
        <row r="310">
          <cell r="E310" t="str">
            <v xml:space="preserve">           7.4.7.8  по инвестиционной политике</v>
          </cell>
        </row>
        <row r="311">
          <cell r="E311" t="str">
            <v xml:space="preserve">           7.4.7.9  другие консультационные услуги</v>
          </cell>
        </row>
        <row r="312">
          <cell r="E312" t="str">
            <v xml:space="preserve">        7.4.8 - услуги пожарной, вневедомственной и сторожевой охраны</v>
          </cell>
        </row>
        <row r="313">
          <cell r="E313" t="str">
            <v xml:space="preserve">          7.4.8.1    услуги противопожарной безопасности</v>
          </cell>
        </row>
        <row r="314">
          <cell r="E314" t="str">
            <v xml:space="preserve">           7.4.8.2   услуги вневедомственной и сторожевой охраны</v>
          </cell>
        </row>
        <row r="315">
          <cell r="E315" t="str">
            <v xml:space="preserve">            7.4.8.3  другие услуги охраны</v>
          </cell>
        </row>
        <row r="316">
          <cell r="E316" t="str">
            <v xml:space="preserve">      7.4.9   - услуги по управлению</v>
          </cell>
        </row>
        <row r="317">
          <cell r="E317" t="str">
            <v xml:space="preserve">     7.4.10    - услуги Энергетического углеродного фонда</v>
          </cell>
        </row>
        <row r="318">
          <cell r="E318" t="str">
            <v xml:space="preserve">       7.4.11  - услуги PR</v>
          </cell>
        </row>
        <row r="319">
          <cell r="E319" t="str">
            <v xml:space="preserve">          7.4.11.1   изготовление полиграфической и сувенирной продукции</v>
          </cell>
        </row>
        <row r="320">
          <cell r="E320" t="str">
            <v xml:space="preserve">            7.4.11.2 оплата публикаций, сообщений в СМИ</v>
          </cell>
        </row>
        <row r="321">
          <cell r="E321" t="str">
            <v xml:space="preserve">          7.4.11.3   другие расходы по связям с общественностью</v>
          </cell>
        </row>
        <row r="322">
          <cell r="E322" t="str">
            <v xml:space="preserve">       7.4.12  - прочие работы и услуги сторонних организаций*</v>
          </cell>
        </row>
        <row r="323">
          <cell r="E323" t="str">
            <v xml:space="preserve">          7.4.12.1 услуги санитарно-эпидемиологических станций</v>
          </cell>
        </row>
        <row r="324">
          <cell r="E324" t="str">
            <v>7.4.12.2 услуги подрядчиков по обслуживанию и ремонту имущества непроизводственного характера</v>
          </cell>
        </row>
        <row r="325">
          <cell r="E325" t="str">
            <v xml:space="preserve">        7.4.12.3   услуги химчистки и прачечной</v>
          </cell>
        </row>
        <row r="326">
          <cell r="E326" t="str">
            <v xml:space="preserve">        7.4.12.4   услуги по охране труда и технике безопасности</v>
          </cell>
        </row>
        <row r="327">
          <cell r="E327" t="str">
            <v xml:space="preserve">      7.4.12.5     услуги ГИБДД и  других органов государственного технического надзора</v>
          </cell>
        </row>
        <row r="328">
          <cell r="E328" t="str">
            <v xml:space="preserve">        7.4.12.6   услуги нотариуса</v>
          </cell>
        </row>
        <row r="329">
          <cell r="E329" t="str">
            <v xml:space="preserve">        7.4.12.7   статистические услуги</v>
          </cell>
        </row>
        <row r="330">
          <cell r="E330" t="str">
            <v xml:space="preserve">         7.4.12.8  землеустроительные работы</v>
          </cell>
        </row>
        <row r="331">
          <cell r="E331" t="str">
            <v>7.4.12.9 услуги расчета, экспертизы технологических потерь электроэнергии</v>
          </cell>
        </row>
        <row r="332">
          <cell r="E332" t="str">
            <v>7.4.12.10 услуги экспертизы баланса электрической энергиии</v>
          </cell>
        </row>
        <row r="333">
          <cell r="E333" t="str">
            <v>7.4.12.11 услуги энергетического обследования</v>
          </cell>
        </row>
        <row r="334">
          <cell r="E334" t="str">
            <v>7.4.12.12 создание базы нормативной документации</v>
          </cell>
        </row>
        <row r="335">
          <cell r="E335" t="str">
            <v>7.4.12.13 услуги по организации работы с эмиссионными ценными бумагами</v>
          </cell>
        </row>
        <row r="336">
          <cell r="E336" t="str">
            <v>7.4.12.14 услуги по приему и хренению материалов</v>
          </cell>
        </row>
        <row r="337">
          <cell r="E337" t="str">
            <v>7.4.12.15 услуги по контролю качества, ликвидации разливов нефтепродуктов</v>
          </cell>
        </row>
        <row r="338">
          <cell r="E338" t="str">
            <v>7.4.12.16 услуги по разработке и внедрению СМК</v>
          </cell>
        </row>
        <row r="339">
          <cell r="E339" t="str">
            <v>7.4.12.17 услуги по управлению трудовыми ресурсами</v>
          </cell>
        </row>
        <row r="340">
          <cell r="E340" t="str">
            <v>7.4.12.18 услуги по лицензированию</v>
          </cell>
        </row>
        <row r="341">
          <cell r="E341" t="str">
            <v xml:space="preserve">         7.4.12.19 прочие работы и услуги сторонних организаций</v>
          </cell>
        </row>
        <row r="342">
          <cell r="E342" t="str">
            <v xml:space="preserve">   7.5     Командировочные и представительские расходы</v>
          </cell>
        </row>
        <row r="343">
          <cell r="E343" t="str">
            <v>7.5.1приобретение авиа- и ж/д билетов</v>
          </cell>
        </row>
        <row r="344">
          <cell r="E344" t="str">
            <v>7.5.2 выплаты на командировочные расходы на производственные нужды</v>
          </cell>
        </row>
        <row r="345">
          <cell r="E345" t="str">
            <v>7.5.3 выплаты на командировочные расходы на обучение</v>
          </cell>
        </row>
        <row r="346">
          <cell r="E346" t="str">
            <v>7.5.4 представительские расходы</v>
          </cell>
        </row>
        <row r="347">
          <cell r="E347" t="str">
            <v xml:space="preserve">       7.6  Арендная плата по направлениям (арендодателям)*</v>
          </cell>
        </row>
        <row r="348">
          <cell r="E348" t="str">
            <v xml:space="preserve">   7.6.1    зданий и помещений</v>
          </cell>
        </row>
        <row r="349">
          <cell r="E349" t="str">
            <v xml:space="preserve">     7.6.2  сооружений</v>
          </cell>
        </row>
        <row r="350">
          <cell r="E350" t="str">
            <v xml:space="preserve">     7.6.3  машин и оборудования</v>
          </cell>
        </row>
        <row r="351">
          <cell r="E351" t="str">
            <v xml:space="preserve">    7.6.4   транспортных средств</v>
          </cell>
        </row>
        <row r="352">
          <cell r="E352" t="str">
            <v xml:space="preserve">    7.6.5   компьютеров и оргтехники</v>
          </cell>
        </row>
        <row r="353">
          <cell r="E353" t="str">
            <v xml:space="preserve">     7.6.6  средств связи</v>
          </cell>
        </row>
        <row r="354">
          <cell r="E354" t="str">
            <v>7.6.7  земли</v>
          </cell>
        </row>
        <row r="355">
          <cell r="E355" t="str">
            <v xml:space="preserve">     7.6.8  другого имущества</v>
          </cell>
        </row>
        <row r="356">
          <cell r="E356" t="str">
            <v xml:space="preserve">      7.7  Лизинг</v>
          </cell>
        </row>
        <row r="357">
          <cell r="E357" t="str">
            <v xml:space="preserve">   7.7.1    зданий и помещений</v>
          </cell>
        </row>
        <row r="358">
          <cell r="E358" t="str">
            <v xml:space="preserve">     7.7.2  сооружений</v>
          </cell>
        </row>
        <row r="359">
          <cell r="E359" t="str">
            <v xml:space="preserve">      7.7.3 машин и оборудования</v>
          </cell>
        </row>
        <row r="360">
          <cell r="E360" t="str">
            <v xml:space="preserve">    7.7.4   транспортных средств</v>
          </cell>
        </row>
        <row r="361">
          <cell r="E361" t="str">
            <v xml:space="preserve">     7.7.5  компьютеров и оргтехники</v>
          </cell>
        </row>
        <row r="362">
          <cell r="E362" t="str">
            <v xml:space="preserve">     7.7.6  средств связи</v>
          </cell>
        </row>
        <row r="363">
          <cell r="E363" t="str">
            <v xml:space="preserve">    7.7.7   другого имущества</v>
          </cell>
        </row>
        <row r="364">
          <cell r="E364" t="str">
            <v xml:space="preserve">      7.8  Расходы на страхование</v>
          </cell>
        </row>
        <row r="365">
          <cell r="E365" t="str">
            <v>7.8.1 имущества</v>
          </cell>
        </row>
        <row r="366">
          <cell r="E366" t="str">
            <v>7.8.2 автогражданской ответственности</v>
          </cell>
        </row>
        <row r="367">
          <cell r="E367" t="str">
            <v>7.8.3 добровольное медицинское страхование</v>
          </cell>
        </row>
        <row r="368">
          <cell r="E368" t="str">
            <v>7.8.4 Добровольное страхование автотранспортных средств</v>
          </cell>
        </row>
        <row r="369">
          <cell r="E369" t="str">
            <v>7.8.5 Обязательное страхование ответственности организаций, эксплуатирующих опасные объекты</v>
          </cell>
        </row>
        <row r="370">
          <cell r="E370" t="str">
            <v>7.8.6 Страхование от несчастных случаев</v>
          </cell>
        </row>
        <row r="371">
          <cell r="E371" t="str">
            <v>7.8.7 Другие виды страхования</v>
          </cell>
        </row>
        <row r="372">
          <cell r="E372" t="str">
            <v xml:space="preserve">       7.9  Налоги и сборы, относимые на с/с (за искл. ЕСН):</v>
          </cell>
        </row>
        <row r="373">
          <cell r="E373" t="str">
            <v xml:space="preserve">      7.9.1   - водный налог</v>
          </cell>
        </row>
        <row r="374">
          <cell r="E374" t="str">
            <v xml:space="preserve">      7.9.2   - плата за землю</v>
          </cell>
        </row>
        <row r="375">
          <cell r="E375" t="str">
            <v xml:space="preserve">    7.9.3     - транспортный налог</v>
          </cell>
        </row>
        <row r="376">
          <cell r="E376" t="str">
            <v xml:space="preserve">     7.9.4   - налог на имущество</v>
          </cell>
        </row>
        <row r="377">
          <cell r="E377" t="str">
            <v xml:space="preserve">       7.9.5  - прочие налоги, относимые на с/с </v>
          </cell>
        </row>
        <row r="378">
          <cell r="E378" t="str">
            <v xml:space="preserve">       7.9.5.1   - на пользователей автодорог</v>
          </cell>
        </row>
        <row r="379">
          <cell r="E379" t="str">
            <v xml:space="preserve">       7.9.5.2  - страхование несчастных случаев (ФCC)</v>
          </cell>
        </row>
        <row r="380">
          <cell r="E380" t="str">
            <v xml:space="preserve">      7.9.5.3   - госпошлина</v>
          </cell>
        </row>
        <row r="381">
          <cell r="E381" t="str">
            <v xml:space="preserve">     7.9.5.4    - прочие налоги</v>
          </cell>
        </row>
        <row r="382">
          <cell r="E382" t="str">
            <v>7.10 Расходы на иновации</v>
          </cell>
        </row>
        <row r="383">
          <cell r="E383" t="str">
            <v>7.11 Финансирование работ с участием НП ИНВЭЛ</v>
          </cell>
        </row>
        <row r="384">
          <cell r="D384">
            <v>39789</v>
          </cell>
          <cell r="E384" t="str">
            <v>7.12 Затраты на экологию</v>
          </cell>
        </row>
        <row r="385">
          <cell r="E385" t="str">
            <v xml:space="preserve">      7.13  Другие расходы, относимые на себестоимость*</v>
          </cell>
        </row>
        <row r="386">
          <cell r="E386" t="str">
            <v xml:space="preserve">          7.13.1   подписка на периодические издания и приобретение технической литературы</v>
          </cell>
        </row>
        <row r="387">
          <cell r="E387" t="str">
            <v xml:space="preserve">            7.13.2 почтово-телеграфные расходы</v>
          </cell>
        </row>
        <row r="388">
          <cell r="E388" t="str">
            <v xml:space="preserve">         7.13.3    канцелярские расходы</v>
          </cell>
        </row>
        <row r="389">
          <cell r="E389" t="str">
            <v xml:space="preserve">           7.13.4  специальное питание работников</v>
          </cell>
        </row>
        <row r="390">
          <cell r="E390" t="str">
            <v xml:space="preserve">          7.13.5   регистрация имущества</v>
          </cell>
        </row>
        <row r="391">
          <cell r="E391" t="str">
            <v>7.13.6 расходы технической инвентаризации имущества</v>
          </cell>
        </row>
        <row r="392">
          <cell r="E392" t="str">
            <v xml:space="preserve">        7.13.7     расходы на приобретение программных продуктов</v>
          </cell>
        </row>
        <row r="393">
          <cell r="E393" t="str">
            <v xml:space="preserve">          7.13.8   типографские расходы</v>
          </cell>
        </row>
        <row r="394">
          <cell r="E394" t="str">
            <v xml:space="preserve">           7.13.10  расходы по ГО и ЧС</v>
          </cell>
        </row>
        <row r="395">
          <cell r="E395" t="str">
            <v>7.13.11 расходы по защите сведений составляющих гостайну</v>
          </cell>
        </row>
        <row r="396">
          <cell r="E396" t="str">
            <v>7.13.12 расходы по мобилизационной подготовке и мобилизации</v>
          </cell>
        </row>
        <row r="397">
          <cell r="E397" t="str">
            <v>7.13.13расходы по охране труда и технике безопасности</v>
          </cell>
        </row>
        <row r="398">
          <cell r="E398" t="str">
            <v>7.13.14бланочная продукция</v>
          </cell>
        </row>
        <row r="399">
          <cell r="E399" t="str">
            <v xml:space="preserve">      7.13.15       прочие расходы</v>
          </cell>
        </row>
        <row r="400">
          <cell r="E400" t="str">
            <v>8.Налоги сборы (за исключением ЕСН и относимым на с/с)</v>
          </cell>
        </row>
        <row r="401">
          <cell r="E401" t="str">
            <v xml:space="preserve">     8.1. НДС</v>
          </cell>
        </row>
        <row r="402">
          <cell r="E402" t="str">
            <v xml:space="preserve">    8.2.  Налог на прибыль</v>
          </cell>
        </row>
        <row r="403">
          <cell r="E403" t="str">
            <v>8.2.2 Выплаты налога на прибыль (федеральный бюджет)</v>
          </cell>
        </row>
        <row r="404">
          <cell r="E404" t="str">
            <v>8.2.3 Выплаты налога на прибыль (областной бюджет)</v>
          </cell>
        </row>
        <row r="405">
          <cell r="E405" t="str">
            <v xml:space="preserve"> 8.2.4 Выплаты налога на прибыль (местный бюджет)</v>
          </cell>
        </row>
        <row r="406">
          <cell r="E406" t="str">
            <v xml:space="preserve">   8.3.   Прочие </v>
          </cell>
        </row>
        <row r="407">
          <cell r="E407" t="str">
            <v>9. Прочие расходы</v>
          </cell>
        </row>
        <row r="408">
          <cell r="E408" t="str">
            <v>9.1 Проценты к уплате</v>
          </cell>
        </row>
        <row r="409">
          <cell r="E409" t="str">
            <v>9.1.1 Проценты по долгосрочным кредитам ОАО РАО "ЕЭС России"</v>
          </cell>
        </row>
        <row r="410">
          <cell r="E410" t="str">
            <v xml:space="preserve">9.1.2 Проценты по остальным долгосрочным кредитам </v>
          </cell>
        </row>
        <row r="411">
          <cell r="E411" t="str">
            <v>9.1.2.1 в том числе все комиссии, консультационные и иные расходы по привлечению и/или организации долгосрочного кредитования</v>
          </cell>
        </row>
        <row r="412">
          <cell r="E412" t="str">
            <v>9.1.2.2 Основная сумма процентов</v>
          </cell>
        </row>
        <row r="413">
          <cell r="E413" t="str">
            <v>9.1.3 Проценты по краткосрочным кредитам</v>
          </cell>
        </row>
        <row r="414">
          <cell r="E414" t="str">
            <v>9.1.3.1 в том числе все комиссии, консультационные и иные расходы по привлечению и/или организации краткосрочного кредитования</v>
          </cell>
        </row>
        <row r="415">
          <cell r="E415" t="str">
            <v>9.1.3.2 Основная сумма процентов</v>
          </cell>
        </row>
        <row r="416">
          <cell r="E416" t="str">
            <v>9.1.4 Проценты по долгосрочным займам</v>
          </cell>
        </row>
        <row r="417">
          <cell r="E417" t="str">
            <v>9.1.5 Проценты по краткосрочным займам</v>
          </cell>
        </row>
        <row r="418">
          <cell r="E418" t="str">
            <v>9.2Прочие налоги отражающиеся в прочих расходах</v>
          </cell>
        </row>
        <row r="419">
          <cell r="E419" t="str">
            <v>9.3Оплата услуг кредитных организаций (за исключением п. 9.1)</v>
          </cell>
        </row>
        <row r="420">
          <cell r="E420" t="str">
            <v xml:space="preserve">  9.3.1  по расчетно-кассовому обслуживанию</v>
          </cell>
        </row>
        <row r="421">
          <cell r="E421" t="str">
            <v xml:space="preserve">  9.3.2  по обслуживанию пластиковых карт</v>
          </cell>
        </row>
        <row r="422">
          <cell r="E422" t="str">
            <v xml:space="preserve"> 9.3.3   другие услуги банков</v>
          </cell>
        </row>
        <row r="423">
          <cell r="E423" t="str">
            <v>9.4Пени, штрафы, неустойки признанные или по которым получено решение суда</v>
          </cell>
        </row>
        <row r="424">
          <cell r="E424" t="str">
            <v>9.5 Затраты социального характера (кроме персонала)</v>
          </cell>
        </row>
        <row r="425">
          <cell r="E425" t="str">
            <v>9.5.1 в т.ч. затраты на реализацию мероприятий по улучшению жилищных условий работников</v>
          </cell>
        </row>
        <row r="426">
          <cell r="E426" t="str">
            <v xml:space="preserve">9.5.2 прочие выплаты социального характера </v>
          </cell>
        </row>
        <row r="427">
          <cell r="E427" t="str">
            <v>9.6 От содержания социальной сферы</v>
          </cell>
        </row>
        <row r="428">
          <cell r="E428" t="str">
            <v>9.7 Добровольное медицинское страхование</v>
          </cell>
        </row>
        <row r="429">
          <cell r="E429" t="str">
            <v>9.8Выплаты вознаграждений членам Советов директоров и ревизионной комиссии</v>
          </cell>
        </row>
        <row r="430">
          <cell r="E430" t="str">
            <v xml:space="preserve"> 9.8.1  Совета директоров</v>
          </cell>
        </row>
        <row r="431">
          <cell r="E431" t="str">
            <v>9.8.1.1членам Совета директоров</v>
          </cell>
        </row>
        <row r="432">
          <cell r="E432" t="str">
            <v>9.8.1.2членам комитетов при Совете директоров</v>
          </cell>
        </row>
        <row r="433">
          <cell r="E433" t="str">
            <v>9.8.1.3 Корпоративному секретеарю</v>
          </cell>
        </row>
        <row r="434">
          <cell r="E434" t="str">
            <v xml:space="preserve">   9.8.2 членам Ревизионной комиссии</v>
          </cell>
        </row>
        <row r="435">
          <cell r="E435" t="str">
            <v xml:space="preserve">  9.8.3  членам Правления</v>
          </cell>
        </row>
        <row r="436">
          <cell r="E436" t="str">
            <v>9.9Расходы на управление капиталом (переоценка, реестр, консультации)</v>
          </cell>
        </row>
        <row r="437">
          <cell r="E437" t="str">
            <v xml:space="preserve">9.10Расходы на проведение ежегодного собрания акционеров </v>
          </cell>
        </row>
        <row r="438">
          <cell r="E438" t="str">
            <v xml:space="preserve">9.11 Другие прочие расходы  </v>
          </cell>
        </row>
        <row r="439">
          <cell r="E439" t="str">
            <v>9.11.1. взносы во внебюджетные фонды</v>
          </cell>
        </row>
        <row r="440">
          <cell r="E440" t="str">
            <v>9.11.1.1 НПФ Энергетики</v>
          </cell>
        </row>
        <row r="441">
          <cell r="E441" t="str">
            <v>9.11.1.2 НП ИНВЭЛ</v>
          </cell>
        </row>
        <row r="442">
          <cell r="E442" t="str">
            <v>9.11.1.3 ЭУФ</v>
          </cell>
        </row>
        <row r="443">
          <cell r="E443" t="str">
            <v>9.11.1.4 НП АТС</v>
          </cell>
        </row>
        <row r="444">
          <cell r="E444" t="str">
            <v>9.11.1.5 НП Гарантирующих поставщиков</v>
          </cell>
        </row>
        <row r="445">
          <cell r="E445" t="str">
            <v>9.11.1.6 НП ВТИ</v>
          </cell>
        </row>
        <row r="446">
          <cell r="E446" t="str">
            <v>9.11.1.7 фонды, созданные по инициативе администрации и включенные в тарифы</v>
          </cell>
        </row>
        <row r="447">
          <cell r="E447" t="str">
            <v>9.11.1.8 прочие фонды и некомерческие организации</v>
          </cell>
        </row>
        <row r="448">
          <cell r="E448" t="str">
            <v>9.11.2 судебные издержки</v>
          </cell>
        </row>
        <row r="449">
          <cell r="E449" t="str">
            <v>9.11.3 расходы на экологию</v>
          </cell>
        </row>
        <row r="450">
          <cell r="E450" t="str">
            <v>9.11.4 издержки по исполнительному производству</v>
          </cell>
        </row>
        <row r="451">
          <cell r="E451" t="str">
            <v>9.11.4.1 оплата исполнительных листов</v>
          </cell>
        </row>
        <row r="452">
          <cell r="E452" t="str">
            <v>9.11.4.2 исполнительский сбор</v>
          </cell>
        </row>
        <row r="453">
          <cell r="E453" t="str">
            <v>9.11.5 благотворительность</v>
          </cell>
        </row>
        <row r="454">
          <cell r="E454" t="str">
            <v>9.12 Прочие расходы (чрезвычайные)*</v>
          </cell>
        </row>
        <row r="455">
          <cell r="E455" t="str">
            <v>9.13 Другие прочие расходы (остальные)*</v>
          </cell>
        </row>
        <row r="456">
          <cell r="E456" t="str">
            <v>9.13.1 расходы на проведение мероприятий, собраний, конкурсов</v>
          </cell>
        </row>
        <row r="457">
          <cell r="E457" t="str">
            <v>9.13.1.1 проведение спортивно-оздоровительных, корпоративных мероприятий и конкурсов</v>
          </cell>
        </row>
        <row r="458">
          <cell r="E458" t="str">
            <v>9.13.1.2 мероприятия по обучению и переподготовке персонала</v>
          </cell>
        </row>
        <row r="459">
          <cell r="E459" t="str">
            <v>9.13.1.3 проведение совещаний и прочих мероприятий</v>
          </cell>
        </row>
        <row r="460">
          <cell r="E460" t="str">
            <v>9.13.2 приобретение подарков</v>
          </cell>
        </row>
        <row r="461">
          <cell r="E461" t="str">
            <v xml:space="preserve">     9.13.2.1          работникам общества</v>
          </cell>
        </row>
        <row r="462">
          <cell r="E462" t="str">
            <v xml:space="preserve">     9.13.2.2         сторонним организациям</v>
          </cell>
        </row>
        <row r="463">
          <cell r="E463" t="str">
            <v>9.13.4госпошлина</v>
          </cell>
        </row>
        <row r="464">
          <cell r="E464" t="str">
            <v>9.13.5другие прочие расходы</v>
          </cell>
        </row>
        <row r="465">
          <cell r="E465" t="str">
            <v>9.13.5.1расходы на содержание РЭК</v>
          </cell>
        </row>
        <row r="466">
          <cell r="E466" t="str">
            <v>9.13.5.2 прочие</v>
          </cell>
        </row>
        <row r="467">
          <cell r="D467" t="str">
            <v>II. ИНВЕСТИЦИОННАЯ ДЕЯТЕЛЬНОСТЬ</v>
          </cell>
        </row>
        <row r="468">
          <cell r="E468" t="str">
            <v>12.1 Инвестиции в основной капитал</v>
          </cell>
        </row>
        <row r="469">
          <cell r="E469" t="str">
            <v>12.1.1 Материалы</v>
          </cell>
        </row>
        <row r="470">
          <cell r="E470" t="str">
            <v>12.1.2 ФОТ</v>
          </cell>
        </row>
        <row r="471">
          <cell r="E471" t="str">
            <v>12.1.3 ЕСН</v>
          </cell>
        </row>
        <row r="472">
          <cell r="E472" t="str">
            <v>12.1.4 Оплата услуг подрядных организаций</v>
          </cell>
        </row>
        <row r="473">
          <cell r="E473" t="str">
            <v xml:space="preserve">  12.1.4.1   инвестиции в основной капитал производственного характера</v>
          </cell>
        </row>
        <row r="474">
          <cell r="E474" t="str">
            <v xml:space="preserve">   12.1.4.2 инвестиции в основной капитал непроизводственного характера</v>
          </cell>
        </row>
        <row r="475">
          <cell r="E475" t="str">
            <v>12.1.5 Приобретение основных средств</v>
          </cell>
        </row>
        <row r="476">
          <cell r="E476" t="str">
            <v>12.1.5.1 Основные средства, не  требующие монтажа</v>
          </cell>
        </row>
        <row r="477">
          <cell r="E477" t="str">
            <v xml:space="preserve">      12.1.5.1.1 зданий</v>
          </cell>
        </row>
        <row r="478">
          <cell r="E478" t="str">
            <v xml:space="preserve">      12.1.5.1.2 сооружений</v>
          </cell>
        </row>
        <row r="479">
          <cell r="E479" t="str">
            <v xml:space="preserve">       12.1.5.1.3транспортных средств</v>
          </cell>
        </row>
        <row r="480">
          <cell r="E480" t="str">
            <v xml:space="preserve">      12.1.5.1.4 компьютеров и оргтехники</v>
          </cell>
        </row>
        <row r="481">
          <cell r="E481" t="str">
            <v xml:space="preserve">     12.1.5.1.5  средств связи</v>
          </cell>
        </row>
        <row r="482">
          <cell r="E482" t="str">
            <v xml:space="preserve">     12.1.5.1.6  мебели</v>
          </cell>
        </row>
        <row r="483">
          <cell r="E483" t="str">
            <v xml:space="preserve">12.1.5.1.7  земельных участков </v>
          </cell>
        </row>
        <row r="484">
          <cell r="E484" t="str">
            <v xml:space="preserve">    12.1.5.1.8  прочих видов ОС</v>
          </cell>
        </row>
        <row r="485">
          <cell r="E485" t="str">
            <v>12.1.5.2Основные средства,  требующие монтажа</v>
          </cell>
        </row>
        <row r="486">
          <cell r="E486" t="str">
            <v>12.1.6Прочее</v>
          </cell>
        </row>
        <row r="487">
          <cell r="E487" t="str">
            <v>12.2 Долгосрочные финансовые вложения</v>
          </cell>
        </row>
        <row r="488">
          <cell r="E488" t="str">
            <v>12.2.1 Акции (покупка)</v>
          </cell>
        </row>
        <row r="489">
          <cell r="E489" t="str">
            <v>12.2.2 Векселя (приобретение)</v>
          </cell>
        </row>
        <row r="490">
          <cell r="E490" t="str">
            <v>12.2.3 Депозит (размещение)</v>
          </cell>
        </row>
        <row r="491">
          <cell r="E491" t="str">
            <v>12.2.4 Займы выданные (выдача)</v>
          </cell>
        </row>
        <row r="492">
          <cell r="E492" t="str">
            <v>12.2.5 Приобретение прочих долгосрочных финансовых вложений</v>
          </cell>
        </row>
        <row r="493">
          <cell r="E493" t="str">
            <v>12.2а из стоки 12.2 размещение средств полученных от IPO</v>
          </cell>
        </row>
        <row r="494">
          <cell r="E494" t="str">
            <v>12.3 Нематериальные активы</v>
          </cell>
        </row>
        <row r="495">
          <cell r="E495" t="str">
            <v xml:space="preserve">12.4 Прочие вложения      </v>
          </cell>
        </row>
        <row r="496">
          <cell r="E496" t="str">
            <v xml:space="preserve">12.5 Прочие платежи по инвестиционной деятельности* </v>
          </cell>
        </row>
        <row r="497">
          <cell r="E497" t="str">
            <v>12.5.1 Расходы на НИОКР</v>
          </cell>
        </row>
        <row r="498">
          <cell r="E498" t="str">
            <v>12.5.2 Прочие платежи</v>
          </cell>
        </row>
        <row r="499">
          <cell r="D499" t="str">
            <v>III.ФИНАНСОВАЯ ДЕЯТЕЛЬНОСТЬ</v>
          </cell>
        </row>
        <row r="500">
          <cell r="E500" t="str">
            <v>13. Кредиты и займы (возврат)</v>
          </cell>
        </row>
        <row r="501">
          <cell r="E501" t="str">
            <v>13.1 Долгосрочные кредиты и займы</v>
          </cell>
        </row>
        <row r="502">
          <cell r="E502" t="str">
            <v>13.1.1 Долгосрочные кредиты</v>
          </cell>
        </row>
        <row r="503">
          <cell r="E503" t="str">
            <v>13.1.1.1 Долгосрочные кредиты ОАО РАО "ЕЭС России"</v>
          </cell>
        </row>
        <row r="504">
          <cell r="E504" t="str">
            <v>13.1.1.2 Долгосрочные кредиты под поручительство ОАО РАО "ЕЭС России"</v>
          </cell>
        </row>
        <row r="505">
          <cell r="E505" t="str">
            <v>13.1.1.3 Долгосрочные кредиты под поручительство ОГК/ТГК</v>
          </cell>
        </row>
        <row r="506">
          <cell r="E506" t="str">
            <v>13.1.1.4 Долгосрочные кредиты (остальные)</v>
          </cell>
        </row>
        <row r="507">
          <cell r="E507" t="str">
            <v>13.1.2 Долгосрочные займы</v>
          </cell>
        </row>
        <row r="508">
          <cell r="E508" t="str">
            <v>13.1.2.1 Долгосрочные займы от ОГК/ТГК</v>
          </cell>
        </row>
        <row r="509">
          <cell r="E509" t="str">
            <v>13.1.2.2 Облигационный заем (выкуп)</v>
          </cell>
        </row>
        <row r="510">
          <cell r="E510" t="str">
            <v>13.1.2.3 Долгосрочные займы (остальные)</v>
          </cell>
        </row>
        <row r="511">
          <cell r="E511" t="str">
            <v>13.2 Краткосрочные кредиты и займы</v>
          </cell>
        </row>
        <row r="512">
          <cell r="E512" t="str">
            <v>13.2.1 Краткосрочные кредиты</v>
          </cell>
        </row>
        <row r="513">
          <cell r="E513" t="str">
            <v>13.2.1.1 Краткосрочные кредиты под поручительство ОАО РАО "ЕЭС России"</v>
          </cell>
        </row>
        <row r="514">
          <cell r="E514" t="str">
            <v>13.2.1.2Краткосрочные кредиты под поручительство ТГК/ОГК</v>
          </cell>
        </row>
        <row r="515">
          <cell r="E515" t="str">
            <v>13.2.1.3Краткосрочные кредиты (остальные)</v>
          </cell>
        </row>
        <row r="516">
          <cell r="E516" t="str">
            <v>13.2.2Краткосрочные займы</v>
          </cell>
        </row>
        <row r="517">
          <cell r="E517" t="str">
            <v>13.2.2.1Краткосрочные займы от ОГК/ТГК</v>
          </cell>
        </row>
        <row r="518">
          <cell r="E518" t="str">
            <v>13.2.2.2Краткосрочные займы (остальные)</v>
          </cell>
        </row>
        <row r="519">
          <cell r="E519" t="str">
            <v>13.2.3Векселя собственные (выданные)</v>
          </cell>
        </row>
        <row r="520">
          <cell r="E520" t="str">
            <v xml:space="preserve">14. Краткосрочные финансовые вложения </v>
          </cell>
        </row>
        <row r="521">
          <cell r="E521" t="str">
            <v>14.1 Акции (покупка)</v>
          </cell>
        </row>
        <row r="522">
          <cell r="E522" t="str">
            <v>14.2 Векселя (приобретение)</v>
          </cell>
        </row>
        <row r="523">
          <cell r="E523" t="str">
            <v>14.3 Депозит (размещение)</v>
          </cell>
        </row>
        <row r="524">
          <cell r="E524" t="str">
            <v>14.4 Займы выданные (выдача)</v>
          </cell>
        </row>
        <row r="525">
          <cell r="E525" t="str">
            <v>14.5 Приобретение прочих краткосрочных финансовых вложений</v>
          </cell>
        </row>
        <row r="526">
          <cell r="E526" t="str">
            <v>14а из строки 14 размещение средств полученных от IPO</v>
          </cell>
        </row>
        <row r="527">
          <cell r="E527" t="str">
            <v>15. Дивидендные выплаты</v>
          </cell>
        </row>
        <row r="528">
          <cell r="E528" t="str">
            <v>15.1 Выплата дивидендов ОАО РАО "ЕЭС" (с налогом)</v>
          </cell>
        </row>
        <row r="529">
          <cell r="E529" t="str">
            <v>15.1.1 Выплата дивидендов ОАО РАО "ЕЭС" (без налога)</v>
          </cell>
        </row>
        <row r="530">
          <cell r="E530" t="str">
            <v>15.1.2 Налог с дивидендов ОАО РАО "ЕЭС"</v>
          </cell>
        </row>
        <row r="531">
          <cell r="E531" t="str">
            <v>15.2. Выплата дивидендов прочим акционерам (с налогом)</v>
          </cell>
        </row>
        <row r="532">
          <cell r="E532" t="str">
            <v>15.2.1. Выплата дивидендов прочим акционерам (без налога)</v>
          </cell>
        </row>
        <row r="533">
          <cell r="E533" t="str">
            <v>15.2.2. Налог с дивидендов  прочим акционерам</v>
          </cell>
        </row>
        <row r="534">
          <cell r="E534" t="str">
            <v>16 Ожидаемые платежи в счет выданных поручительств</v>
          </cell>
        </row>
        <row r="535">
          <cell r="E535" t="str">
            <v>16.1 по договорам в рамках ДДУ</v>
          </cell>
        </row>
        <row r="536">
          <cell r="E536" t="str">
            <v>16.2 по прочим договорам</v>
          </cell>
        </row>
        <row r="537">
          <cell r="E537" t="str">
            <v>17 Прочие платежи по финансовой деятельности *</v>
          </cell>
        </row>
        <row r="538">
          <cell r="E538" t="str">
            <v xml:space="preserve"> 17.1   расходы, связанные с правом требования долга</v>
          </cell>
        </row>
        <row r="539">
          <cell r="E539" t="str">
            <v xml:space="preserve"> 17.2  другие расходы</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6">
          <cell r="D6">
            <v>0</v>
          </cell>
        </row>
      </sheetData>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ow r="70">
          <cell r="G70">
            <v>11</v>
          </cell>
        </row>
      </sheetData>
      <sheetData sheetId="306">
        <row r="70">
          <cell r="G70">
            <v>11</v>
          </cell>
        </row>
      </sheetData>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sheetData sheetId="1595"/>
      <sheetData sheetId="1596" refreshError="1"/>
      <sheetData sheetId="1597"/>
      <sheetData sheetId="1598" refreshError="1"/>
      <sheetData sheetId="1599"/>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sheetData sheetId="1622" refreshError="1"/>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row r="13">
          <cell r="G13">
            <v>492254.12723645853</v>
          </cell>
        </row>
      </sheetData>
      <sheetData sheetId="1655"/>
      <sheetData sheetId="1656"/>
      <sheetData sheetId="1657">
        <row r="13">
          <cell r="G13">
            <v>492254.12723645853</v>
          </cell>
        </row>
      </sheetData>
      <sheetData sheetId="1658">
        <row r="13">
          <cell r="G13">
            <v>492254.12723645853</v>
          </cell>
        </row>
      </sheetData>
      <sheetData sheetId="1659"/>
      <sheetData sheetId="1660"/>
      <sheetData sheetId="1661">
        <row r="13">
          <cell r="G13">
            <v>492254.12723645853</v>
          </cell>
        </row>
      </sheetData>
      <sheetData sheetId="1662"/>
      <sheetData sheetId="1663"/>
      <sheetData sheetId="1664" refreshError="1"/>
      <sheetData sheetId="1665" refreshError="1"/>
      <sheetData sheetId="1666"/>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ow r="9">
          <cell r="AB9">
            <v>1999989</v>
          </cell>
        </row>
      </sheetData>
      <sheetData sheetId="1676" refreshError="1"/>
      <sheetData sheetId="1677" refreshError="1"/>
      <sheetData sheetId="1678">
        <row r="9">
          <cell r="AB9">
            <v>1999989</v>
          </cell>
        </row>
      </sheetData>
      <sheetData sheetId="1679">
        <row r="9">
          <cell r="AB9">
            <v>1999989</v>
          </cell>
        </row>
      </sheetData>
      <sheetData sheetId="1680"/>
      <sheetData sheetId="1681"/>
      <sheetData sheetId="1682">
        <row r="9">
          <cell r="AB9">
            <v>1999989</v>
          </cell>
        </row>
      </sheetData>
      <sheetData sheetId="1683"/>
      <sheetData sheetId="1684"/>
      <sheetData sheetId="1685"/>
      <sheetData sheetId="1686" refreshError="1"/>
      <sheetData sheetId="1687" refreshError="1"/>
      <sheetData sheetId="1688"/>
      <sheetData sheetId="1689"/>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sheetData sheetId="1700"/>
      <sheetData sheetId="1701"/>
      <sheetData sheetId="1702"/>
      <sheetData sheetId="1703"/>
      <sheetData sheetId="1704"/>
      <sheetData sheetId="1705"/>
      <sheetData sheetId="1706"/>
      <sheetData sheetId="1707"/>
      <sheetData sheetId="1708"/>
      <sheetData sheetId="1709"/>
      <sheetData sheetId="1710" refreshError="1"/>
      <sheetData sheetId="1711" refreshError="1"/>
      <sheetData sheetId="1712" refreshError="1"/>
      <sheetData sheetId="1713" refreshError="1"/>
      <sheetData sheetId="1714" refreshError="1"/>
      <sheetData sheetId="1715" refreshError="1"/>
      <sheetData sheetId="1716" refreshError="1"/>
      <sheetData sheetId="1717"/>
      <sheetData sheetId="1718"/>
      <sheetData sheetId="1719"/>
      <sheetData sheetId="1720"/>
      <sheetData sheetId="1721"/>
      <sheetData sheetId="1722" refreshError="1"/>
      <sheetData sheetId="1723"/>
      <sheetData sheetId="1724" refreshError="1"/>
      <sheetData sheetId="1725" refreshError="1"/>
      <sheetData sheetId="1726"/>
      <sheetData sheetId="1727" refreshError="1"/>
      <sheetData sheetId="1728"/>
      <sheetData sheetId="1729" refreshError="1"/>
      <sheetData sheetId="1730" refreshError="1"/>
      <sheetData sheetId="173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5">
          <cell r="C15">
            <v>34.5</v>
          </cell>
        </row>
      </sheetData>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ow r="15">
          <cell r="C15">
            <v>34.5</v>
          </cell>
        </row>
      </sheetData>
      <sheetData sheetId="1769">
        <row r="15">
          <cell r="C15">
            <v>34.5</v>
          </cell>
        </row>
      </sheetData>
      <sheetData sheetId="1770">
        <row r="15">
          <cell r="C15">
            <v>34.5</v>
          </cell>
        </row>
      </sheetData>
      <sheetData sheetId="1771" refreshError="1"/>
      <sheetData sheetId="1772" refreshError="1"/>
      <sheetData sheetId="1773" refreshError="1"/>
      <sheetData sheetId="1774" refreshError="1"/>
      <sheetData sheetId="1775" refreshError="1"/>
      <sheetData sheetId="1776" refreshError="1"/>
      <sheetData sheetId="1777">
        <row r="15">
          <cell r="C15">
            <v>34.5</v>
          </cell>
        </row>
      </sheetData>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ow r="15">
          <cell r="C15">
            <v>34.5</v>
          </cell>
        </row>
      </sheetData>
      <sheetData sheetId="1789">
        <row r="15">
          <cell r="C15">
            <v>34.5</v>
          </cell>
        </row>
      </sheetData>
      <sheetData sheetId="1790">
        <row r="15">
          <cell r="C15">
            <v>34.5</v>
          </cell>
        </row>
      </sheetData>
      <sheetData sheetId="1791">
        <row r="15">
          <cell r="C15">
            <v>34.5</v>
          </cell>
        </row>
      </sheetData>
      <sheetData sheetId="1792">
        <row r="15">
          <cell r="C15">
            <v>34.5</v>
          </cell>
        </row>
      </sheetData>
      <sheetData sheetId="1793">
        <row r="15">
          <cell r="C15">
            <v>34.5</v>
          </cell>
        </row>
      </sheetData>
      <sheetData sheetId="1794">
        <row r="15">
          <cell r="C15">
            <v>34.5</v>
          </cell>
        </row>
      </sheetData>
      <sheetData sheetId="1795">
        <row r="15">
          <cell r="C15">
            <v>34.5</v>
          </cell>
        </row>
      </sheetData>
      <sheetData sheetId="1796">
        <row r="15">
          <cell r="C15">
            <v>34.5</v>
          </cell>
        </row>
      </sheetData>
      <sheetData sheetId="1797">
        <row r="15">
          <cell r="C15">
            <v>34.5</v>
          </cell>
        </row>
      </sheetData>
      <sheetData sheetId="1798">
        <row r="15">
          <cell r="C15">
            <v>34.5</v>
          </cell>
        </row>
      </sheetData>
      <sheetData sheetId="1799">
        <row r="15">
          <cell r="C15">
            <v>34.5</v>
          </cell>
        </row>
      </sheetData>
      <sheetData sheetId="1800">
        <row r="15">
          <cell r="C15">
            <v>34.5</v>
          </cell>
        </row>
      </sheetData>
      <sheetData sheetId="1801">
        <row r="15">
          <cell r="C15">
            <v>34.5</v>
          </cell>
        </row>
      </sheetData>
      <sheetData sheetId="1802">
        <row r="15">
          <cell r="C15">
            <v>34.5</v>
          </cell>
        </row>
      </sheetData>
      <sheetData sheetId="1803">
        <row r="15">
          <cell r="C15">
            <v>34.5</v>
          </cell>
        </row>
      </sheetData>
      <sheetData sheetId="1804">
        <row r="15">
          <cell r="C15">
            <v>34.5</v>
          </cell>
        </row>
      </sheetData>
      <sheetData sheetId="1805">
        <row r="15">
          <cell r="C15">
            <v>34.5</v>
          </cell>
        </row>
      </sheetData>
      <sheetData sheetId="1806">
        <row r="15">
          <cell r="C15">
            <v>34.5</v>
          </cell>
        </row>
      </sheetData>
      <sheetData sheetId="1807">
        <row r="15">
          <cell r="C15">
            <v>34.5</v>
          </cell>
        </row>
      </sheetData>
      <sheetData sheetId="1808">
        <row r="15">
          <cell r="C15">
            <v>34.5</v>
          </cell>
        </row>
      </sheetData>
      <sheetData sheetId="1809">
        <row r="15">
          <cell r="C15">
            <v>34.5</v>
          </cell>
        </row>
      </sheetData>
      <sheetData sheetId="1810">
        <row r="15">
          <cell r="C15">
            <v>34.5</v>
          </cell>
        </row>
      </sheetData>
      <sheetData sheetId="1811">
        <row r="15">
          <cell r="C15">
            <v>34.5</v>
          </cell>
        </row>
      </sheetData>
      <sheetData sheetId="1812">
        <row r="15">
          <cell r="C15">
            <v>34.5</v>
          </cell>
        </row>
      </sheetData>
      <sheetData sheetId="1813">
        <row r="15">
          <cell r="C15">
            <v>34.5</v>
          </cell>
        </row>
      </sheetData>
      <sheetData sheetId="1814">
        <row r="15">
          <cell r="C15">
            <v>34.5</v>
          </cell>
        </row>
      </sheetData>
      <sheetData sheetId="1815">
        <row r="15">
          <cell r="C15">
            <v>34.5</v>
          </cell>
        </row>
      </sheetData>
      <sheetData sheetId="1816">
        <row r="15">
          <cell r="C15">
            <v>34.5</v>
          </cell>
        </row>
      </sheetData>
      <sheetData sheetId="1817">
        <row r="15">
          <cell r="C15">
            <v>34.5</v>
          </cell>
        </row>
      </sheetData>
      <sheetData sheetId="1818">
        <row r="15">
          <cell r="C15">
            <v>34.5</v>
          </cell>
        </row>
      </sheetData>
      <sheetData sheetId="1819">
        <row r="15">
          <cell r="C15">
            <v>34.5</v>
          </cell>
        </row>
      </sheetData>
      <sheetData sheetId="1820">
        <row r="15">
          <cell r="C15">
            <v>34.5</v>
          </cell>
        </row>
      </sheetData>
      <sheetData sheetId="1821">
        <row r="15">
          <cell r="C15">
            <v>34.5</v>
          </cell>
        </row>
      </sheetData>
      <sheetData sheetId="1822">
        <row r="15">
          <cell r="C15">
            <v>34.5</v>
          </cell>
        </row>
      </sheetData>
      <sheetData sheetId="1823">
        <row r="15">
          <cell r="C15">
            <v>34.5</v>
          </cell>
        </row>
      </sheetData>
      <sheetData sheetId="1824">
        <row r="15">
          <cell r="C15">
            <v>34.5</v>
          </cell>
        </row>
      </sheetData>
      <sheetData sheetId="1825">
        <row r="15">
          <cell r="C15">
            <v>34.5</v>
          </cell>
        </row>
      </sheetData>
      <sheetData sheetId="1826">
        <row r="15">
          <cell r="C15">
            <v>34.5</v>
          </cell>
        </row>
      </sheetData>
      <sheetData sheetId="1827">
        <row r="15">
          <cell r="C15">
            <v>34.5</v>
          </cell>
        </row>
      </sheetData>
      <sheetData sheetId="1828">
        <row r="15">
          <cell r="C15">
            <v>34.5</v>
          </cell>
        </row>
      </sheetData>
      <sheetData sheetId="1829">
        <row r="15">
          <cell r="C15">
            <v>34.5</v>
          </cell>
        </row>
      </sheetData>
      <sheetData sheetId="1830">
        <row r="15">
          <cell r="C15">
            <v>34.5</v>
          </cell>
        </row>
      </sheetData>
      <sheetData sheetId="1831">
        <row r="15">
          <cell r="C15">
            <v>34.5</v>
          </cell>
        </row>
      </sheetData>
      <sheetData sheetId="1832">
        <row r="15">
          <cell r="C15">
            <v>34.5</v>
          </cell>
        </row>
      </sheetData>
      <sheetData sheetId="1833">
        <row r="15">
          <cell r="C15">
            <v>34.5</v>
          </cell>
        </row>
      </sheetData>
      <sheetData sheetId="1834">
        <row r="15">
          <cell r="C15">
            <v>34.5</v>
          </cell>
        </row>
      </sheetData>
      <sheetData sheetId="1835">
        <row r="15">
          <cell r="C15">
            <v>34.5</v>
          </cell>
        </row>
      </sheetData>
      <sheetData sheetId="1836">
        <row r="15">
          <cell r="C15">
            <v>34.5</v>
          </cell>
        </row>
      </sheetData>
      <sheetData sheetId="1837">
        <row r="15">
          <cell r="C15">
            <v>34.5</v>
          </cell>
        </row>
      </sheetData>
      <sheetData sheetId="1838">
        <row r="15">
          <cell r="C15">
            <v>34.5</v>
          </cell>
        </row>
      </sheetData>
      <sheetData sheetId="1839">
        <row r="15">
          <cell r="C15">
            <v>34.5</v>
          </cell>
        </row>
      </sheetData>
      <sheetData sheetId="1840">
        <row r="15">
          <cell r="C15">
            <v>34.5</v>
          </cell>
        </row>
      </sheetData>
      <sheetData sheetId="1841">
        <row r="15">
          <cell r="C15">
            <v>34.5</v>
          </cell>
        </row>
      </sheetData>
      <sheetData sheetId="1842">
        <row r="15">
          <cell r="C15">
            <v>34.5</v>
          </cell>
        </row>
      </sheetData>
      <sheetData sheetId="1843">
        <row r="15">
          <cell r="C15">
            <v>34.5</v>
          </cell>
        </row>
      </sheetData>
      <sheetData sheetId="1844">
        <row r="15">
          <cell r="C15">
            <v>34.5</v>
          </cell>
        </row>
      </sheetData>
      <sheetData sheetId="1845">
        <row r="15">
          <cell r="C15">
            <v>34.5</v>
          </cell>
        </row>
      </sheetData>
      <sheetData sheetId="1846">
        <row r="15">
          <cell r="C15">
            <v>34.5</v>
          </cell>
        </row>
      </sheetData>
      <sheetData sheetId="1847">
        <row r="15">
          <cell r="C15">
            <v>34.5</v>
          </cell>
        </row>
      </sheetData>
      <sheetData sheetId="1848">
        <row r="15">
          <cell r="C15">
            <v>34.5</v>
          </cell>
        </row>
      </sheetData>
      <sheetData sheetId="1849">
        <row r="15">
          <cell r="C15">
            <v>34.5</v>
          </cell>
        </row>
      </sheetData>
      <sheetData sheetId="1850">
        <row r="15">
          <cell r="C15">
            <v>34.5</v>
          </cell>
        </row>
      </sheetData>
      <sheetData sheetId="1851">
        <row r="15">
          <cell r="C15">
            <v>34.5</v>
          </cell>
        </row>
      </sheetData>
      <sheetData sheetId="1852">
        <row r="15">
          <cell r="C15">
            <v>34.5</v>
          </cell>
        </row>
      </sheetData>
      <sheetData sheetId="1853">
        <row r="15">
          <cell r="C15">
            <v>34.5</v>
          </cell>
        </row>
      </sheetData>
      <sheetData sheetId="1854">
        <row r="15">
          <cell r="C15">
            <v>34.5</v>
          </cell>
        </row>
      </sheetData>
      <sheetData sheetId="1855">
        <row r="15">
          <cell r="C15">
            <v>34.5</v>
          </cell>
        </row>
      </sheetData>
      <sheetData sheetId="1856">
        <row r="15">
          <cell r="C15">
            <v>34.5</v>
          </cell>
        </row>
      </sheetData>
      <sheetData sheetId="1857">
        <row r="15">
          <cell r="C15">
            <v>34.5</v>
          </cell>
        </row>
      </sheetData>
      <sheetData sheetId="1858">
        <row r="15">
          <cell r="C15">
            <v>34.5</v>
          </cell>
        </row>
      </sheetData>
      <sheetData sheetId="1859">
        <row r="15">
          <cell r="C15">
            <v>34.5</v>
          </cell>
        </row>
      </sheetData>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ow r="15">
          <cell r="C15">
            <v>34.5</v>
          </cell>
        </row>
      </sheetData>
      <sheetData sheetId="1877">
        <row r="15">
          <cell r="C15">
            <v>34.5</v>
          </cell>
        </row>
      </sheetData>
      <sheetData sheetId="1878">
        <row r="15">
          <cell r="C15">
            <v>34.5</v>
          </cell>
        </row>
      </sheetData>
      <sheetData sheetId="1879">
        <row r="15">
          <cell r="C15">
            <v>34.5</v>
          </cell>
        </row>
      </sheetData>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ow r="15">
          <cell r="C15">
            <v>34.5</v>
          </cell>
        </row>
      </sheetData>
      <sheetData sheetId="1944">
        <row r="15">
          <cell r="C15">
            <v>34.5</v>
          </cell>
        </row>
      </sheetData>
      <sheetData sheetId="1945" refreshError="1"/>
      <sheetData sheetId="1946" refreshError="1"/>
      <sheetData sheetId="1947" refreshError="1"/>
      <sheetData sheetId="1948">
        <row r="15">
          <cell r="C15">
            <v>34.5</v>
          </cell>
        </row>
      </sheetData>
      <sheetData sheetId="1949">
        <row r="15">
          <cell r="C15">
            <v>34.5</v>
          </cell>
        </row>
      </sheetData>
      <sheetData sheetId="1950">
        <row r="15">
          <cell r="C15">
            <v>34.5</v>
          </cell>
        </row>
      </sheetData>
      <sheetData sheetId="1951" refreshError="1"/>
      <sheetData sheetId="1952">
        <row r="15">
          <cell r="C15">
            <v>34.5</v>
          </cell>
        </row>
      </sheetData>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ow r="15">
          <cell r="C15">
            <v>34.5</v>
          </cell>
        </row>
      </sheetData>
      <sheetData sheetId="1964" refreshError="1"/>
      <sheetData sheetId="1965">
        <row r="15">
          <cell r="C15">
            <v>34.5</v>
          </cell>
        </row>
      </sheetData>
      <sheetData sheetId="1966">
        <row r="15">
          <cell r="C15">
            <v>34.5</v>
          </cell>
        </row>
      </sheetData>
      <sheetData sheetId="1967">
        <row r="15">
          <cell r="C15">
            <v>34.5</v>
          </cell>
        </row>
      </sheetData>
      <sheetData sheetId="1968">
        <row r="15">
          <cell r="C15">
            <v>34.5</v>
          </cell>
        </row>
      </sheetData>
      <sheetData sheetId="1969">
        <row r="15">
          <cell r="C15">
            <v>34.5</v>
          </cell>
        </row>
      </sheetData>
      <sheetData sheetId="1970">
        <row r="15">
          <cell r="C15">
            <v>34.5</v>
          </cell>
        </row>
      </sheetData>
      <sheetData sheetId="1971">
        <row r="15">
          <cell r="C15">
            <v>34.5</v>
          </cell>
        </row>
      </sheetData>
      <sheetData sheetId="1972" refreshError="1"/>
      <sheetData sheetId="1973" refreshError="1"/>
      <sheetData sheetId="1974" refreshError="1"/>
      <sheetData sheetId="1975" refreshError="1"/>
      <sheetData sheetId="1976">
        <row r="15">
          <cell r="C15">
            <v>34.5</v>
          </cell>
        </row>
      </sheetData>
      <sheetData sheetId="1977" refreshError="1"/>
      <sheetData sheetId="1978" refreshError="1"/>
      <sheetData sheetId="1979" refreshError="1"/>
      <sheetData sheetId="1980">
        <row r="15">
          <cell r="C15">
            <v>34.5</v>
          </cell>
        </row>
      </sheetData>
      <sheetData sheetId="1981">
        <row r="15">
          <cell r="C15">
            <v>34.5</v>
          </cell>
        </row>
      </sheetData>
      <sheetData sheetId="1982">
        <row r="15">
          <cell r="C15">
            <v>34.5</v>
          </cell>
        </row>
      </sheetData>
      <sheetData sheetId="1983">
        <row r="15">
          <cell r="C15">
            <v>34.5</v>
          </cell>
        </row>
      </sheetData>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refreshError="1"/>
      <sheetData sheetId="2357" refreshError="1"/>
      <sheetData sheetId="2358" refreshError="1"/>
      <sheetData sheetId="2359" refreshError="1"/>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ow r="15">
          <cell r="C15">
            <v>34.5</v>
          </cell>
        </row>
      </sheetData>
      <sheetData sheetId="3060">
        <row r="15">
          <cell r="C15">
            <v>34.5</v>
          </cell>
        </row>
      </sheetData>
      <sheetData sheetId="3061">
        <row r="15">
          <cell r="C15">
            <v>34.5</v>
          </cell>
        </row>
      </sheetData>
      <sheetData sheetId="3062">
        <row r="15">
          <cell r="C15">
            <v>34.5</v>
          </cell>
        </row>
      </sheetData>
      <sheetData sheetId="3063">
        <row r="15">
          <cell r="C15">
            <v>34.5</v>
          </cell>
        </row>
      </sheetData>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ow r="15">
          <cell r="C15">
            <v>34.5</v>
          </cell>
        </row>
      </sheetData>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ow r="7">
          <cell r="C7">
            <v>0.18</v>
          </cell>
        </row>
      </sheetData>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sheetData sheetId="3248" refreshError="1"/>
      <sheetData sheetId="3249" refreshError="1"/>
      <sheetData sheetId="3250"/>
      <sheetData sheetId="325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sheetData sheetId="3372"/>
      <sheetData sheetId="3373"/>
      <sheetData sheetId="3374"/>
      <sheetData sheetId="3375"/>
      <sheetData sheetId="3376"/>
      <sheetData sheetId="3377"/>
      <sheetData sheetId="3378"/>
      <sheetData sheetId="3379"/>
      <sheetData sheetId="3380"/>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sheetData sheetId="3535"/>
      <sheetData sheetId="3536">
        <row r="7">
          <cell r="C7">
            <v>0.18</v>
          </cell>
        </row>
      </sheetData>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row r="7">
          <cell r="C7">
            <v>0.18</v>
          </cell>
        </row>
      </sheetData>
      <sheetData sheetId="3561"/>
      <sheetData sheetId="3562">
        <row r="7">
          <cell r="C7">
            <v>0.18</v>
          </cell>
        </row>
      </sheetData>
      <sheetData sheetId="3563">
        <row r="7">
          <cell r="C7">
            <v>0.18</v>
          </cell>
        </row>
      </sheetData>
      <sheetData sheetId="3564">
        <row r="7">
          <cell r="C7">
            <v>0.18</v>
          </cell>
        </row>
      </sheetData>
      <sheetData sheetId="3565">
        <row r="7">
          <cell r="C7">
            <v>0.18</v>
          </cell>
        </row>
      </sheetData>
      <sheetData sheetId="3566">
        <row r="7">
          <cell r="C7">
            <v>0.18</v>
          </cell>
        </row>
      </sheetData>
      <sheetData sheetId="3567"/>
      <sheetData sheetId="3568">
        <row r="7">
          <cell r="C7">
            <v>0.18</v>
          </cell>
        </row>
      </sheetData>
      <sheetData sheetId="3569"/>
      <sheetData sheetId="3570">
        <row r="7">
          <cell r="C7">
            <v>0.18</v>
          </cell>
        </row>
      </sheetData>
      <sheetData sheetId="3571">
        <row r="7">
          <cell r="C7">
            <v>0.18</v>
          </cell>
        </row>
      </sheetData>
      <sheetData sheetId="3572">
        <row r="7">
          <cell r="C7">
            <v>0.18</v>
          </cell>
        </row>
      </sheetData>
      <sheetData sheetId="3573">
        <row r="7">
          <cell r="C7">
            <v>0.18</v>
          </cell>
        </row>
      </sheetData>
      <sheetData sheetId="3574">
        <row r="7">
          <cell r="C7">
            <v>0.18</v>
          </cell>
        </row>
      </sheetData>
      <sheetData sheetId="3575">
        <row r="7">
          <cell r="C7">
            <v>0.18</v>
          </cell>
        </row>
      </sheetData>
      <sheetData sheetId="3576">
        <row r="7">
          <cell r="C7">
            <v>0.18</v>
          </cell>
        </row>
      </sheetData>
      <sheetData sheetId="3577">
        <row r="7">
          <cell r="C7">
            <v>0.18</v>
          </cell>
        </row>
      </sheetData>
      <sheetData sheetId="3578">
        <row r="7">
          <cell r="C7">
            <v>0.18</v>
          </cell>
        </row>
      </sheetData>
      <sheetData sheetId="3579">
        <row r="7">
          <cell r="C7">
            <v>0.18</v>
          </cell>
        </row>
      </sheetData>
      <sheetData sheetId="3580">
        <row r="7">
          <cell r="C7">
            <v>0.18</v>
          </cell>
        </row>
      </sheetData>
      <sheetData sheetId="3581">
        <row r="7">
          <cell r="C7">
            <v>0.18</v>
          </cell>
        </row>
      </sheetData>
      <sheetData sheetId="3582">
        <row r="7">
          <cell r="C7">
            <v>0.18</v>
          </cell>
        </row>
      </sheetData>
      <sheetData sheetId="3583">
        <row r="7">
          <cell r="C7">
            <v>0.18</v>
          </cell>
        </row>
      </sheetData>
      <sheetData sheetId="3584">
        <row r="7">
          <cell r="C7">
            <v>0.18</v>
          </cell>
        </row>
      </sheetData>
      <sheetData sheetId="3585">
        <row r="7">
          <cell r="C7">
            <v>0.18</v>
          </cell>
        </row>
      </sheetData>
      <sheetData sheetId="3586">
        <row r="7">
          <cell r="C7">
            <v>0.18</v>
          </cell>
        </row>
      </sheetData>
      <sheetData sheetId="3587">
        <row r="7">
          <cell r="C7">
            <v>0.18</v>
          </cell>
        </row>
      </sheetData>
      <sheetData sheetId="3588">
        <row r="7">
          <cell r="C7">
            <v>0.18</v>
          </cell>
        </row>
      </sheetData>
      <sheetData sheetId="3589">
        <row r="7">
          <cell r="C7">
            <v>0.18</v>
          </cell>
        </row>
      </sheetData>
      <sheetData sheetId="3590">
        <row r="7">
          <cell r="C7">
            <v>0.18</v>
          </cell>
        </row>
      </sheetData>
      <sheetData sheetId="3591">
        <row r="7">
          <cell r="C7">
            <v>0.18</v>
          </cell>
        </row>
      </sheetData>
      <sheetData sheetId="3592">
        <row r="7">
          <cell r="C7">
            <v>0.18</v>
          </cell>
        </row>
      </sheetData>
      <sheetData sheetId="3593">
        <row r="7">
          <cell r="C7">
            <v>0.18</v>
          </cell>
        </row>
      </sheetData>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sheetData sheetId="3817" refreshError="1"/>
      <sheetData sheetId="3818"/>
      <sheetData sheetId="3819" refreshError="1"/>
      <sheetData sheetId="3820"/>
      <sheetData sheetId="3821"/>
      <sheetData sheetId="3822" refreshError="1"/>
      <sheetData sheetId="3823" refreshError="1"/>
      <sheetData sheetId="3824" refreshError="1"/>
      <sheetData sheetId="3825"/>
      <sheetData sheetId="3826" refreshError="1"/>
      <sheetData sheetId="3827" refreshError="1"/>
      <sheetData sheetId="3828" refreshError="1"/>
      <sheetData sheetId="3829"/>
      <sheetData sheetId="3830"/>
      <sheetData sheetId="3831"/>
      <sheetData sheetId="3832"/>
      <sheetData sheetId="3833"/>
      <sheetData sheetId="3834" refreshError="1"/>
      <sheetData sheetId="3835" refreshError="1"/>
      <sheetData sheetId="3836" refreshError="1"/>
      <sheetData sheetId="3837">
        <row r="2">
          <cell r="B2" t="str">
            <v>к Дополнительному соглашению №ГП/1-107/6 от 25.11.2009 г.</v>
          </cell>
        </row>
      </sheetData>
      <sheetData sheetId="3838" refreshError="1"/>
      <sheetData sheetId="3839">
        <row r="2">
          <cell r="B2" t="str">
            <v>к Дополнительному соглашению №ГП/1-107/6 от 25.11.2009 г.</v>
          </cell>
        </row>
      </sheetData>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ow r="6">
          <cell r="C6" t="str">
            <v>01/10/2007</v>
          </cell>
        </row>
      </sheetData>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sheetData sheetId="3996"/>
      <sheetData sheetId="3997"/>
      <sheetData sheetId="3998"/>
      <sheetData sheetId="3999"/>
      <sheetData sheetId="4000"/>
      <sheetData sheetId="4001"/>
      <sheetData sheetId="4002" refreshError="1"/>
      <sheetData sheetId="4003"/>
      <sheetData sheetId="4004"/>
      <sheetData sheetId="4005"/>
      <sheetData sheetId="4006">
        <row r="40">
          <cell r="C40">
            <v>0</v>
          </cell>
        </row>
      </sheetData>
      <sheetData sheetId="4007"/>
      <sheetData sheetId="4008"/>
      <sheetData sheetId="4009"/>
      <sheetData sheetId="4010"/>
      <sheetData sheetId="4011"/>
      <sheetData sheetId="4012"/>
      <sheetData sheetId="4013"/>
      <sheetData sheetId="4014"/>
      <sheetData sheetId="4015"/>
      <sheetData sheetId="4016"/>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sheetData sheetId="425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sheetData sheetId="4306"/>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sheetData sheetId="4374"/>
      <sheetData sheetId="4375"/>
      <sheetData sheetId="4376"/>
      <sheetData sheetId="4377">
        <row r="57">
          <cell r="F57">
            <v>4358024.6376718897</v>
          </cell>
        </row>
      </sheetData>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sheetData sheetId="4392" refreshError="1"/>
      <sheetData sheetId="4393" refreshError="1"/>
      <sheetData sheetId="4394" refreshError="1"/>
      <sheetData sheetId="4395"/>
      <sheetData sheetId="4396"/>
      <sheetData sheetId="4397"/>
      <sheetData sheetId="4398"/>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sheetData sheetId="4456"/>
      <sheetData sheetId="4457"/>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sheetData sheetId="4508"/>
      <sheetData sheetId="4509"/>
      <sheetData sheetId="4510"/>
      <sheetData sheetId="451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sheetData sheetId="4828"/>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ow r="1">
          <cell r="B1" t="str">
            <v>наименование</v>
          </cell>
        </row>
      </sheetData>
      <sheetData sheetId="4897"/>
      <sheetData sheetId="4898">
        <row r="2">
          <cell r="D2" t="str">
            <v>2002</v>
          </cell>
        </row>
      </sheetData>
      <sheetData sheetId="4899">
        <row r="2">
          <cell r="D2">
            <v>2003</v>
          </cell>
        </row>
      </sheetData>
      <sheetData sheetId="4900"/>
      <sheetData sheetId="4901">
        <row r="1">
          <cell r="B1" t="str">
            <v>наименование</v>
          </cell>
        </row>
      </sheetData>
      <sheetData sheetId="4902">
        <row r="10">
          <cell r="A10" t="str">
            <v>Амортизация</v>
          </cell>
        </row>
      </sheetData>
      <sheetData sheetId="4903"/>
      <sheetData sheetId="4904"/>
      <sheetData sheetId="4905">
        <row r="2">
          <cell r="D2">
            <v>2003</v>
          </cell>
        </row>
      </sheetData>
      <sheetData sheetId="4906"/>
      <sheetData sheetId="4907"/>
      <sheetData sheetId="4908">
        <row r="28">
          <cell r="N28">
            <v>1.27</v>
          </cell>
        </row>
      </sheetData>
      <sheetData sheetId="4909"/>
      <sheetData sheetId="4910"/>
      <sheetData sheetId="4911"/>
      <sheetData sheetId="4912">
        <row r="40">
          <cell r="C40">
            <v>0</v>
          </cell>
        </row>
      </sheetData>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ow r="1">
          <cell r="B1" t="str">
            <v>наименование</v>
          </cell>
        </row>
      </sheetData>
      <sheetData sheetId="5174" refreshError="1"/>
      <sheetData sheetId="5175"/>
      <sheetData sheetId="5176">
        <row r="2">
          <cell r="D2" t="str">
            <v>2002</v>
          </cell>
        </row>
      </sheetData>
      <sheetData sheetId="5177"/>
      <sheetData sheetId="5178">
        <row r="2">
          <cell r="D2">
            <v>2003</v>
          </cell>
        </row>
      </sheetData>
      <sheetData sheetId="5179" refreshError="1"/>
      <sheetData sheetId="5180"/>
      <sheetData sheetId="5181"/>
      <sheetData sheetId="5182"/>
      <sheetData sheetId="5183"/>
      <sheetData sheetId="5184"/>
      <sheetData sheetId="5185"/>
      <sheetData sheetId="5186"/>
      <sheetData sheetId="5187"/>
      <sheetData sheetId="5188">
        <row r="2018">
          <cell r="D2018">
            <v>-3926442.557</v>
          </cell>
        </row>
      </sheetData>
      <sheetData sheetId="5189"/>
      <sheetData sheetId="5190"/>
      <sheetData sheetId="5191"/>
      <sheetData sheetId="5192"/>
      <sheetData sheetId="5193"/>
      <sheetData sheetId="5194"/>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ow r="3">
          <cell r="F3" t="str">
            <v>Культура</v>
          </cell>
        </row>
      </sheetData>
      <sheetData sheetId="5320"/>
      <sheetData sheetId="5321"/>
      <sheetData sheetId="5322"/>
      <sheetData sheetId="5323"/>
      <sheetData sheetId="5324"/>
      <sheetData sheetId="5325"/>
      <sheetData sheetId="5326"/>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sheetData sheetId="5336" refreshError="1"/>
      <sheetData sheetId="53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 val="тар"/>
      <sheetName val="т1.15(смета8а)"/>
      <sheetName val="Исходные"/>
      <sheetName val="Справочники"/>
      <sheetName val="табл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штат"/>
      <sheetName val="Data"/>
      <sheetName val="т1_15_смета8а_"/>
      <sheetName val="расчет тарифов"/>
      <sheetName val="Титульный лист С-П"/>
      <sheetName val="I"/>
      <sheetName val="ис.смета"/>
      <sheetName val="индексы"/>
      <sheetName val="Стоимость ЭЭ"/>
      <sheetName val="ИПЦ"/>
      <sheetName val="Смета"/>
      <sheetName val="справочник"/>
      <sheetName val="Лаврентьева план расходов ОКР н"/>
      <sheetName val="регионы"/>
      <sheetName val="П_1_1_1"/>
      <sheetName val="П_1_1_2"/>
      <sheetName val="П_1_2_1"/>
      <sheetName val="П_1_2_2"/>
      <sheetName val="П_1_3"/>
      <sheetName val="П_1_4"/>
      <sheetName val="П_1_5"/>
      <sheetName val="Лист1_(2)"/>
      <sheetName val="П_1_6"/>
      <sheetName val="по1_6(сп)"/>
      <sheetName val="П_1_7"/>
      <sheetName val="П_1_8"/>
      <sheetName val="П_1_9"/>
      <sheetName val="П_1_10"/>
      <sheetName val="П_1_11"/>
      <sheetName val="П_1_12"/>
      <sheetName val="П_1_13"/>
      <sheetName val="П_1_14"/>
      <sheetName val="П_1_23"/>
      <sheetName val="П_1_16_(ФОТ)"/>
      <sheetName val="т1_15(смета8а)"/>
      <sheetName val="П_1_15"/>
      <sheetName val="П_1_16"/>
      <sheetName val="П_1_17"/>
      <sheetName val="П_1_17_1"/>
      <sheetName val="П_1_18"/>
      <sheetName val="П1_18_1"/>
      <sheetName val="П_1_18_2"/>
      <sheetName val="П_1_19"/>
      <sheetName val="П_1_19_1"/>
      <sheetName val="П_1_19_2"/>
      <sheetName val="П_1_20"/>
      <sheetName val="П_1_20_1"/>
      <sheetName val="П_1_20_2"/>
      <sheetName val="П_1_20_3"/>
      <sheetName val="П_1_20_4"/>
      <sheetName val="П_1_21"/>
      <sheetName val="П_1_21_1"/>
      <sheetName val="П_1_21_2"/>
      <sheetName val="П_1_21_3"/>
      <sheetName val="П_1_21_4"/>
      <sheetName val="П_1_22"/>
      <sheetName val="П_1_24"/>
      <sheetName val="П_1_24_1"/>
      <sheetName val="П_1_25"/>
      <sheetName val="П_1_26"/>
      <sheetName val="П_1_27"/>
      <sheetName val="П_1_28"/>
      <sheetName val="П_1_28_1"/>
      <sheetName val="П_1_28_2"/>
      <sheetName val="П_1_28_3"/>
      <sheetName val="П_1_29"/>
      <sheetName val="Вводные_данные_систем"/>
      <sheetName val="База_по_сделкам"/>
      <sheetName val="ИТОГИ__по_Н,Р,Э,Q"/>
      <sheetName val="эл_ст"/>
      <sheetName val="1_11"/>
      <sheetName val="Расчёт НВВ по RAB"/>
      <sheetName val="Подталкивание"/>
      <sheetName val="Подвоз"/>
      <sheetName val="Исходные данные"/>
      <sheetName val="t_проверки"/>
      <sheetName val="Сценарные условия"/>
      <sheetName val="Настройка"/>
      <sheetName val="имена"/>
      <sheetName val="2008 -2010"/>
      <sheetName val="Лист1"/>
      <sheetName val="TEHSHEET"/>
      <sheetName val="Т12"/>
      <sheetName val="расчет_тарифов"/>
      <sheetName val="Титульный_лист_С-П"/>
      <sheetName val="ис_смета"/>
      <sheetName val="Стоимость_ЭЭ"/>
      <sheetName val="Лаврентьева_план_расходов_ОКР_н"/>
      <sheetName val="П_1_1_11"/>
      <sheetName val="П_1_1_21"/>
      <sheetName val="П_1_2_11"/>
      <sheetName val="П_1_2_21"/>
      <sheetName val="П_1_31"/>
      <sheetName val="П_1_41"/>
      <sheetName val="П_1_51"/>
      <sheetName val="Лист1_(2)1"/>
      <sheetName val="П_1_61"/>
      <sheetName val="по1_6(сп)1"/>
      <sheetName val="П_1_71"/>
      <sheetName val="П_1_81"/>
      <sheetName val="П_1_91"/>
      <sheetName val="П_1_101"/>
      <sheetName val="П_1_111"/>
      <sheetName val="П_1_121"/>
      <sheetName val="П_1_131"/>
      <sheetName val="П_1_141"/>
      <sheetName val="П_1_231"/>
      <sheetName val="П_1_16_(ФОТ)1"/>
      <sheetName val="т1_15(смета8а)1"/>
      <sheetName val="П_1_151"/>
      <sheetName val="П_1_161"/>
      <sheetName val="П_1_171"/>
      <sheetName val="П_1_17_11"/>
      <sheetName val="П_1_181"/>
      <sheetName val="П1_18_11"/>
      <sheetName val="П_1_18_21"/>
      <sheetName val="П_1_191"/>
      <sheetName val="П_1_19_11"/>
      <sheetName val="П_1_19_21"/>
      <sheetName val="П_1_201"/>
      <sheetName val="П_1_20_11"/>
      <sheetName val="П_1_20_21"/>
      <sheetName val="П_1_20_31"/>
      <sheetName val="П_1_20_41"/>
      <sheetName val="П_1_211"/>
      <sheetName val="П_1_21_11"/>
      <sheetName val="П_1_21_21"/>
      <sheetName val="П_1_21_31"/>
      <sheetName val="П_1_21_41"/>
      <sheetName val="П_1_221"/>
      <sheetName val="П_1_241"/>
      <sheetName val="П_1_24_11"/>
      <sheetName val="П_1_251"/>
      <sheetName val="П_1_261"/>
      <sheetName val="П_1_271"/>
      <sheetName val="П_1_281"/>
      <sheetName val="П_1_28_11"/>
      <sheetName val="П_1_28_21"/>
      <sheetName val="П_1_28_31"/>
      <sheetName val="П_1_291"/>
      <sheetName val="Вводные_данные_систем1"/>
      <sheetName val="База_по_сделкам1"/>
      <sheetName val="ИТОГИ__по_Н,Р,Э,Q1"/>
      <sheetName val="эл_ст1"/>
      <sheetName val="1_111"/>
      <sheetName val="Лаврентьева_план_расходов_ОКР_1"/>
      <sheetName val="расчет_тарифов1"/>
      <sheetName val="Титульный_лист_С-П1"/>
      <sheetName val="ис_смета1"/>
      <sheetName val="Стоимость_ЭЭ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Титульный"/>
      <sheetName val="Инструкция"/>
      <sheetName val="t_настройки"/>
      <sheetName val="Расчёт_НВВ_по_RAB"/>
      <sheetName val="Расчёт_НВВ_по_RAB1"/>
      <sheetName val="П_1_1_12"/>
      <sheetName val="П_1_1_22"/>
      <sheetName val="П_1_2_12"/>
      <sheetName val="П_1_2_22"/>
      <sheetName val="П_1_32"/>
      <sheetName val="П_1_42"/>
      <sheetName val="П_1_52"/>
      <sheetName val="Лист1_(2)2"/>
      <sheetName val="П_1_62"/>
      <sheetName val="по1_6(сп)2"/>
      <sheetName val="П_1_72"/>
      <sheetName val="П_1_82"/>
      <sheetName val="П_1_92"/>
      <sheetName val="П_1_102"/>
      <sheetName val="П_1_112"/>
      <sheetName val="П_1_122"/>
      <sheetName val="П_1_132"/>
      <sheetName val="П_1_142"/>
      <sheetName val="П_1_232"/>
      <sheetName val="П_1_16_(ФОТ)2"/>
      <sheetName val="т1_15(смета8а)2"/>
      <sheetName val="П_1_152"/>
      <sheetName val="П_1_162"/>
      <sheetName val="П_1_172"/>
      <sheetName val="П_1_17_12"/>
      <sheetName val="П_1_182"/>
      <sheetName val="П1_18_12"/>
      <sheetName val="П_1_18_22"/>
      <sheetName val="П_1_192"/>
      <sheetName val="П_1_19_12"/>
      <sheetName val="П_1_19_22"/>
      <sheetName val="П_1_202"/>
      <sheetName val="П_1_20_12"/>
      <sheetName val="П_1_20_22"/>
      <sheetName val="П_1_20_32"/>
      <sheetName val="П_1_20_42"/>
      <sheetName val="П_1_212"/>
      <sheetName val="П_1_21_12"/>
      <sheetName val="П_1_21_22"/>
      <sheetName val="П_1_21_32"/>
      <sheetName val="П_1_21_42"/>
      <sheetName val="П_1_222"/>
      <sheetName val="П_1_242"/>
      <sheetName val="П_1_24_12"/>
      <sheetName val="П_1_252"/>
      <sheetName val="П_1_262"/>
      <sheetName val="П_1_272"/>
      <sheetName val="П_1_282"/>
      <sheetName val="П_1_28_12"/>
      <sheetName val="П_1_28_22"/>
      <sheetName val="П_1_28_32"/>
      <sheetName val="П_1_292"/>
      <sheetName val="Вводные_данные_систем2"/>
      <sheetName val="База_по_сделкам2"/>
      <sheetName val="ИТОГИ__по_Н,Р,Э,Q2"/>
      <sheetName val="эл_ст2"/>
      <sheetName val="1_112"/>
      <sheetName val="расчет_тарифов2"/>
      <sheetName val="Титульный_лист_С-П2"/>
      <sheetName val="ис_смета2"/>
      <sheetName val="Расчёт_НВВ_по_RAB2"/>
      <sheetName val="Стоимость_ЭЭ2"/>
      <sheetName val="Лаврентьева_план_расходов_ОКР_2"/>
      <sheetName val="П_1_1_13"/>
      <sheetName val="П_1_1_23"/>
      <sheetName val="П_1_2_13"/>
      <sheetName val="П_1_2_23"/>
      <sheetName val="П_1_33"/>
      <sheetName val="П_1_43"/>
      <sheetName val="П_1_53"/>
      <sheetName val="Лист1_(2)3"/>
      <sheetName val="П_1_63"/>
      <sheetName val="по1_6(сп)3"/>
      <sheetName val="П_1_73"/>
      <sheetName val="П_1_83"/>
      <sheetName val="П_1_93"/>
      <sheetName val="П_1_103"/>
      <sheetName val="П_1_113"/>
      <sheetName val="П_1_123"/>
      <sheetName val="П_1_133"/>
      <sheetName val="П_1_143"/>
      <sheetName val="П_1_233"/>
      <sheetName val="П_1_16_(ФОТ)3"/>
      <sheetName val="т1_15(смета8а)3"/>
      <sheetName val="П_1_153"/>
      <sheetName val="П_1_163"/>
      <sheetName val="П_1_173"/>
      <sheetName val="П_1_17_13"/>
      <sheetName val="П_1_183"/>
      <sheetName val="П1_18_13"/>
      <sheetName val="П_1_18_23"/>
      <sheetName val="П_1_193"/>
      <sheetName val="П_1_19_13"/>
      <sheetName val="П_1_19_23"/>
      <sheetName val="П_1_203"/>
      <sheetName val="П_1_20_13"/>
      <sheetName val="П_1_20_23"/>
      <sheetName val="П_1_20_33"/>
      <sheetName val="П_1_20_43"/>
      <sheetName val="П_1_213"/>
      <sheetName val="П_1_21_13"/>
      <sheetName val="П_1_21_23"/>
      <sheetName val="П_1_21_33"/>
      <sheetName val="П_1_21_43"/>
      <sheetName val="П_1_223"/>
      <sheetName val="П_1_243"/>
      <sheetName val="П_1_24_13"/>
      <sheetName val="П_1_253"/>
      <sheetName val="П_1_263"/>
      <sheetName val="П_1_273"/>
      <sheetName val="П_1_283"/>
      <sheetName val="П_1_28_13"/>
      <sheetName val="П_1_28_23"/>
      <sheetName val="П_1_28_33"/>
      <sheetName val="П_1_293"/>
      <sheetName val="Вводные_данные_систем3"/>
      <sheetName val="База_по_сделкам3"/>
      <sheetName val="ИТОГИ__по_Н,Р,Э,Q3"/>
      <sheetName val="эл_ст3"/>
      <sheetName val="1_113"/>
      <sheetName val="расчет_тарифов3"/>
      <sheetName val="Титульный_лист_С-П3"/>
      <sheetName val="ис_смета3"/>
      <sheetName val="Расчёт_НВВ_по_RAB3"/>
      <sheetName val="Стоимость_ЭЭ3"/>
      <sheetName val="Лаврентьева_план_расходов_ОКР_3"/>
      <sheetName val="П_1_1_14"/>
      <sheetName val="П_1_1_24"/>
      <sheetName val="П_1_2_14"/>
      <sheetName val="П_1_2_24"/>
      <sheetName val="П_1_34"/>
      <sheetName val="П_1_44"/>
      <sheetName val="П_1_54"/>
      <sheetName val="Лист1_(2)4"/>
      <sheetName val="П_1_64"/>
      <sheetName val="по1_6(сп)4"/>
      <sheetName val="П_1_74"/>
      <sheetName val="П_1_84"/>
      <sheetName val="П_1_94"/>
      <sheetName val="П_1_104"/>
      <sheetName val="П_1_114"/>
      <sheetName val="П_1_124"/>
      <sheetName val="П_1_134"/>
      <sheetName val="П_1_144"/>
      <sheetName val="П_1_234"/>
      <sheetName val="П_1_16_(ФОТ)4"/>
      <sheetName val="т1_15(смета8а)4"/>
      <sheetName val="П_1_154"/>
      <sheetName val="П_1_164"/>
      <sheetName val="П_1_174"/>
      <sheetName val="П_1_17_14"/>
      <sheetName val="П_1_184"/>
      <sheetName val="П1_18_14"/>
      <sheetName val="П_1_18_24"/>
      <sheetName val="П_1_194"/>
      <sheetName val="П_1_19_14"/>
      <sheetName val="П_1_19_24"/>
      <sheetName val="П_1_204"/>
      <sheetName val="П_1_20_14"/>
      <sheetName val="П_1_20_24"/>
      <sheetName val="П_1_20_34"/>
      <sheetName val="П_1_20_44"/>
      <sheetName val="П_1_214"/>
      <sheetName val="П_1_21_14"/>
      <sheetName val="П_1_21_24"/>
      <sheetName val="П_1_21_34"/>
      <sheetName val="П_1_21_44"/>
      <sheetName val="П_1_224"/>
      <sheetName val="П_1_244"/>
      <sheetName val="П_1_24_14"/>
      <sheetName val="П_1_254"/>
      <sheetName val="П_1_264"/>
      <sheetName val="П_1_274"/>
      <sheetName val="П_1_284"/>
      <sheetName val="П_1_28_14"/>
      <sheetName val="П_1_28_24"/>
      <sheetName val="П_1_28_34"/>
      <sheetName val="П_1_294"/>
      <sheetName val="Вводные_данные_систем4"/>
      <sheetName val="База_по_сделкам4"/>
      <sheetName val="ИТОГИ__по_Н,Р,Э,Q4"/>
      <sheetName val="эл_ст4"/>
      <sheetName val="1_114"/>
      <sheetName val="расчет_тарифов4"/>
      <sheetName val="Титульный_лист_С-П4"/>
      <sheetName val="ис_смета4"/>
      <sheetName val="Расчёт_НВВ_по_RAB4"/>
      <sheetName val="Стоимость_ЭЭ4"/>
      <sheetName val="Лаврентьева_план_расходов_ОКР_4"/>
      <sheetName val="Работы на объектах"/>
      <sheetName val="Индексы "/>
      <sheetName val="23"/>
      <sheetName val="6.2.1 Пр. произв. услуг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й лист"/>
      <sheetName val="Ошибки"/>
      <sheetName val="F1"/>
      <sheetName val="F2"/>
      <sheetName val="1"/>
      <sheetName val="2"/>
      <sheetName val="2-1"/>
      <sheetName val="2-2"/>
      <sheetName val="2-3"/>
      <sheetName val="3"/>
      <sheetName val="3-1"/>
      <sheetName val="4"/>
      <sheetName val="5-1"/>
      <sheetName val="5"/>
      <sheetName val="6"/>
      <sheetName val="6-1"/>
      <sheetName val="7"/>
      <sheetName val="8"/>
      <sheetName val="9"/>
      <sheetName val="10"/>
      <sheetName val="10-1"/>
      <sheetName val="11"/>
      <sheetName val="12"/>
      <sheetName val="12-1"/>
      <sheetName val="12-2"/>
      <sheetName val="12-3"/>
      <sheetName val="13"/>
      <sheetName val="14"/>
      <sheetName val="15"/>
      <sheetName val="16"/>
      <sheetName val="16-1"/>
      <sheetName val="17"/>
      <sheetName val="18"/>
      <sheetName val="19"/>
      <sheetName val="20"/>
      <sheetName val="21"/>
      <sheetName val="22"/>
      <sheetName val="23-1"/>
      <sheetName val="23"/>
      <sheetName val="24"/>
      <sheetName val="25"/>
      <sheetName val="25-1"/>
      <sheetName val="26"/>
      <sheetName val="27"/>
      <sheetName val="28"/>
      <sheetName val="29"/>
      <sheetName val="30"/>
      <sheetName val="31"/>
      <sheetName val="Список"/>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ТАРИФ"/>
      <sheetName val="Лист13"/>
    </sheetNames>
    <sheetDataSet>
      <sheetData sheetId="0"/>
      <sheetData sheetId="1"/>
      <sheetData sheetId="2"/>
      <sheetData sheetId="3"/>
      <sheetData sheetId="4"/>
      <sheetData sheetId="5"/>
      <sheetData sheetId="6">
        <row r="13">
          <cell r="E13">
            <v>-650000</v>
          </cell>
        </row>
      </sheetData>
      <sheetData sheetId="7"/>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ИТ-бюджет"/>
      <sheetName val="Лист13"/>
      <sheetName val="Справочники"/>
      <sheetName val="Заголовок"/>
      <sheetName val="прил.2.3. факт5 мес,ожид.6"/>
      <sheetName val="эл ст"/>
      <sheetName val="FST5"/>
      <sheetName val="Исходные данные"/>
      <sheetName val="Данные"/>
      <sheetName val="Кредиты полученные"/>
      <sheetName val="Займы выданные"/>
      <sheetName val="ис.смета"/>
      <sheetName val="Настройки"/>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 val="6.2.1 Пр. произв. услуги"/>
      <sheetName val="мсн"/>
      <sheetName val="договоры"/>
      <sheetName val="#REF!"/>
      <sheetName val="Т12"/>
      <sheetName val="Т1.1.1"/>
      <sheetName val="Т22"/>
      <sheetName val="Т1.2.1"/>
      <sheetName val="2002(v2)"/>
      <sheetName val="Вопросник"/>
      <sheetName val="НАЛ.97г.пр.Нат."/>
      <sheetName val="ТехЭк"/>
      <sheetName val="P2_11"/>
      <sheetName val="эл_ст1"/>
      <sheetName val="общий"/>
      <sheetName val="Огл. Графиков"/>
      <sheetName val="рабочий"/>
      <sheetName val="Текущие цены"/>
      <sheetName val="окраска"/>
      <sheetName val="Титульный"/>
      <sheetName val="Корре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ГКПЗ"/>
      <sheetName val="Справочник"/>
      <sheetName val="Форма_ГКПЗ"/>
    </sheetNames>
    <sheetDataSet>
      <sheetData sheetId="0">
        <row r="3">
          <cell r="K3" t="str">
            <v>Средства РАО ЕЭС России,ЦИС</v>
          </cell>
        </row>
      </sheetData>
      <sheetData sheetId="1" refreshError="1">
        <row r="3">
          <cell r="K3" t="str">
            <v>Средства РАО ЕЭС России,ЦИС</v>
          </cell>
        </row>
        <row r="4">
          <cell r="K4" t="str">
            <v xml:space="preserve">Средства РАО ЕЭС России,ЦИС под инвест. программу  РАО </v>
          </cell>
        </row>
        <row r="5">
          <cell r="K5" t="str">
            <v>Заемные средства</v>
          </cell>
        </row>
        <row r="6">
          <cell r="K6" t="str">
            <v xml:space="preserve">Заемные средства под инвест. программу  РАО </v>
          </cell>
        </row>
        <row r="7">
          <cell r="K7" t="str">
            <v>Прочие привлеченные средства</v>
          </cell>
        </row>
        <row r="8">
          <cell r="K8" t="str">
            <v xml:space="preserve">Прочие привлеченные средства под инвест. программу  РАО </v>
          </cell>
        </row>
        <row r="9">
          <cell r="K9" t="str">
            <v>Прибыль</v>
          </cell>
        </row>
        <row r="10">
          <cell r="K10" t="str">
            <v xml:space="preserve">Прибыль под инвест. программу  РАО </v>
          </cell>
        </row>
        <row r="11">
          <cell r="K11" t="str">
            <v>Себестоимость (затраты на ремонт)</v>
          </cell>
        </row>
        <row r="12">
          <cell r="K12" t="str">
            <v xml:space="preserve">Себестоимость (затраты на ремонт) под инвест. программу  РАО </v>
          </cell>
        </row>
        <row r="13">
          <cell r="K13" t="str">
            <v>Амортизация</v>
          </cell>
        </row>
        <row r="14">
          <cell r="K14" t="str">
            <v xml:space="preserve">Амортизация под инвест. программу  РАО </v>
          </cell>
        </row>
        <row r="15">
          <cell r="K15" t="str">
            <v>Себестоимость и прибыль</v>
          </cell>
        </row>
        <row r="16">
          <cell r="K16" t="str">
            <v xml:space="preserve">Себестоимость и прибыль под инвест. программу  РАО </v>
          </cell>
        </row>
        <row r="17">
          <cell r="K17" t="str">
            <v>Себестоимость (амортизация)</v>
          </cell>
        </row>
        <row r="18">
          <cell r="K18" t="str">
            <v xml:space="preserve">Себестоимость (амортизация) под инвест. программу  РАО </v>
          </cell>
        </row>
        <row r="19">
          <cell r="K19" t="str">
            <v>Прибыль и амортизация</v>
          </cell>
        </row>
        <row r="20">
          <cell r="K20" t="str">
            <v xml:space="preserve">Прибыль и амортизация под инвест. программу  РАО </v>
          </cell>
        </row>
        <row r="21">
          <cell r="K21" t="str">
            <v>Себестоимость, амортизация, прибыль</v>
          </cell>
        </row>
        <row r="22">
          <cell r="K22" t="str">
            <v xml:space="preserve">Себестоимость, амортизация, прибыль под инвест. программу  РАО </v>
          </cell>
        </row>
        <row r="23">
          <cell r="K23" t="str">
            <v>Себестоимость (НИОКР)</v>
          </cell>
        </row>
        <row r="24">
          <cell r="K24" t="str">
            <v xml:space="preserve">Себестоимость (НИОКР) под инвест. программу  РАО </v>
          </cell>
        </row>
        <row r="25">
          <cell r="K25" t="str">
            <v>Себестоимость (эксплуатационные нужды)</v>
          </cell>
        </row>
        <row r="26">
          <cell r="K26" t="str">
            <v xml:space="preserve">Себестоимость (эксплуатационные нужды) под инвест. программу  РАО </v>
          </cell>
        </row>
        <row r="27">
          <cell r="K27" t="str">
            <v>Себестоимость (техперевооружение и реконструкция)</v>
          </cell>
        </row>
        <row r="28">
          <cell r="K28" t="str">
            <v xml:space="preserve">Себестоимость (техперевооружение и реконструкция) под инвест. программу  РАО </v>
          </cell>
        </row>
        <row r="29">
          <cell r="K29" t="str">
            <v>Централизованный фонд</v>
          </cell>
        </row>
        <row r="30">
          <cell r="K30" t="str">
            <v xml:space="preserve">Централизованный фонд под инвест. программу  РАО </v>
          </cell>
        </row>
        <row r="31">
          <cell r="K31" t="str">
            <v>Прочие</v>
          </cell>
        </row>
        <row r="32">
          <cell r="K32" t="str">
            <v xml:space="preserve">Прочие под инвест. программу  РАО </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ар"/>
      <sheetName val="т1.15(смета8а)"/>
    </sheetNames>
    <sheetDataSet>
      <sheetData sheetId="0"/>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 val="Валюты"/>
      <sheetName val="титул БДР"/>
      <sheetName val="Индексы "/>
      <sheetName val="Общепр"/>
      <sheetName val="Общехоз"/>
      <sheetName val="3-01"/>
      <sheetName val="t_Настройки"/>
      <sheetName val="XLR_NoRangeSheet"/>
      <sheetName val="Технический лист"/>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t_Настройки"/>
      <sheetName val="тар"/>
      <sheetName val="т1.15(смета8а)"/>
      <sheetName val="Гр5(о)"/>
      <sheetName val="Model_RAB_MRSK_svod"/>
      <sheetName val="ИЦ"/>
      <sheetName val="FST5"/>
      <sheetName val="Списки"/>
      <sheetName val="Балей ВС+ВК+ПВ"/>
      <sheetName val="Регионы"/>
      <sheetName val="Исходные данные"/>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efreshError="1"/>
      <sheetData sheetId="3" refreshError="1"/>
      <sheetData sheetId="4" refreshError="1"/>
      <sheetData sheetId="5">
        <row r="4">
          <cell r="C4">
            <v>0</v>
          </cell>
        </row>
      </sheetData>
      <sheetData sheetId="6">
        <row r="4">
          <cell r="C4">
            <v>0</v>
          </cell>
        </row>
      </sheetData>
      <sheetData sheetId="7">
        <row r="4">
          <cell r="C4">
            <v>0</v>
          </cell>
        </row>
      </sheetData>
      <sheetData sheetId="8">
        <row r="4">
          <cell r="C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sheetData sheetId="396">
        <row r="9">
          <cell r="E9">
            <v>0</v>
          </cell>
        </row>
      </sheetData>
      <sheetData sheetId="397">
        <row r="9">
          <cell r="E9">
            <v>0</v>
          </cell>
        </row>
      </sheetData>
      <sheetData sheetId="398"/>
      <sheetData sheetId="399"/>
      <sheetData sheetId="400">
        <row r="9">
          <cell r="E9">
            <v>0</v>
          </cell>
        </row>
      </sheetData>
      <sheetData sheetId="401">
        <row r="5">
          <cell r="C5">
            <v>0</v>
          </cell>
        </row>
      </sheetData>
      <sheetData sheetId="402" refreshError="1"/>
      <sheetData sheetId="403"/>
      <sheetData sheetId="404"/>
      <sheetData sheetId="405"/>
      <sheetData sheetId="406"/>
      <sheetData sheetId="40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 val="Служебный лист "/>
      <sheetName val="2007 (Min)"/>
      <sheetName val="2007 (Max)"/>
      <sheetName val="data"/>
      <sheetName val="курсы валют цб"/>
      <sheetName val="сэлт"/>
      <sheetName val="Доходы от эл. и теплоэнергии"/>
      <sheetName val="Технический_лист"/>
      <sheetName val="9_глава"/>
      <sheetName val="ИТОГИ__по_Н,Р,Э,Q"/>
      <sheetName val="Служебный_лист_"/>
      <sheetName val="2007_(Min)"/>
      <sheetName val="2007_(Max)"/>
      <sheetName val="курсы_валют_цб"/>
      <sheetName val="Предприятие"/>
      <sheetName val="t_настройки"/>
      <sheetName val="t_проверки"/>
      <sheetName val="Сценарные условия"/>
      <sheetName val="Список ДЗО"/>
      <sheetName val="Лист13"/>
      <sheetName val="6"/>
      <sheetName val="рбп"/>
      <sheetName val="Баланс"/>
      <sheetName val="SHPZ"/>
      <sheetName val="fes"/>
      <sheetName val="Заголовок"/>
      <sheetName val="См.1"/>
      <sheetName val="Производство электроэнергии"/>
      <sheetName val="эл ст"/>
      <sheetName val="бф-2-8-п"/>
      <sheetName val="Коррект"/>
      <sheetName val="Технический_лист1"/>
      <sheetName val="9_глава1"/>
      <sheetName val="ИТОГИ__по_Н,Р,Э,Q1"/>
      <sheetName val="Служебный_лист_1"/>
      <sheetName val="2007_(Min)1"/>
      <sheetName val="2007_(Max)1"/>
      <sheetName val="курсы_валют_цб1"/>
      <sheetName val="Доходы_от_эл__и_теплоэнергии"/>
      <sheetName val="Сценарные_условия"/>
      <sheetName val="Список_ДЗО"/>
      <sheetName val="эл_ст"/>
      <sheetName val="См_1"/>
      <sheetName val="Производство_электроэнергии"/>
      <sheetName val="Свод"/>
      <sheetName val="на 1 тут"/>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Технический лист"/>
      <sheetName val="ИТ-бюджет"/>
      <sheetName val="Регионы"/>
      <sheetName val="Лист13"/>
      <sheetName val="план"/>
      <sheetName val="перекрестка"/>
      <sheetName val="18.2"/>
      <sheetName val="4"/>
      <sheetName val="6"/>
      <sheetName val="15"/>
      <sheetName val="17.1"/>
      <sheetName val="21.3"/>
      <sheetName val="2.3"/>
      <sheetName val="20"/>
      <sheetName val="27"/>
      <sheetName val="P2.1"/>
      <sheetName val="Справочники"/>
      <sheetName val="лист1"/>
    </sheetNames>
    <sheetDataSet>
      <sheetData sheetId="0"/>
      <sheetData sheetId="1"/>
      <sheetData sheetId="2">
        <row r="1">
          <cell r="A1" t="str">
            <v>01.01.2000</v>
          </cell>
        </row>
        <row r="2">
          <cell r="A2" t="str">
            <v>01.01.2001</v>
          </cell>
        </row>
        <row r="3">
          <cell r="A3" t="str">
            <v>01.01.2002</v>
          </cell>
        </row>
        <row r="4">
          <cell r="A4" t="str">
            <v>01.01.2003</v>
          </cell>
        </row>
        <row r="5">
          <cell r="A5" t="str">
            <v>01.01.2004</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е показатели (2)"/>
      <sheetName val="Управленческие 2009"/>
      <sheetName val="Управленческие 2010"/>
      <sheetName val="Контрольные показатели"/>
      <sheetName val="расчет подконтрольного OPEX"/>
      <sheetName val="СВОД"/>
      <sheetName val="Белг"/>
      <sheetName val="Брян"/>
      <sheetName val="Ворж"/>
      <sheetName val="Кост"/>
      <sheetName val="Крск"/>
      <sheetName val="Липц"/>
      <sheetName val="Орел"/>
      <sheetName val="Смол"/>
      <sheetName val="Тамб"/>
      <sheetName val="Твер"/>
      <sheetName val="Ярсл"/>
      <sheetName val="ИТ-бюджет"/>
      <sheetName val="Исходные"/>
      <sheetName val="расчет тариф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4">
          <cell r="H44">
            <v>2687683.209964212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87 до 15 кВт_04 "/>
      <sheetName val="6.089  до 15 кВт_04"/>
      <sheetName val="Смета до 15 кВт_0,4 "/>
      <sheetName val="прил №2 до 15_0,4 "/>
      <sheetName val="до 15 кВт 0,4 свыше 300 и 500 м"/>
    </sheetNames>
    <definedNames>
      <definedName name="as" refersTo="#ССЫЛКА!"/>
      <definedName name="asd" refersTo="#ССЫЛКА!"/>
      <definedName name="asdfasdfasdf" refersTo="#ССЫЛКА!"/>
      <definedName name="cbv" refersTo="#ССЫЛКА!"/>
      <definedName name="Click_com1" refersTo="#ССЫЛКА!"/>
      <definedName name="dfdfdd" refersTo="#ССЫЛКА!"/>
      <definedName name="dfsgf" refersTo="#ССЫЛКА!"/>
      <definedName name="dga" refersTo="#ССЫЛКА!"/>
      <definedName name="Diolog3Ok" refersTo="#ССЫЛКА!"/>
      <definedName name="etyietiei" refersTo="#ССЫЛКА!"/>
      <definedName name="fdfdfd" refersTo="#ССЫЛКА!"/>
      <definedName name="ghg" refersTo="#ССЫЛКА!"/>
      <definedName name="ghjkgfksfhjasd" refersTo="#ССЫЛКА!"/>
      <definedName name="lklklk" refersTo="#ССЫЛКА!"/>
      <definedName name="nmbm" refersTo="#ССЫЛКА!"/>
      <definedName name="nv" refersTo="#ССЫЛКА!"/>
      <definedName name="push5" refersTo="#ССЫЛКА!"/>
      <definedName name="qw" refersTo="#ССЫЛКА!"/>
      <definedName name="qwqwwqw" refersTo="#ССЫЛКА!"/>
      <definedName name="qwsdsd" refersTo="#ССЫЛКА!"/>
      <definedName name="rtiroeti" refersTo="#ССЫЛКА!"/>
      <definedName name="sasasa" refersTo="#ССЫЛКА!"/>
      <definedName name="sasf" refersTo="#ССЫЛКА!"/>
      <definedName name="sdhsfj" refersTo="#ССЫЛКА!"/>
      <definedName name="sds" refersTo="#ССЫЛКА!"/>
      <definedName name="sfghsfjsfjsf" refersTo="#ССЫЛКА!"/>
      <definedName name="sfh" refersTo="#ССЫЛКА!"/>
      <definedName name="sfhsfjsjsj" refersTo="#ССЫЛКА!"/>
      <definedName name="ss" refersTo="#ССЫЛКА!"/>
      <definedName name="teyietuow" refersTo="#ССЫЛКА!"/>
      <definedName name="xcb" refersTo="#ССЫЛКА!"/>
      <definedName name="xvzxv" refersTo="#ССЫЛКА!"/>
      <definedName name="yuoryor" refersTo="#ССЫЛКА!"/>
      <definedName name="zcb" refersTo="#ССЫЛКА!"/>
      <definedName name="zg" refersTo="#ССЫЛКА!"/>
      <definedName name="zxva" refersTo="#ССЫЛКА!"/>
      <definedName name="zxvzxvzxv" refersTo="#ССЫЛКА!"/>
      <definedName name="апвар" refersTo="#ССЫЛКА!"/>
      <definedName name="б" refersTo="#ССЫЛКА!"/>
      <definedName name="вптыаи" refersTo="#ССЫЛКА!"/>
      <definedName name="енг" refersTo="#ССЫЛКА!"/>
      <definedName name="енег" refersTo="#ССЫЛКА!"/>
      <definedName name="июль" refersTo="#ССЫЛКА!"/>
      <definedName name="Кнопка5_Щелкнуть" refersTo="#ССЫЛКА!"/>
      <definedName name="лист" refersTo="#ССЫЛКА!"/>
      <definedName name="лл" refersTo="#ССЫЛКА!"/>
      <definedName name="нов" refersTo="#ССЫЛКА!"/>
      <definedName name="прпр" refersTo="#ССЫЛКА!"/>
      <definedName name="прпрп" refersTo="#ССЫЛКА!"/>
      <definedName name="пувк" refersTo="#ССЫЛКА!"/>
      <definedName name="сяифывкпа" refersTo="#ССЫЛКА!"/>
      <definedName name="Т12_4мес" refersTo="#ССЫЛКА!"/>
      <definedName name="тир" refersTo="#ССЫЛКА!"/>
      <definedName name="уеуеуеуеку" refersTo="#ССЫЛКА!"/>
      <definedName name="УП" refersTo="#ССЫЛКА!"/>
      <definedName name="УФ49А" refersTo="#ССЫЛКА!"/>
      <definedName name="уфэ" refersTo="#ССЫЛКА!"/>
      <definedName name="фвап" refersTo="#ССЫЛКА!"/>
      <definedName name="фвапфыпфпфы" refersTo="#ССЫЛКА!"/>
      <definedName name="фварф" refersTo="#ССЫЛКА!"/>
      <definedName name="фвв" refersTo="#ССЫЛКА!"/>
      <definedName name="фцыафыва" refersTo="#ССЫЛКА!"/>
      <definedName name="фыв" refersTo="#ССЫЛКА!"/>
      <definedName name="фывафа" refersTo="#ССЫЛКА!"/>
      <definedName name="фывафыапф" refersTo="#ССЫЛКА!"/>
      <definedName name="фыы" refersTo="#ССЫЛКА!"/>
      <definedName name="ыварпйцпр" refersTo="#ССЫЛКА!"/>
      <definedName name="ывафыафп" refersTo="#ССЫЛКА!"/>
      <definedName name="Энергосбыт" refersTo="#ССЫЛКА!"/>
      <definedName name="ясыва" refersTo="#ССЫЛКА!"/>
    </definedNames>
    <sheetDataSet>
      <sheetData sheetId="0"/>
      <sheetData sheetId="1"/>
      <sheetData sheetId="2"/>
      <sheetData sheetId="3"/>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зут"/>
      <sheetName val="Уголь "/>
      <sheetName val="Таблица"/>
      <sheetName val="Лист2"/>
      <sheetName val="Лист3"/>
      <sheetName val="ИТ-бюджет"/>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квизиты подразделения"/>
      <sheetName val="динамика задолженности"/>
      <sheetName val="вариант для распечатки"/>
      <sheetName val="справочник"/>
      <sheetName val="свод.табл по ст.ДПН"/>
      <sheetName val="график"/>
      <sheetName val="реквизиты_подразделения"/>
      <sheetName val="динамика_задолженности"/>
      <sheetName val="вариант_для_распечатки"/>
      <sheetName val="свод_табл_по_ст_ДПН"/>
    </sheetNames>
    <sheetDataSet>
      <sheetData sheetId="0" refreshError="1"/>
      <sheetData sheetId="1" refreshError="1"/>
      <sheetData sheetId="2" refreshError="1"/>
      <sheetData sheetId="3" refreshError="1">
        <row r="3">
          <cell r="B3" t="str">
            <v>Типы документов</v>
          </cell>
          <cell r="D3" t="str">
            <v>Предмет договора</v>
          </cell>
        </row>
        <row r="4">
          <cell r="D4" t="str">
            <v>Купля-продажа</v>
          </cell>
        </row>
        <row r="5">
          <cell r="D5" t="str">
            <v>Поставка</v>
          </cell>
        </row>
        <row r="6">
          <cell r="D6" t="str">
            <v>Передача в собственность</v>
          </cell>
        </row>
        <row r="7">
          <cell r="D7" t="str">
            <v>Мена</v>
          </cell>
        </row>
        <row r="8">
          <cell r="D8" t="str">
            <v>Аренда</v>
          </cell>
        </row>
        <row r="9">
          <cell r="D9" t="str">
            <v>Подряд</v>
          </cell>
        </row>
        <row r="10">
          <cell r="D10" t="str">
            <v>Предоставление услуг</v>
          </cell>
        </row>
        <row r="11">
          <cell r="D11" t="str">
            <v>Заем</v>
          </cell>
        </row>
        <row r="12">
          <cell r="D12" t="str">
            <v>Соглашение об отступном</v>
          </cell>
        </row>
        <row r="13">
          <cell r="D13" t="str">
            <v>Страхования</v>
          </cell>
        </row>
        <row r="14">
          <cell r="D14" t="str">
            <v>Агентский договор</v>
          </cell>
        </row>
        <row r="15">
          <cell r="D15" t="str">
            <v>Залога</v>
          </cell>
        </row>
        <row r="16">
          <cell r="D16" t="str">
            <v>Цессии</v>
          </cell>
        </row>
        <row r="17">
          <cell r="D17" t="str">
            <v xml:space="preserve">Соглашение о взаиморасчете </v>
          </cell>
        </row>
        <row r="18">
          <cell r="D18" t="str">
            <v>Соглашение о пролонгации договора</v>
          </cell>
        </row>
        <row r="19">
          <cell r="D19" t="str">
            <v>Лицензионный</v>
          </cell>
        </row>
        <row r="20">
          <cell r="D20" t="str">
            <v>О полной материальной ответственности</v>
          </cell>
        </row>
        <row r="21">
          <cell r="D21" t="str">
            <v>Купля-продажа, мена, хранение, передача векселей</v>
          </cell>
        </row>
      </sheetData>
      <sheetData sheetId="4" refreshError="1"/>
      <sheetData sheetId="5" refreshError="1"/>
      <sheetData sheetId="6"/>
      <sheetData sheetId="7"/>
      <sheetData sheetId="8"/>
      <sheetData sheetId="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аботы.База"/>
      <sheetName val="Лист3"/>
    </sheetNames>
    <sheetDataSet>
      <sheetData sheetId="0" refreshError="1"/>
      <sheetData sheetId="1">
        <row r="2">
          <cell r="A2" t="str">
            <v>Разъединители</v>
          </cell>
        </row>
        <row r="3">
          <cell r="A3" t="str">
            <v>Капитальный ремонт разъединителя РЛНД-110</v>
          </cell>
        </row>
        <row r="4">
          <cell r="A4" t="str">
            <v>Капитальный ремонт разъединителя РНДЗ-1-110</v>
          </cell>
        </row>
        <row r="5">
          <cell r="A5" t="str">
            <v>Капитальный ремонт разъединителя РНДЗ-2-110</v>
          </cell>
        </row>
        <row r="6">
          <cell r="A6" t="str">
            <v>Капитальный ремонт разъединителя РЛНД-110</v>
          </cell>
        </row>
        <row r="7">
          <cell r="A7" t="str">
            <v>Капитальный ремонт разъединителя РНДЗ-1-35</v>
          </cell>
        </row>
        <row r="8">
          <cell r="A8" t="str">
            <v>Капитальный ремонт разъединителя РНДЗ-2-35</v>
          </cell>
        </row>
        <row r="9">
          <cell r="A9" t="str">
            <v>Текущий ремонт разъединителя РЛНД-110</v>
          </cell>
        </row>
        <row r="10">
          <cell r="A10" t="str">
            <v>Текущий ремонт разъединителя РНДЗ-1-110</v>
          </cell>
        </row>
        <row r="11">
          <cell r="A11" t="str">
            <v>Текущий ремонт разъединителя РНДЗ-2-110</v>
          </cell>
        </row>
        <row r="12">
          <cell r="A12" t="str">
            <v>Текущий ремонт разъединителя РЛНД-110</v>
          </cell>
        </row>
        <row r="13">
          <cell r="A13" t="str">
            <v>Текущий ремонт разъединителя РНДЗ-1-35</v>
          </cell>
        </row>
        <row r="14">
          <cell r="A14" t="str">
            <v>Текущий ремонт разъединителя РНДЗ-2-35</v>
          </cell>
        </row>
        <row r="15">
          <cell r="A15" t="str">
            <v>Измерительные трансформаторы</v>
          </cell>
        </row>
        <row r="16">
          <cell r="A16" t="str">
            <v>Капитальный ремонт трансформатора тока ТФЗМ-110</v>
          </cell>
        </row>
        <row r="17">
          <cell r="A17" t="str">
            <v>Капитальный ремонт трансформатора тока ТФНМ-35</v>
          </cell>
        </row>
        <row r="18">
          <cell r="A18" t="str">
            <v>Капитальный ремонт трансформатора напряжения НКФ-110</v>
          </cell>
        </row>
        <row r="19">
          <cell r="A19" t="str">
            <v>Капитальный ремонт трансформатора напряжения ЗНОМ-35</v>
          </cell>
        </row>
        <row r="20">
          <cell r="A20" t="str">
            <v>Капитальный ремонт трансформатора напряжения НАМИ-10</v>
          </cell>
        </row>
        <row r="21">
          <cell r="A21" t="str">
            <v>Выключатели</v>
          </cell>
        </row>
        <row r="22">
          <cell r="A22" t="str">
            <v>Капитальный ремонт выключателя ВМТ-110</v>
          </cell>
        </row>
        <row r="23">
          <cell r="A23" t="str">
            <v>Капитальный ремонт выключателя МКП-110</v>
          </cell>
        </row>
        <row r="24">
          <cell r="A24" t="str">
            <v>Капитальный ремонт выключателя С-35</v>
          </cell>
        </row>
        <row r="25">
          <cell r="A25" t="str">
            <v>Капитальный ремонт выключателя ВМП, ВМПП, ВМПЭ-10</v>
          </cell>
        </row>
        <row r="26">
          <cell r="A26" t="str">
            <v>Текущий ремонт выключателя ВМТ-110</v>
          </cell>
        </row>
        <row r="27">
          <cell r="A27" t="str">
            <v>Текущий ремонт выключателя МКП-110</v>
          </cell>
        </row>
        <row r="28">
          <cell r="A28" t="str">
            <v>Текущий ремонт выключателя С-35</v>
          </cell>
        </row>
        <row r="29">
          <cell r="A29" t="str">
            <v>Текущий ремонт выключателя ВМП, ВМПП, ВМПЭ-10</v>
          </cell>
        </row>
        <row r="30">
          <cell r="A30" t="str">
            <v>Текущий ремонт ячеек КРУН-10 кВ</v>
          </cell>
        </row>
        <row r="31">
          <cell r="A31" t="str">
            <v>Отделители и короткозамыкатели</v>
          </cell>
        </row>
        <row r="32">
          <cell r="A32" t="str">
            <v>Капитальный ремонт отделителя ОД-110</v>
          </cell>
        </row>
        <row r="33">
          <cell r="A33" t="str">
            <v>Капитальный ремонт отделителя ОДЗ-110</v>
          </cell>
        </row>
        <row r="34">
          <cell r="A34" t="str">
            <v>Капитальный ремонт отделителя ОД-35</v>
          </cell>
        </row>
        <row r="35">
          <cell r="A35" t="str">
            <v>Капитальный ремонт короткозамыкателя КЗ-110</v>
          </cell>
        </row>
        <row r="36">
          <cell r="A36" t="str">
            <v>Капитальный ремонт короткозамыкателя КЗ-35</v>
          </cell>
        </row>
        <row r="37">
          <cell r="A37" t="str">
            <v>Текущий ремонт отделителя ОД-110</v>
          </cell>
        </row>
        <row r="38">
          <cell r="A38" t="str">
            <v>Текущий ремонт отделителя ОДЗ-110</v>
          </cell>
        </row>
        <row r="39">
          <cell r="A39" t="str">
            <v>Текущий ремонт отделителя ОД-35</v>
          </cell>
        </row>
        <row r="40">
          <cell r="A40" t="str">
            <v>Текущий ремонт короткозамыкателя КЗ-110</v>
          </cell>
        </row>
        <row r="41">
          <cell r="A41" t="str">
            <v>Текущий ремонт короткозамыкателя КЗ-35</v>
          </cell>
        </row>
        <row r="43">
          <cell r="A43" t="str">
            <v>Замены</v>
          </cell>
        </row>
        <row r="44">
          <cell r="A44" t="str">
            <v>Замена РВС-110 на ОПН-110</v>
          </cell>
        </row>
        <row r="45">
          <cell r="A45" t="str">
            <v>Замена ИОС-110 на полимерные изоляторы</v>
          </cell>
        </row>
        <row r="47">
          <cell r="A47" t="str">
            <v>Ремонт заземлителей</v>
          </cell>
        </row>
        <row r="48">
          <cell r="A48" t="str">
            <v xml:space="preserve">Текущий ремонт ТМН-6300/110/10 </v>
          </cell>
        </row>
        <row r="49">
          <cell r="A49" t="str">
            <v>Текущий ремонт ТДН-10000/110/6</v>
          </cell>
        </row>
        <row r="50">
          <cell r="A50" t="str">
            <v>Текущий ремонт ТДТН-10000/110/35/10</v>
          </cell>
        </row>
        <row r="51">
          <cell r="A51" t="str">
            <v>Текущий ремонт ТДТН-16000/110/35/10</v>
          </cell>
        </row>
        <row r="52">
          <cell r="A52" t="str">
            <v>Капитальный ремонт ТСН-10</v>
          </cell>
        </row>
        <row r="53">
          <cell r="A53" t="str">
            <v>Текущий ремонт ТСН-10</v>
          </cell>
        </row>
        <row r="54">
          <cell r="A54" t="str">
            <v>Текущий ремонт ТМ 6300/110/10</v>
          </cell>
        </row>
        <row r="55">
          <cell r="A55" t="str">
            <v>Текущий ремонт ТМ-6300/110/35/10</v>
          </cell>
        </row>
        <row r="56">
          <cell r="A56" t="str">
            <v>Текущий ремонт ТМН-2500/35/10</v>
          </cell>
        </row>
        <row r="57">
          <cell r="A57" t="str">
            <v>Текущий ремонт ТМ-1600/35/10</v>
          </cell>
        </row>
        <row r="58">
          <cell r="A58" t="str">
            <v>Текущий ремонт ТРДН-40000/110-80У1</v>
          </cell>
        </row>
        <row r="59">
          <cell r="A59" t="str">
            <v>Текущий ремонт ТМН-10000/35-72У1</v>
          </cell>
        </row>
        <row r="60">
          <cell r="A60" t="str">
            <v>Текущий ремонт ТМН-10000/35/6,3</v>
          </cell>
        </row>
        <row r="61">
          <cell r="A61" t="str">
            <v>Текущий ремонт ТРДН-40000/110/10</v>
          </cell>
        </row>
        <row r="62">
          <cell r="A62" t="str">
            <v>Текущий ремонт ТДНС-10000/35</v>
          </cell>
        </row>
        <row r="63">
          <cell r="A63" t="str">
            <v>Текущий ремонт ТМ-6300/35/6,3</v>
          </cell>
        </row>
        <row r="64">
          <cell r="A64" t="str">
            <v>Текущий ремонт ТРДН-25000-110/10-10</v>
          </cell>
        </row>
        <row r="65">
          <cell r="A65" t="str">
            <v>Текущий ремонт ТРДН-40000/110-80</v>
          </cell>
        </row>
        <row r="67">
          <cell r="A67" t="str">
            <v>Текущий ремонт ДГК-10</v>
          </cell>
        </row>
        <row r="173">
          <cell r="A173" t="str">
            <v>абракадабра</v>
          </cell>
        </row>
      </sheetData>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аботы.База"/>
      <sheetName val="Лист3"/>
    </sheetNames>
    <sheetDataSet>
      <sheetData sheetId="0" refreshError="1"/>
      <sheetData sheetId="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 val="Макро"/>
      <sheetName val="Форматы Министерства ИПР2012-20"/>
      <sheetName val="БФ-2-13-П"/>
      <sheetName val="ИТ-бюджет"/>
      <sheetName val="2007"/>
    </sheetNames>
    <sheetDataSet>
      <sheetData sheetId="0" refreshError="1">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 val="об"/>
      <sheetName val="приложение 1.1"/>
      <sheetName val="t_Настройки"/>
      <sheetName val="Списки"/>
      <sheetName val="от охлажд"/>
      <sheetName val="Технический лист"/>
      <sheetName val="Общехоз"/>
      <sheetName val="ИТ-бюджет"/>
      <sheetName val="Лист1"/>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5 ДПРиТП"/>
      <sheetName val="кальк без ростех"/>
      <sheetName val="кальк полная"/>
      <sheetName val="расчет тарифов"/>
    </sheetNames>
    <sheetDataSet>
      <sheetData sheetId="0" refreshError="1"/>
      <sheetData sheetId="1" refreshError="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лан 2000"/>
      <sheetName val="агр_БП"/>
      <sheetName val="план_2000"/>
      <sheetName val="агр_БП1"/>
      <sheetName val="план_20001"/>
      <sheetName val="агр_БП2"/>
      <sheetName val="план_2000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sheetData sheetId="4"/>
      <sheetData sheetId="5"/>
      <sheetData sheetId="6"/>
      <sheetData sheetId="7"/>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96"/>
  <sheetViews>
    <sheetView view="pageBreakPreview" topLeftCell="A4" zoomScale="86" zoomScaleNormal="80" workbookViewId="0">
      <selection activeCell="F9" sqref="F9:F10"/>
    </sheetView>
  </sheetViews>
  <sheetFormatPr defaultRowHeight="15" outlineLevelRow="1"/>
  <cols>
    <col min="1" max="1" width="12.42578125" customWidth="1"/>
    <col min="2" max="2" width="49.42578125" customWidth="1"/>
    <col min="3" max="3" width="11.7109375" style="202" customWidth="1"/>
    <col min="4" max="4" width="13" style="216" customWidth="1"/>
    <col min="5" max="5" width="21.5703125" style="202" customWidth="1"/>
    <col min="6" max="6" width="14.85546875" style="202" customWidth="1"/>
    <col min="7" max="7" width="11.140625" style="202" customWidth="1"/>
    <col min="8" max="8" width="21.5703125" style="202" customWidth="1"/>
  </cols>
  <sheetData>
    <row r="1" spans="1:8">
      <c r="H1" s="217" t="s">
        <v>0</v>
      </c>
    </row>
    <row r="3" spans="1:8" ht="65.25" customHeight="1">
      <c r="E3" s="283"/>
      <c r="F3" s="331" t="s">
        <v>3458</v>
      </c>
      <c r="G3" s="331"/>
      <c r="H3" s="331"/>
    </row>
    <row r="4" spans="1:8" ht="29.25" customHeight="1">
      <c r="F4" s="330" t="s">
        <v>3459</v>
      </c>
      <c r="G4" s="330"/>
      <c r="H4" s="330"/>
    </row>
    <row r="7" spans="1:8" ht="75" customHeight="1">
      <c r="A7" s="332" t="s">
        <v>3480</v>
      </c>
      <c r="B7" s="332"/>
      <c r="C7" s="332"/>
      <c r="D7" s="333"/>
      <c r="E7" s="332"/>
      <c r="F7" s="332"/>
      <c r="G7" s="332"/>
      <c r="H7" s="332"/>
    </row>
    <row r="8" spans="1:8" ht="15" customHeight="1">
      <c r="A8" s="202"/>
    </row>
    <row r="9" spans="1:8" ht="63.75" customHeight="1">
      <c r="A9" s="334" t="s">
        <v>1</v>
      </c>
      <c r="B9" s="334" t="s">
        <v>2</v>
      </c>
      <c r="C9" s="334" t="s">
        <v>3</v>
      </c>
      <c r="D9" s="334" t="s">
        <v>4</v>
      </c>
      <c r="E9" s="334" t="s">
        <v>5</v>
      </c>
      <c r="F9" s="334" t="s">
        <v>6</v>
      </c>
      <c r="G9" s="334" t="s">
        <v>7</v>
      </c>
      <c r="H9" s="334" t="s">
        <v>8</v>
      </c>
    </row>
    <row r="10" spans="1:8" ht="131.25" customHeight="1">
      <c r="A10" s="334"/>
      <c r="B10" s="334"/>
      <c r="C10" s="334"/>
      <c r="D10" s="334"/>
      <c r="E10" s="334"/>
      <c r="F10" s="334"/>
      <c r="G10" s="334"/>
      <c r="H10" s="334"/>
    </row>
    <row r="11" spans="1:8" s="199" customFormat="1" ht="12.75" customHeight="1">
      <c r="A11" s="203">
        <v>1</v>
      </c>
      <c r="B11" s="203">
        <v>2</v>
      </c>
      <c r="C11" s="203">
        <v>3</v>
      </c>
      <c r="D11" s="218">
        <v>4</v>
      </c>
      <c r="E11" s="203">
        <v>5</v>
      </c>
      <c r="F11" s="203">
        <v>6</v>
      </c>
      <c r="G11" s="203">
        <v>7</v>
      </c>
      <c r="H11" s="203">
        <v>8</v>
      </c>
    </row>
    <row r="12" spans="1:8" s="200" customFormat="1" ht="15.75">
      <c r="A12" s="219" t="s">
        <v>319</v>
      </c>
      <c r="B12" s="220" t="s">
        <v>10</v>
      </c>
      <c r="C12" s="219"/>
      <c r="D12" s="221"/>
      <c r="E12" s="222">
        <f>E13</f>
        <v>128626</v>
      </c>
      <c r="F12" s="222">
        <f>F13</f>
        <v>24076.6</v>
      </c>
      <c r="G12" s="222">
        <f>G13</f>
        <v>0</v>
      </c>
      <c r="H12" s="222">
        <f>H13</f>
        <v>268644.14075000008</v>
      </c>
    </row>
    <row r="13" spans="1:8" ht="15.75">
      <c r="A13" s="223" t="s">
        <v>2703</v>
      </c>
      <c r="B13" s="224" t="s">
        <v>11</v>
      </c>
      <c r="C13" s="225"/>
      <c r="D13" s="226"/>
      <c r="E13" s="227">
        <f>E16+E404+E484+E509+E531+E571</f>
        <v>128626</v>
      </c>
      <c r="F13" s="227">
        <f>F16+F404+F484+F509+F531+F571</f>
        <v>24076.6</v>
      </c>
      <c r="G13" s="227">
        <f>G16+G404+G484+G509+G531+G571</f>
        <v>0</v>
      </c>
      <c r="H13" s="227">
        <f>H16+H404+H484+H509+H531+H571</f>
        <v>268644.14075000008</v>
      </c>
    </row>
    <row r="14" spans="1:8" ht="15.75">
      <c r="A14" s="228" t="s">
        <v>2704</v>
      </c>
      <c r="B14" s="229" t="s">
        <v>13</v>
      </c>
      <c r="C14" s="230"/>
      <c r="D14" s="231"/>
      <c r="E14" s="232"/>
      <c r="F14" s="232"/>
      <c r="G14" s="232"/>
      <c r="H14" s="232"/>
    </row>
    <row r="15" spans="1:8" ht="15.75">
      <c r="A15" s="228" t="s">
        <v>2705</v>
      </c>
      <c r="B15" s="229" t="s">
        <v>15</v>
      </c>
      <c r="C15" s="230"/>
      <c r="D15" s="231"/>
      <c r="E15" s="232"/>
      <c r="F15" s="232"/>
      <c r="G15" s="232"/>
      <c r="H15" s="232"/>
    </row>
    <row r="16" spans="1:8" ht="31.5">
      <c r="A16" s="228" t="s">
        <v>2706</v>
      </c>
      <c r="B16" s="229" t="s">
        <v>17</v>
      </c>
      <c r="C16" s="230"/>
      <c r="D16" s="231"/>
      <c r="E16" s="232">
        <f>E17</f>
        <v>75649</v>
      </c>
      <c r="F16" s="232">
        <f>F17</f>
        <v>13613.6</v>
      </c>
      <c r="G16" s="232">
        <f>G17</f>
        <v>0</v>
      </c>
      <c r="H16" s="232">
        <f>H17</f>
        <v>134786.48358000009</v>
      </c>
    </row>
    <row r="17" spans="1:8" ht="31.5">
      <c r="A17" s="228" t="s">
        <v>2707</v>
      </c>
      <c r="B17" s="229" t="s">
        <v>18</v>
      </c>
      <c r="C17" s="230"/>
      <c r="D17" s="233" t="s">
        <v>2708</v>
      </c>
      <c r="E17" s="232">
        <f>SUM(E18:E400)</f>
        <v>75649</v>
      </c>
      <c r="F17" s="232">
        <f>SUM(F18:F400)</f>
        <v>13613.6</v>
      </c>
      <c r="G17" s="232">
        <f>SUM(G18:G400)</f>
        <v>0</v>
      </c>
      <c r="H17" s="232">
        <f>SUM(H18:H400)</f>
        <v>134786.48358000009</v>
      </c>
    </row>
    <row r="18" spans="1:8" s="239" customFormat="1" ht="12.75" outlineLevel="1">
      <c r="A18" s="204">
        <v>1</v>
      </c>
      <c r="B18" s="234" t="s">
        <v>19</v>
      </c>
      <c r="C18" s="205">
        <v>2022</v>
      </c>
      <c r="D18" s="235" t="s">
        <v>2708</v>
      </c>
      <c r="E18" s="236">
        <v>258</v>
      </c>
      <c r="F18" s="237">
        <v>15</v>
      </c>
      <c r="G18" s="237">
        <v>0</v>
      </c>
      <c r="H18" s="238">
        <v>533.84541999999999</v>
      </c>
    </row>
    <row r="19" spans="1:8" s="239" customFormat="1" ht="12.75" outlineLevel="1">
      <c r="A19" s="204">
        <v>2</v>
      </c>
      <c r="B19" s="234" t="s">
        <v>20</v>
      </c>
      <c r="C19" s="205">
        <v>2022</v>
      </c>
      <c r="D19" s="235" t="s">
        <v>2708</v>
      </c>
      <c r="E19" s="236">
        <v>54</v>
      </c>
      <c r="F19" s="237">
        <v>15</v>
      </c>
      <c r="G19" s="237">
        <v>0</v>
      </c>
      <c r="H19" s="238">
        <v>87.124649999999988</v>
      </c>
    </row>
    <row r="20" spans="1:8" s="240" customFormat="1" ht="12.75" outlineLevel="1">
      <c r="A20" s="204">
        <v>3</v>
      </c>
      <c r="B20" s="234" t="s">
        <v>21</v>
      </c>
      <c r="C20" s="205">
        <v>2022</v>
      </c>
      <c r="D20" s="235" t="s">
        <v>2708</v>
      </c>
      <c r="E20" s="236">
        <v>87</v>
      </c>
      <c r="F20" s="237">
        <v>15</v>
      </c>
      <c r="G20" s="237">
        <v>0</v>
      </c>
      <c r="H20" s="238">
        <v>170.64010999999999</v>
      </c>
    </row>
    <row r="21" spans="1:8" s="240" customFormat="1" ht="12.75" outlineLevel="1">
      <c r="A21" s="204">
        <v>4</v>
      </c>
      <c r="B21" s="234" t="s">
        <v>22</v>
      </c>
      <c r="C21" s="205">
        <v>2022</v>
      </c>
      <c r="D21" s="235" t="s">
        <v>2708</v>
      </c>
      <c r="E21" s="236">
        <v>45</v>
      </c>
      <c r="F21" s="237">
        <v>15</v>
      </c>
      <c r="G21" s="237">
        <v>0</v>
      </c>
      <c r="H21" s="238">
        <v>63.354970000000002</v>
      </c>
    </row>
    <row r="22" spans="1:8" s="240" customFormat="1" ht="12.75" outlineLevel="1">
      <c r="A22" s="204">
        <v>5</v>
      </c>
      <c r="B22" s="234" t="s">
        <v>23</v>
      </c>
      <c r="C22" s="205">
        <v>2022</v>
      </c>
      <c r="D22" s="235" t="s">
        <v>2708</v>
      </c>
      <c r="E22" s="236">
        <v>15</v>
      </c>
      <c r="F22" s="237">
        <v>15</v>
      </c>
      <c r="G22" s="237">
        <v>0</v>
      </c>
      <c r="H22" s="238">
        <v>480.86184000000003</v>
      </c>
    </row>
    <row r="23" spans="1:8" s="240" customFormat="1" ht="12.75" outlineLevel="1">
      <c r="A23" s="204">
        <v>6</v>
      </c>
      <c r="B23" s="234" t="s">
        <v>24</v>
      </c>
      <c r="C23" s="205">
        <v>2022</v>
      </c>
      <c r="D23" s="235" t="s">
        <v>2708</v>
      </c>
      <c r="E23" s="236">
        <v>177</v>
      </c>
      <c r="F23" s="237">
        <v>15</v>
      </c>
      <c r="G23" s="237">
        <v>0</v>
      </c>
      <c r="H23" s="238">
        <v>268.52456999999998</v>
      </c>
    </row>
    <row r="24" spans="1:8" s="240" customFormat="1" ht="12.75" outlineLevel="1">
      <c r="A24" s="204">
        <v>7</v>
      </c>
      <c r="B24" s="234" t="s">
        <v>25</v>
      </c>
      <c r="C24" s="205">
        <v>2022</v>
      </c>
      <c r="D24" s="235" t="s">
        <v>2708</v>
      </c>
      <c r="E24" s="236">
        <v>16</v>
      </c>
      <c r="F24" s="237">
        <v>15</v>
      </c>
      <c r="G24" s="237">
        <v>0</v>
      </c>
      <c r="H24" s="238">
        <v>21.896470000000001</v>
      </c>
    </row>
    <row r="25" spans="1:8" s="240" customFormat="1" ht="12.75" outlineLevel="1">
      <c r="A25" s="204">
        <v>8</v>
      </c>
      <c r="B25" s="234" t="s">
        <v>26</v>
      </c>
      <c r="C25" s="205">
        <v>2022</v>
      </c>
      <c r="D25" s="235" t="s">
        <v>2708</v>
      </c>
      <c r="E25" s="236">
        <v>912</v>
      </c>
      <c r="F25" s="237">
        <v>892</v>
      </c>
      <c r="G25" s="237">
        <v>0</v>
      </c>
      <c r="H25" s="238">
        <v>2271.09148</v>
      </c>
    </row>
    <row r="26" spans="1:8" s="240" customFormat="1" ht="12.75" outlineLevel="1">
      <c r="A26" s="204">
        <v>9</v>
      </c>
      <c r="B26" s="234" t="s">
        <v>27</v>
      </c>
      <c r="C26" s="205">
        <v>2022</v>
      </c>
      <c r="D26" s="235" t="s">
        <v>2708</v>
      </c>
      <c r="E26" s="236">
        <v>5526</v>
      </c>
      <c r="F26" s="237">
        <v>892</v>
      </c>
      <c r="G26" s="237">
        <v>0</v>
      </c>
      <c r="H26" s="238">
        <v>6142.3175899999997</v>
      </c>
    </row>
    <row r="27" spans="1:8" s="240" customFormat="1" ht="12.75" outlineLevel="1">
      <c r="A27" s="204">
        <v>10</v>
      </c>
      <c r="B27" s="234" t="s">
        <v>28</v>
      </c>
      <c r="C27" s="205">
        <v>2022</v>
      </c>
      <c r="D27" s="235" t="s">
        <v>2708</v>
      </c>
      <c r="E27" s="236">
        <v>1739</v>
      </c>
      <c r="F27" s="237">
        <v>892</v>
      </c>
      <c r="G27" s="237">
        <v>0</v>
      </c>
      <c r="H27" s="238">
        <v>1202.90344</v>
      </c>
    </row>
    <row r="28" spans="1:8" s="240" customFormat="1" ht="12.75" outlineLevel="1">
      <c r="A28" s="204">
        <v>11</v>
      </c>
      <c r="B28" s="234" t="s">
        <v>29</v>
      </c>
      <c r="C28" s="205">
        <v>2022</v>
      </c>
      <c r="D28" s="235" t="s">
        <v>2708</v>
      </c>
      <c r="E28" s="236">
        <v>609</v>
      </c>
      <c r="F28" s="237">
        <v>892</v>
      </c>
      <c r="G28" s="237">
        <v>0</v>
      </c>
      <c r="H28" s="238">
        <v>643.14764000000002</v>
      </c>
    </row>
    <row r="29" spans="1:8" s="240" customFormat="1" ht="12.75" outlineLevel="1">
      <c r="A29" s="204">
        <v>12</v>
      </c>
      <c r="B29" s="234" t="s">
        <v>30</v>
      </c>
      <c r="C29" s="205">
        <v>2022</v>
      </c>
      <c r="D29" s="235" t="s">
        <v>2708</v>
      </c>
      <c r="E29" s="236">
        <v>0</v>
      </c>
      <c r="F29" s="237">
        <v>892</v>
      </c>
      <c r="G29" s="237">
        <v>0</v>
      </c>
      <c r="H29" s="238">
        <v>211.57114000000001</v>
      </c>
    </row>
    <row r="30" spans="1:8" s="240" customFormat="1" ht="12.75" outlineLevel="1">
      <c r="A30" s="204">
        <v>13</v>
      </c>
      <c r="B30" s="234" t="s">
        <v>31</v>
      </c>
      <c r="C30" s="205">
        <v>2022</v>
      </c>
      <c r="D30" s="235" t="s">
        <v>2708</v>
      </c>
      <c r="E30" s="236">
        <v>3573</v>
      </c>
      <c r="F30" s="237">
        <v>1168</v>
      </c>
      <c r="G30" s="237">
        <v>0</v>
      </c>
      <c r="H30" s="238">
        <v>6039.0984100000005</v>
      </c>
    </row>
    <row r="31" spans="1:8" outlineLevel="1">
      <c r="A31" s="204">
        <v>14</v>
      </c>
      <c r="B31" s="234" t="s">
        <v>32</v>
      </c>
      <c r="C31" s="205">
        <v>2023</v>
      </c>
      <c r="D31" s="235" t="s">
        <v>2708</v>
      </c>
      <c r="E31" s="236">
        <v>732</v>
      </c>
      <c r="F31" s="237">
        <v>304</v>
      </c>
      <c r="G31" s="237">
        <v>0</v>
      </c>
      <c r="H31" s="238">
        <v>1283.4281899999999</v>
      </c>
    </row>
    <row r="32" spans="1:8" outlineLevel="1">
      <c r="A32" s="204">
        <v>15</v>
      </c>
      <c r="B32" s="234" t="s">
        <v>32</v>
      </c>
      <c r="C32" s="205">
        <v>2023</v>
      </c>
      <c r="D32" s="235" t="s">
        <v>2708</v>
      </c>
      <c r="E32" s="236">
        <v>1543</v>
      </c>
      <c r="F32" s="237">
        <v>504</v>
      </c>
      <c r="G32" s="237">
        <v>0</v>
      </c>
      <c r="H32" s="238">
        <v>2004.6559099999999</v>
      </c>
    </row>
    <row r="33" spans="1:8" outlineLevel="1">
      <c r="A33" s="204">
        <v>16</v>
      </c>
      <c r="B33" s="234" t="s">
        <v>33</v>
      </c>
      <c r="C33" s="205">
        <v>2023</v>
      </c>
      <c r="D33" s="235" t="s">
        <v>2708</v>
      </c>
      <c r="E33" s="236">
        <v>6</v>
      </c>
      <c r="F33" s="237">
        <v>100</v>
      </c>
      <c r="G33" s="237">
        <v>0</v>
      </c>
      <c r="H33" s="238">
        <v>38.489449999999998</v>
      </c>
    </row>
    <row r="34" spans="1:8" outlineLevel="1">
      <c r="A34" s="204">
        <v>17</v>
      </c>
      <c r="B34" s="234" t="s">
        <v>34</v>
      </c>
      <c r="C34" s="205">
        <v>2023</v>
      </c>
      <c r="D34" s="235" t="s">
        <v>2708</v>
      </c>
      <c r="E34" s="236">
        <v>44</v>
      </c>
      <c r="F34" s="237">
        <v>50</v>
      </c>
      <c r="G34" s="237">
        <v>0</v>
      </c>
      <c r="H34" s="238">
        <v>77.324479999999994</v>
      </c>
    </row>
    <row r="35" spans="1:8" outlineLevel="1">
      <c r="A35" s="204">
        <v>18</v>
      </c>
      <c r="B35" s="234" t="s">
        <v>35</v>
      </c>
      <c r="C35" s="205">
        <v>2023</v>
      </c>
      <c r="D35" s="235" t="s">
        <v>2708</v>
      </c>
      <c r="E35" s="236">
        <v>237</v>
      </c>
      <c r="F35" s="237">
        <v>30</v>
      </c>
      <c r="G35" s="237">
        <v>0</v>
      </c>
      <c r="H35" s="238">
        <v>438.76558</v>
      </c>
    </row>
    <row r="36" spans="1:8" outlineLevel="1">
      <c r="A36" s="204">
        <v>19</v>
      </c>
      <c r="B36" s="234" t="s">
        <v>36</v>
      </c>
      <c r="C36" s="205">
        <v>2023</v>
      </c>
      <c r="D36" s="235" t="s">
        <v>2708</v>
      </c>
      <c r="E36" s="236">
        <v>81</v>
      </c>
      <c r="F36" s="237">
        <v>43</v>
      </c>
      <c r="G36" s="237">
        <v>0</v>
      </c>
      <c r="H36" s="238">
        <v>28.306060000000002</v>
      </c>
    </row>
    <row r="37" spans="1:8" outlineLevel="1">
      <c r="A37" s="204">
        <v>20</v>
      </c>
      <c r="B37" s="234" t="s">
        <v>37</v>
      </c>
      <c r="C37" s="205">
        <v>2023</v>
      </c>
      <c r="D37" s="235" t="s">
        <v>2708</v>
      </c>
      <c r="E37" s="236">
        <v>378</v>
      </c>
      <c r="F37" s="237">
        <v>25</v>
      </c>
      <c r="G37" s="237">
        <v>0</v>
      </c>
      <c r="H37" s="238">
        <v>237.47985999999997</v>
      </c>
    </row>
    <row r="38" spans="1:8" outlineLevel="1">
      <c r="A38" s="204">
        <v>21</v>
      </c>
      <c r="B38" s="234" t="s">
        <v>38</v>
      </c>
      <c r="C38" s="205">
        <v>2023</v>
      </c>
      <c r="D38" s="235" t="s">
        <v>2708</v>
      </c>
      <c r="E38" s="236">
        <v>29</v>
      </c>
      <c r="F38" s="237">
        <v>50</v>
      </c>
      <c r="G38" s="237">
        <v>0</v>
      </c>
      <c r="H38" s="238">
        <v>43.123019999999997</v>
      </c>
    </row>
    <row r="39" spans="1:8" outlineLevel="1">
      <c r="A39" s="204">
        <v>22</v>
      </c>
      <c r="B39" s="234" t="s">
        <v>40</v>
      </c>
      <c r="C39" s="205">
        <v>2023</v>
      </c>
      <c r="D39" s="235" t="s">
        <v>2708</v>
      </c>
      <c r="E39" s="236">
        <v>84</v>
      </c>
      <c r="F39" s="237">
        <v>50</v>
      </c>
      <c r="G39" s="237">
        <v>0</v>
      </c>
      <c r="H39" s="238">
        <v>194.52948000000001</v>
      </c>
    </row>
    <row r="40" spans="1:8" outlineLevel="1">
      <c r="A40" s="204">
        <v>23</v>
      </c>
      <c r="B40" s="234" t="s">
        <v>41</v>
      </c>
      <c r="C40" s="205">
        <v>2023</v>
      </c>
      <c r="D40" s="235" t="s">
        <v>2708</v>
      </c>
      <c r="E40" s="236">
        <v>5</v>
      </c>
      <c r="F40" s="237">
        <v>30</v>
      </c>
      <c r="G40" s="237">
        <v>0</v>
      </c>
      <c r="H40" s="238">
        <v>30.38334</v>
      </c>
    </row>
    <row r="41" spans="1:8" outlineLevel="1">
      <c r="A41" s="204">
        <v>24</v>
      </c>
      <c r="B41" s="234" t="s">
        <v>42</v>
      </c>
      <c r="C41" s="205">
        <v>2023</v>
      </c>
      <c r="D41" s="235" t="s">
        <v>2708</v>
      </c>
      <c r="E41" s="236">
        <v>65</v>
      </c>
      <c r="F41" s="237">
        <v>100</v>
      </c>
      <c r="G41" s="237">
        <v>0</v>
      </c>
      <c r="H41" s="238">
        <v>90.51836999999999</v>
      </c>
    </row>
    <row r="42" spans="1:8" outlineLevel="1">
      <c r="A42" s="204">
        <v>25</v>
      </c>
      <c r="B42" s="234" t="s">
        <v>43</v>
      </c>
      <c r="C42" s="205">
        <v>2023</v>
      </c>
      <c r="D42" s="235" t="s">
        <v>2708</v>
      </c>
      <c r="E42" s="236">
        <v>157</v>
      </c>
      <c r="F42" s="237">
        <v>65</v>
      </c>
      <c r="G42" s="237">
        <v>0</v>
      </c>
      <c r="H42" s="238">
        <v>506.82996000000003</v>
      </c>
    </row>
    <row r="43" spans="1:8" outlineLevel="1">
      <c r="A43" s="204">
        <v>26</v>
      </c>
      <c r="B43" s="234" t="s">
        <v>44</v>
      </c>
      <c r="C43" s="205">
        <v>2023</v>
      </c>
      <c r="D43" s="235" t="s">
        <v>2708</v>
      </c>
      <c r="E43" s="236">
        <v>476</v>
      </c>
      <c r="F43" s="237">
        <v>150</v>
      </c>
      <c r="G43" s="237">
        <v>0</v>
      </c>
      <c r="H43" s="238">
        <v>544.77074000000005</v>
      </c>
    </row>
    <row r="44" spans="1:8" outlineLevel="1">
      <c r="A44" s="204">
        <v>27</v>
      </c>
      <c r="B44" s="234" t="s">
        <v>46</v>
      </c>
      <c r="C44" s="205">
        <v>2023</v>
      </c>
      <c r="D44" s="235" t="s">
        <v>2708</v>
      </c>
      <c r="E44" s="236">
        <v>515</v>
      </c>
      <c r="F44" s="237">
        <v>48</v>
      </c>
      <c r="G44" s="237">
        <v>0</v>
      </c>
      <c r="H44" s="238">
        <v>725.91518000000008</v>
      </c>
    </row>
    <row r="45" spans="1:8" outlineLevel="1">
      <c r="A45" s="204">
        <v>28</v>
      </c>
      <c r="B45" s="234" t="s">
        <v>47</v>
      </c>
      <c r="C45" s="205">
        <v>2023</v>
      </c>
      <c r="D45" s="235" t="s">
        <v>2708</v>
      </c>
      <c r="E45" s="236">
        <v>120</v>
      </c>
      <c r="F45" s="237">
        <v>20</v>
      </c>
      <c r="G45" s="237">
        <v>0</v>
      </c>
      <c r="H45" s="238">
        <v>223.75274999999999</v>
      </c>
    </row>
    <row r="46" spans="1:8" outlineLevel="1">
      <c r="A46" s="204">
        <v>29</v>
      </c>
      <c r="B46" s="234" t="s">
        <v>49</v>
      </c>
      <c r="C46" s="205">
        <v>2023</v>
      </c>
      <c r="D46" s="235" t="s">
        <v>2708</v>
      </c>
      <c r="E46" s="236">
        <v>47</v>
      </c>
      <c r="F46" s="237">
        <v>56</v>
      </c>
      <c r="G46" s="237">
        <v>0</v>
      </c>
      <c r="H46" s="238">
        <v>210.21526999999998</v>
      </c>
    </row>
    <row r="47" spans="1:8" outlineLevel="1">
      <c r="A47" s="204">
        <v>30</v>
      </c>
      <c r="B47" s="234" t="s">
        <v>51</v>
      </c>
      <c r="C47" s="205">
        <v>2023</v>
      </c>
      <c r="D47" s="235" t="s">
        <v>2708</v>
      </c>
      <c r="E47" s="236">
        <v>288</v>
      </c>
      <c r="F47" s="237">
        <v>70</v>
      </c>
      <c r="G47" s="237">
        <v>0</v>
      </c>
      <c r="H47" s="238">
        <v>347.81165999999996</v>
      </c>
    </row>
    <row r="48" spans="1:8" outlineLevel="1">
      <c r="A48" s="204">
        <v>31</v>
      </c>
      <c r="B48" s="234" t="s">
        <v>52</v>
      </c>
      <c r="C48" s="205">
        <v>2023</v>
      </c>
      <c r="D48" s="235" t="s">
        <v>2708</v>
      </c>
      <c r="E48" s="236">
        <v>134</v>
      </c>
      <c r="F48" s="237">
        <v>40</v>
      </c>
      <c r="G48" s="237">
        <v>0</v>
      </c>
      <c r="H48" s="238">
        <v>252.37144000000001</v>
      </c>
    </row>
    <row r="49" spans="1:8" outlineLevel="1">
      <c r="A49" s="204">
        <v>32</v>
      </c>
      <c r="B49" s="234" t="s">
        <v>53</v>
      </c>
      <c r="C49" s="205">
        <v>2023</v>
      </c>
      <c r="D49" s="235" t="s">
        <v>2708</v>
      </c>
      <c r="E49" s="236">
        <v>6</v>
      </c>
      <c r="F49" s="237">
        <v>100</v>
      </c>
      <c r="G49" s="237">
        <v>0</v>
      </c>
      <c r="H49" s="238">
        <v>30.773799999999998</v>
      </c>
    </row>
    <row r="50" spans="1:8" outlineLevel="1">
      <c r="A50" s="204">
        <v>33</v>
      </c>
      <c r="B50" s="234" t="s">
        <v>54</v>
      </c>
      <c r="C50" s="205">
        <v>2023</v>
      </c>
      <c r="D50" s="235" t="s">
        <v>2708</v>
      </c>
      <c r="E50" s="236">
        <v>43</v>
      </c>
      <c r="F50" s="237">
        <v>45</v>
      </c>
      <c r="G50" s="237">
        <v>0</v>
      </c>
      <c r="H50" s="238">
        <v>87.470020000000005</v>
      </c>
    </row>
    <row r="51" spans="1:8" outlineLevel="1">
      <c r="A51" s="204">
        <v>34</v>
      </c>
      <c r="B51" s="234" t="s">
        <v>55</v>
      </c>
      <c r="C51" s="205">
        <v>2023</v>
      </c>
      <c r="D51" s="235" t="s">
        <v>2708</v>
      </c>
      <c r="E51" s="236">
        <v>4</v>
      </c>
      <c r="F51" s="237">
        <v>80</v>
      </c>
      <c r="G51" s="237">
        <v>0</v>
      </c>
      <c r="H51" s="238">
        <v>26.374490000000002</v>
      </c>
    </row>
    <row r="52" spans="1:8" outlineLevel="1">
      <c r="A52" s="204">
        <v>35</v>
      </c>
      <c r="B52" s="234" t="s">
        <v>56</v>
      </c>
      <c r="C52" s="205">
        <v>2023</v>
      </c>
      <c r="D52" s="235" t="s">
        <v>2708</v>
      </c>
      <c r="E52" s="236">
        <v>323</v>
      </c>
      <c r="F52" s="237">
        <v>100</v>
      </c>
      <c r="G52" s="237">
        <v>0</v>
      </c>
      <c r="H52" s="238">
        <v>409.55079000000001</v>
      </c>
    </row>
    <row r="53" spans="1:8" outlineLevel="1">
      <c r="A53" s="204">
        <v>36</v>
      </c>
      <c r="B53" s="234" t="s">
        <v>57</v>
      </c>
      <c r="C53" s="205">
        <v>2023</v>
      </c>
      <c r="D53" s="235" t="s">
        <v>2708</v>
      </c>
      <c r="E53" s="236">
        <v>170</v>
      </c>
      <c r="F53" s="237">
        <v>30</v>
      </c>
      <c r="G53" s="237">
        <v>0</v>
      </c>
      <c r="H53" s="238">
        <v>354.69389000000001</v>
      </c>
    </row>
    <row r="54" spans="1:8" outlineLevel="1">
      <c r="A54" s="204">
        <v>37</v>
      </c>
      <c r="B54" s="234" t="s">
        <v>58</v>
      </c>
      <c r="C54" s="205">
        <v>2023</v>
      </c>
      <c r="D54" s="235" t="s">
        <v>2708</v>
      </c>
      <c r="E54" s="236">
        <v>5</v>
      </c>
      <c r="F54" s="237">
        <v>150</v>
      </c>
      <c r="G54" s="237">
        <v>0</v>
      </c>
      <c r="H54" s="238">
        <v>10.55775</v>
      </c>
    </row>
    <row r="55" spans="1:8" outlineLevel="1">
      <c r="A55" s="204">
        <v>38</v>
      </c>
      <c r="B55" s="234" t="s">
        <v>59</v>
      </c>
      <c r="C55" s="205">
        <v>2023</v>
      </c>
      <c r="D55" s="235" t="s">
        <v>2708</v>
      </c>
      <c r="E55" s="236">
        <v>30</v>
      </c>
      <c r="F55" s="237">
        <v>20</v>
      </c>
      <c r="G55" s="237">
        <v>0</v>
      </c>
      <c r="H55" s="238">
        <v>60.747660000000003</v>
      </c>
    </row>
    <row r="56" spans="1:8" outlineLevel="1">
      <c r="A56" s="204">
        <v>39</v>
      </c>
      <c r="B56" s="234" t="s">
        <v>60</v>
      </c>
      <c r="C56" s="205">
        <v>2023</v>
      </c>
      <c r="D56" s="235" t="s">
        <v>2708</v>
      </c>
      <c r="E56" s="236">
        <v>85</v>
      </c>
      <c r="F56" s="237">
        <v>10</v>
      </c>
      <c r="G56" s="237">
        <v>0</v>
      </c>
      <c r="H56" s="238">
        <v>76.455570000000009</v>
      </c>
    </row>
    <row r="57" spans="1:8" outlineLevel="1">
      <c r="A57" s="204">
        <v>40</v>
      </c>
      <c r="B57" s="234" t="s">
        <v>61</v>
      </c>
      <c r="C57" s="205">
        <v>2023</v>
      </c>
      <c r="D57" s="235" t="s">
        <v>2708</v>
      </c>
      <c r="E57" s="236">
        <v>31</v>
      </c>
      <c r="F57" s="237">
        <v>15</v>
      </c>
      <c r="G57" s="237">
        <v>0</v>
      </c>
      <c r="H57" s="238">
        <v>26.52854</v>
      </c>
    </row>
    <row r="58" spans="1:8" outlineLevel="1">
      <c r="A58" s="204">
        <v>41</v>
      </c>
      <c r="B58" s="234" t="s">
        <v>62</v>
      </c>
      <c r="C58" s="205">
        <v>2023</v>
      </c>
      <c r="D58" s="235" t="s">
        <v>2708</v>
      </c>
      <c r="E58" s="236">
        <v>84</v>
      </c>
      <c r="F58" s="237">
        <v>8</v>
      </c>
      <c r="G58" s="237">
        <v>0</v>
      </c>
      <c r="H58" s="238">
        <v>36.285620000000002</v>
      </c>
    </row>
    <row r="59" spans="1:8" outlineLevel="1">
      <c r="A59" s="204">
        <v>42</v>
      </c>
      <c r="B59" s="234" t="s">
        <v>63</v>
      </c>
      <c r="C59" s="205">
        <v>2023</v>
      </c>
      <c r="D59" s="235" t="s">
        <v>2708</v>
      </c>
      <c r="E59" s="236">
        <v>321</v>
      </c>
      <c r="F59" s="237">
        <v>15</v>
      </c>
      <c r="G59" s="237">
        <v>0</v>
      </c>
      <c r="H59" s="238">
        <v>231.32232999999999</v>
      </c>
    </row>
    <row r="60" spans="1:8" outlineLevel="1">
      <c r="A60" s="204">
        <v>43</v>
      </c>
      <c r="B60" s="234" t="s">
        <v>64</v>
      </c>
      <c r="C60" s="205">
        <v>2023</v>
      </c>
      <c r="D60" s="235" t="s">
        <v>2708</v>
      </c>
      <c r="E60" s="236">
        <v>546</v>
      </c>
      <c r="F60" s="237">
        <v>15</v>
      </c>
      <c r="G60" s="237">
        <v>0</v>
      </c>
      <c r="H60" s="238">
        <v>863.01975000000004</v>
      </c>
    </row>
    <row r="61" spans="1:8" outlineLevel="1">
      <c r="A61" s="204">
        <v>44</v>
      </c>
      <c r="B61" s="234" t="s">
        <v>65</v>
      </c>
      <c r="C61" s="205">
        <v>2023</v>
      </c>
      <c r="D61" s="235" t="s">
        <v>2708</v>
      </c>
      <c r="E61" s="236">
        <v>320</v>
      </c>
      <c r="F61" s="237">
        <v>15</v>
      </c>
      <c r="G61" s="237">
        <v>0</v>
      </c>
      <c r="H61" s="238">
        <v>421.33878000000004</v>
      </c>
    </row>
    <row r="62" spans="1:8" outlineLevel="1">
      <c r="A62" s="204">
        <v>45</v>
      </c>
      <c r="B62" s="234" t="s">
        <v>66</v>
      </c>
      <c r="C62" s="205">
        <v>2023</v>
      </c>
      <c r="D62" s="235" t="s">
        <v>2708</v>
      </c>
      <c r="E62" s="236">
        <v>81</v>
      </c>
      <c r="F62" s="237">
        <v>15</v>
      </c>
      <c r="G62" s="237">
        <v>0</v>
      </c>
      <c r="H62" s="238">
        <v>100.95669000000001</v>
      </c>
    </row>
    <row r="63" spans="1:8" outlineLevel="1">
      <c r="A63" s="204">
        <v>46</v>
      </c>
      <c r="B63" s="234" t="s">
        <v>68</v>
      </c>
      <c r="C63" s="205">
        <v>2023</v>
      </c>
      <c r="D63" s="235" t="s">
        <v>2708</v>
      </c>
      <c r="E63" s="236">
        <v>45</v>
      </c>
      <c r="F63" s="237">
        <v>360</v>
      </c>
      <c r="G63" s="237">
        <v>0</v>
      </c>
      <c r="H63" s="238">
        <v>786.53231000000005</v>
      </c>
    </row>
    <row r="64" spans="1:8" outlineLevel="1">
      <c r="A64" s="204">
        <v>47</v>
      </c>
      <c r="B64" s="234" t="s">
        <v>69</v>
      </c>
      <c r="C64" s="205">
        <v>2023</v>
      </c>
      <c r="D64" s="235" t="s">
        <v>2708</v>
      </c>
      <c r="E64" s="236">
        <v>554</v>
      </c>
      <c r="F64" s="237">
        <v>15</v>
      </c>
      <c r="G64" s="237">
        <v>0</v>
      </c>
      <c r="H64" s="238">
        <v>789.17257999999993</v>
      </c>
    </row>
    <row r="65" spans="1:8" outlineLevel="1">
      <c r="A65" s="204">
        <v>48</v>
      </c>
      <c r="B65" s="234" t="s">
        <v>70</v>
      </c>
      <c r="C65" s="205">
        <v>2023</v>
      </c>
      <c r="D65" s="235" t="s">
        <v>2708</v>
      </c>
      <c r="E65" s="236">
        <v>181</v>
      </c>
      <c r="F65" s="237">
        <v>15</v>
      </c>
      <c r="G65" s="237">
        <v>0</v>
      </c>
      <c r="H65" s="238">
        <v>119.8622</v>
      </c>
    </row>
    <row r="66" spans="1:8" outlineLevel="1">
      <c r="A66" s="204">
        <v>49</v>
      </c>
      <c r="B66" s="234" t="s">
        <v>72</v>
      </c>
      <c r="C66" s="205">
        <v>2023</v>
      </c>
      <c r="D66" s="235" t="s">
        <v>2708</v>
      </c>
      <c r="E66" s="236">
        <v>932</v>
      </c>
      <c r="F66" s="237">
        <v>15</v>
      </c>
      <c r="G66" s="237">
        <v>0</v>
      </c>
      <c r="H66" s="238">
        <v>1972.8191499999998</v>
      </c>
    </row>
    <row r="67" spans="1:8" outlineLevel="1">
      <c r="A67" s="204">
        <v>50</v>
      </c>
      <c r="B67" s="234" t="s">
        <v>73</v>
      </c>
      <c r="C67" s="205">
        <v>2023</v>
      </c>
      <c r="D67" s="235" t="s">
        <v>2708</v>
      </c>
      <c r="E67" s="236">
        <v>30</v>
      </c>
      <c r="F67" s="237">
        <v>15</v>
      </c>
      <c r="G67" s="237">
        <v>0</v>
      </c>
      <c r="H67" s="238">
        <v>1.59971</v>
      </c>
    </row>
    <row r="68" spans="1:8" outlineLevel="1">
      <c r="A68" s="204">
        <v>51</v>
      </c>
      <c r="B68" s="234" t="s">
        <v>74</v>
      </c>
      <c r="C68" s="205">
        <v>2023</v>
      </c>
      <c r="D68" s="235" t="s">
        <v>2708</v>
      </c>
      <c r="E68" s="236">
        <v>558</v>
      </c>
      <c r="F68" s="237">
        <v>15</v>
      </c>
      <c r="G68" s="237">
        <v>0</v>
      </c>
      <c r="H68" s="238">
        <v>972.00813000000005</v>
      </c>
    </row>
    <row r="69" spans="1:8" outlineLevel="1">
      <c r="A69" s="204">
        <v>52</v>
      </c>
      <c r="B69" s="234" t="s">
        <v>75</v>
      </c>
      <c r="C69" s="205">
        <v>2023</v>
      </c>
      <c r="D69" s="235" t="s">
        <v>2708</v>
      </c>
      <c r="E69" s="236">
        <v>213</v>
      </c>
      <c r="F69" s="237">
        <v>15</v>
      </c>
      <c r="G69" s="237">
        <v>0</v>
      </c>
      <c r="H69" s="238">
        <v>286.61633</v>
      </c>
    </row>
    <row r="70" spans="1:8" outlineLevel="1">
      <c r="A70" s="204">
        <v>53</v>
      </c>
      <c r="B70" s="234" t="s">
        <v>76</v>
      </c>
      <c r="C70" s="205">
        <v>2023</v>
      </c>
      <c r="D70" s="235" t="s">
        <v>2708</v>
      </c>
      <c r="E70" s="236">
        <v>89</v>
      </c>
      <c r="F70" s="237">
        <v>15</v>
      </c>
      <c r="G70" s="237">
        <v>0</v>
      </c>
      <c r="H70" s="238">
        <v>160.83692000000002</v>
      </c>
    </row>
    <row r="71" spans="1:8" outlineLevel="1">
      <c r="A71" s="204">
        <v>54</v>
      </c>
      <c r="B71" s="234" t="s">
        <v>77</v>
      </c>
      <c r="C71" s="205">
        <v>2023</v>
      </c>
      <c r="D71" s="235" t="s">
        <v>2708</v>
      </c>
      <c r="E71" s="236">
        <v>408</v>
      </c>
      <c r="F71" s="237">
        <v>15</v>
      </c>
      <c r="G71" s="237">
        <v>0</v>
      </c>
      <c r="H71" s="238">
        <v>514.26614000000006</v>
      </c>
    </row>
    <row r="72" spans="1:8" outlineLevel="1">
      <c r="A72" s="204">
        <v>55</v>
      </c>
      <c r="B72" s="234" t="s">
        <v>78</v>
      </c>
      <c r="C72" s="205">
        <v>2023</v>
      </c>
      <c r="D72" s="235" t="s">
        <v>2708</v>
      </c>
      <c r="E72" s="236">
        <v>299</v>
      </c>
      <c r="F72" s="237">
        <v>15</v>
      </c>
      <c r="G72" s="237">
        <v>0</v>
      </c>
      <c r="H72" s="238">
        <v>352.78656000000001</v>
      </c>
    </row>
    <row r="73" spans="1:8" outlineLevel="1">
      <c r="A73" s="204">
        <v>56</v>
      </c>
      <c r="B73" s="234" t="s">
        <v>79</v>
      </c>
      <c r="C73" s="205">
        <v>2023</v>
      </c>
      <c r="D73" s="235" t="s">
        <v>2708</v>
      </c>
      <c r="E73" s="236">
        <v>64</v>
      </c>
      <c r="F73" s="237">
        <v>15</v>
      </c>
      <c r="G73" s="237">
        <v>0</v>
      </c>
      <c r="H73" s="238">
        <v>77.012559999999993</v>
      </c>
    </row>
    <row r="74" spans="1:8" outlineLevel="1">
      <c r="A74" s="204">
        <v>57</v>
      </c>
      <c r="B74" s="234" t="s">
        <v>80</v>
      </c>
      <c r="C74" s="205">
        <v>2023</v>
      </c>
      <c r="D74" s="235" t="s">
        <v>2708</v>
      </c>
      <c r="E74" s="236">
        <v>43</v>
      </c>
      <c r="F74" s="237">
        <v>15</v>
      </c>
      <c r="G74" s="237">
        <v>0</v>
      </c>
      <c r="H74" s="238">
        <v>57.777050000000003</v>
      </c>
    </row>
    <row r="75" spans="1:8" outlineLevel="1">
      <c r="A75" s="204">
        <v>58</v>
      </c>
      <c r="B75" s="234" t="s">
        <v>81</v>
      </c>
      <c r="C75" s="205">
        <v>2023</v>
      </c>
      <c r="D75" s="235" t="s">
        <v>2708</v>
      </c>
      <c r="E75" s="236">
        <v>335</v>
      </c>
      <c r="F75" s="237">
        <v>15</v>
      </c>
      <c r="G75" s="237">
        <v>0</v>
      </c>
      <c r="H75" s="238">
        <v>358.67430000000002</v>
      </c>
    </row>
    <row r="76" spans="1:8" outlineLevel="1">
      <c r="A76" s="204">
        <v>59</v>
      </c>
      <c r="B76" s="234" t="s">
        <v>83</v>
      </c>
      <c r="C76" s="205">
        <v>2023</v>
      </c>
      <c r="D76" s="235" t="s">
        <v>2708</v>
      </c>
      <c r="E76" s="236">
        <v>251</v>
      </c>
      <c r="F76" s="237">
        <v>15</v>
      </c>
      <c r="G76" s="237">
        <v>0</v>
      </c>
      <c r="H76" s="238">
        <v>268.89848999999998</v>
      </c>
    </row>
    <row r="77" spans="1:8" outlineLevel="1">
      <c r="A77" s="204">
        <v>60</v>
      </c>
      <c r="B77" s="234" t="s">
        <v>84</v>
      </c>
      <c r="C77" s="205">
        <v>2023</v>
      </c>
      <c r="D77" s="235" t="s">
        <v>2708</v>
      </c>
      <c r="E77" s="236">
        <v>16</v>
      </c>
      <c r="F77" s="237">
        <v>8</v>
      </c>
      <c r="G77" s="237">
        <v>0</v>
      </c>
      <c r="H77" s="238">
        <v>62.854690000000005</v>
      </c>
    </row>
    <row r="78" spans="1:8" outlineLevel="1">
      <c r="A78" s="204">
        <v>61</v>
      </c>
      <c r="B78" s="234" t="s">
        <v>85</v>
      </c>
      <c r="C78" s="205">
        <v>2023</v>
      </c>
      <c r="D78" s="235" t="s">
        <v>2708</v>
      </c>
      <c r="E78" s="236">
        <v>70</v>
      </c>
      <c r="F78" s="237">
        <v>15</v>
      </c>
      <c r="G78" s="237">
        <v>0</v>
      </c>
      <c r="H78" s="238">
        <v>183.98286999999999</v>
      </c>
    </row>
    <row r="79" spans="1:8" outlineLevel="1">
      <c r="A79" s="204">
        <v>62</v>
      </c>
      <c r="B79" s="234" t="s">
        <v>86</v>
      </c>
      <c r="C79" s="205">
        <v>2023</v>
      </c>
      <c r="D79" s="235" t="s">
        <v>2708</v>
      </c>
      <c r="E79" s="236">
        <v>859</v>
      </c>
      <c r="F79" s="237">
        <v>15</v>
      </c>
      <c r="G79" s="237">
        <v>0</v>
      </c>
      <c r="H79" s="238">
        <v>1071.1853999999998</v>
      </c>
    </row>
    <row r="80" spans="1:8" outlineLevel="1">
      <c r="A80" s="204">
        <v>63</v>
      </c>
      <c r="B80" s="234" t="s">
        <v>87</v>
      </c>
      <c r="C80" s="205">
        <v>2023</v>
      </c>
      <c r="D80" s="235" t="s">
        <v>2708</v>
      </c>
      <c r="E80" s="236">
        <v>21</v>
      </c>
      <c r="F80" s="237">
        <v>15</v>
      </c>
      <c r="G80" s="237">
        <v>0</v>
      </c>
      <c r="H80" s="238">
        <v>43.219149999999999</v>
      </c>
    </row>
    <row r="81" spans="1:8" outlineLevel="1">
      <c r="A81" s="204">
        <v>64</v>
      </c>
      <c r="B81" s="234" t="s">
        <v>88</v>
      </c>
      <c r="C81" s="205">
        <v>2023</v>
      </c>
      <c r="D81" s="235" t="s">
        <v>2708</v>
      </c>
      <c r="E81" s="236">
        <v>149</v>
      </c>
      <c r="F81" s="237">
        <v>15</v>
      </c>
      <c r="G81" s="237">
        <v>0</v>
      </c>
      <c r="H81" s="238">
        <v>228.14416</v>
      </c>
    </row>
    <row r="82" spans="1:8" outlineLevel="1">
      <c r="A82" s="204">
        <v>65</v>
      </c>
      <c r="B82" s="234" t="s">
        <v>89</v>
      </c>
      <c r="C82" s="205">
        <v>2023</v>
      </c>
      <c r="D82" s="235" t="s">
        <v>2708</v>
      </c>
      <c r="E82" s="236">
        <v>55</v>
      </c>
      <c r="F82" s="237">
        <v>15</v>
      </c>
      <c r="G82" s="237">
        <v>0</v>
      </c>
      <c r="H82" s="238">
        <v>33.572110000000002</v>
      </c>
    </row>
    <row r="83" spans="1:8" outlineLevel="1">
      <c r="A83" s="204">
        <v>66</v>
      </c>
      <c r="B83" s="234" t="s">
        <v>90</v>
      </c>
      <c r="C83" s="205">
        <v>2023</v>
      </c>
      <c r="D83" s="235" t="s">
        <v>2708</v>
      </c>
      <c r="E83" s="236">
        <v>159</v>
      </c>
      <c r="F83" s="237">
        <v>6</v>
      </c>
      <c r="G83" s="237">
        <v>0</v>
      </c>
      <c r="H83" s="238">
        <v>328.44019000000003</v>
      </c>
    </row>
    <row r="84" spans="1:8" outlineLevel="1">
      <c r="A84" s="204">
        <v>67</v>
      </c>
      <c r="B84" s="234" t="s">
        <v>91</v>
      </c>
      <c r="C84" s="205">
        <v>2023</v>
      </c>
      <c r="D84" s="235" t="s">
        <v>2708</v>
      </c>
      <c r="E84" s="236">
        <v>45</v>
      </c>
      <c r="F84" s="237">
        <v>15</v>
      </c>
      <c r="G84" s="237">
        <v>0</v>
      </c>
      <c r="H84" s="238">
        <v>79.33887</v>
      </c>
    </row>
    <row r="85" spans="1:8" outlineLevel="1">
      <c r="A85" s="204">
        <v>68</v>
      </c>
      <c r="B85" s="234" t="s">
        <v>92</v>
      </c>
      <c r="C85" s="205">
        <v>2023</v>
      </c>
      <c r="D85" s="235" t="s">
        <v>2708</v>
      </c>
      <c r="E85" s="236">
        <v>48</v>
      </c>
      <c r="F85" s="237">
        <v>15</v>
      </c>
      <c r="G85" s="237">
        <v>0</v>
      </c>
      <c r="H85" s="238">
        <v>92.912770000000009</v>
      </c>
    </row>
    <row r="86" spans="1:8" outlineLevel="1">
      <c r="A86" s="204">
        <v>69</v>
      </c>
      <c r="B86" s="234" t="s">
        <v>93</v>
      </c>
      <c r="C86" s="205">
        <v>2023</v>
      </c>
      <c r="D86" s="235" t="s">
        <v>2708</v>
      </c>
      <c r="E86" s="236">
        <v>30</v>
      </c>
      <c r="F86" s="237">
        <v>15</v>
      </c>
      <c r="G86" s="237">
        <v>0</v>
      </c>
      <c r="H86" s="238">
        <v>27.088750000000001</v>
      </c>
    </row>
    <row r="87" spans="1:8" outlineLevel="1">
      <c r="A87" s="204">
        <v>70</v>
      </c>
      <c r="B87" s="234" t="s">
        <v>94</v>
      </c>
      <c r="C87" s="205">
        <v>2023</v>
      </c>
      <c r="D87" s="235" t="s">
        <v>2708</v>
      </c>
      <c r="E87" s="236">
        <v>85</v>
      </c>
      <c r="F87" s="237">
        <v>15</v>
      </c>
      <c r="G87" s="237">
        <v>0</v>
      </c>
      <c r="H87" s="238">
        <v>119.36499000000001</v>
      </c>
    </row>
    <row r="88" spans="1:8" outlineLevel="1">
      <c r="A88" s="204">
        <v>71</v>
      </c>
      <c r="B88" s="234" t="s">
        <v>95</v>
      </c>
      <c r="C88" s="205">
        <v>2023</v>
      </c>
      <c r="D88" s="235" t="s">
        <v>2708</v>
      </c>
      <c r="E88" s="236">
        <v>183</v>
      </c>
      <c r="F88" s="237">
        <v>15</v>
      </c>
      <c r="G88" s="237">
        <v>0</v>
      </c>
      <c r="H88" s="238">
        <v>206.72657000000001</v>
      </c>
    </row>
    <row r="89" spans="1:8" outlineLevel="1">
      <c r="A89" s="204">
        <v>72</v>
      </c>
      <c r="B89" s="234" t="s">
        <v>96</v>
      </c>
      <c r="C89" s="205">
        <v>2023</v>
      </c>
      <c r="D89" s="235" t="s">
        <v>2708</v>
      </c>
      <c r="E89" s="236">
        <v>173</v>
      </c>
      <c r="F89" s="237">
        <v>15</v>
      </c>
      <c r="G89" s="237">
        <v>0</v>
      </c>
      <c r="H89" s="238">
        <v>252.60485999999997</v>
      </c>
    </row>
    <row r="90" spans="1:8" outlineLevel="1">
      <c r="A90" s="204">
        <v>73</v>
      </c>
      <c r="B90" s="234" t="s">
        <v>97</v>
      </c>
      <c r="C90" s="205">
        <v>2023</v>
      </c>
      <c r="D90" s="235" t="s">
        <v>2708</v>
      </c>
      <c r="E90" s="236">
        <v>736</v>
      </c>
      <c r="F90" s="237">
        <v>15</v>
      </c>
      <c r="G90" s="237">
        <v>0</v>
      </c>
      <c r="H90" s="238">
        <v>1241.87129</v>
      </c>
    </row>
    <row r="91" spans="1:8" outlineLevel="1">
      <c r="A91" s="204">
        <v>74</v>
      </c>
      <c r="B91" s="234" t="s">
        <v>99</v>
      </c>
      <c r="C91" s="205">
        <v>2023</v>
      </c>
      <c r="D91" s="235" t="s">
        <v>2708</v>
      </c>
      <c r="E91" s="236">
        <v>192</v>
      </c>
      <c r="F91" s="237">
        <v>15</v>
      </c>
      <c r="G91" s="237">
        <v>0</v>
      </c>
      <c r="H91" s="238">
        <v>340.00486000000001</v>
      </c>
    </row>
    <row r="92" spans="1:8" outlineLevel="1">
      <c r="A92" s="204">
        <v>75</v>
      </c>
      <c r="B92" s="234" t="s">
        <v>100</v>
      </c>
      <c r="C92" s="205">
        <v>2023</v>
      </c>
      <c r="D92" s="235" t="s">
        <v>2708</v>
      </c>
      <c r="E92" s="236">
        <v>45</v>
      </c>
      <c r="F92" s="237">
        <v>15</v>
      </c>
      <c r="G92" s="237">
        <v>0</v>
      </c>
      <c r="H92" s="238">
        <v>58.360109999999999</v>
      </c>
    </row>
    <row r="93" spans="1:8" outlineLevel="1">
      <c r="A93" s="204">
        <v>76</v>
      </c>
      <c r="B93" s="234" t="s">
        <v>101</v>
      </c>
      <c r="C93" s="205">
        <v>2023</v>
      </c>
      <c r="D93" s="235" t="s">
        <v>2708</v>
      </c>
      <c r="E93" s="236">
        <v>40</v>
      </c>
      <c r="F93" s="237">
        <v>15</v>
      </c>
      <c r="G93" s="237">
        <v>0</v>
      </c>
      <c r="H93" s="238">
        <v>35.673220000000001</v>
      </c>
    </row>
    <row r="94" spans="1:8" outlineLevel="1">
      <c r="A94" s="204">
        <v>77</v>
      </c>
      <c r="B94" s="234" t="s">
        <v>102</v>
      </c>
      <c r="C94" s="205">
        <v>2023</v>
      </c>
      <c r="D94" s="235" t="s">
        <v>2708</v>
      </c>
      <c r="E94" s="236">
        <v>832</v>
      </c>
      <c r="F94" s="237">
        <v>15</v>
      </c>
      <c r="G94" s="237">
        <v>0</v>
      </c>
      <c r="H94" s="238">
        <v>1624.3879199999999</v>
      </c>
    </row>
    <row r="95" spans="1:8" outlineLevel="1">
      <c r="A95" s="204">
        <v>78</v>
      </c>
      <c r="B95" s="234" t="s">
        <v>103</v>
      </c>
      <c r="C95" s="205">
        <v>2023</v>
      </c>
      <c r="D95" s="235" t="s">
        <v>2708</v>
      </c>
      <c r="E95" s="236">
        <v>300</v>
      </c>
      <c r="F95" s="237">
        <v>15</v>
      </c>
      <c r="G95" s="237">
        <v>0</v>
      </c>
      <c r="H95" s="238">
        <v>713.93959999999993</v>
      </c>
    </row>
    <row r="96" spans="1:8" outlineLevel="1">
      <c r="A96" s="204">
        <v>79</v>
      </c>
      <c r="B96" s="234" t="s">
        <v>104</v>
      </c>
      <c r="C96" s="205">
        <v>2023</v>
      </c>
      <c r="D96" s="235" t="s">
        <v>2708</v>
      </c>
      <c r="E96" s="236">
        <v>334</v>
      </c>
      <c r="F96" s="237">
        <v>15</v>
      </c>
      <c r="G96" s="237">
        <v>0</v>
      </c>
      <c r="H96" s="238">
        <v>399.47022999999996</v>
      </c>
    </row>
    <row r="97" spans="1:8" outlineLevel="1">
      <c r="A97" s="204">
        <v>80</v>
      </c>
      <c r="B97" s="234" t="s">
        <v>106</v>
      </c>
      <c r="C97" s="205">
        <v>2023</v>
      </c>
      <c r="D97" s="235" t="s">
        <v>2708</v>
      </c>
      <c r="E97" s="236">
        <v>214</v>
      </c>
      <c r="F97" s="237">
        <v>15</v>
      </c>
      <c r="G97" s="237">
        <v>0</v>
      </c>
      <c r="H97" s="238">
        <v>390.09483</v>
      </c>
    </row>
    <row r="98" spans="1:8" outlineLevel="1">
      <c r="A98" s="204">
        <v>81</v>
      </c>
      <c r="B98" s="234" t="s">
        <v>107</v>
      </c>
      <c r="C98" s="205">
        <v>2023</v>
      </c>
      <c r="D98" s="235" t="s">
        <v>2708</v>
      </c>
      <c r="E98" s="236">
        <v>40</v>
      </c>
      <c r="F98" s="237">
        <v>7</v>
      </c>
      <c r="G98" s="237">
        <v>0</v>
      </c>
      <c r="H98" s="238">
        <v>63.508290000000002</v>
      </c>
    </row>
    <row r="99" spans="1:8" outlineLevel="1">
      <c r="A99" s="204">
        <v>82</v>
      </c>
      <c r="B99" s="234" t="s">
        <v>108</v>
      </c>
      <c r="C99" s="205">
        <v>2023</v>
      </c>
      <c r="D99" s="235" t="s">
        <v>2708</v>
      </c>
      <c r="E99" s="236">
        <v>45</v>
      </c>
      <c r="F99" s="237">
        <v>15</v>
      </c>
      <c r="G99" s="237">
        <v>0</v>
      </c>
      <c r="H99" s="238">
        <v>65.981529999999992</v>
      </c>
    </row>
    <row r="100" spans="1:8" outlineLevel="1">
      <c r="A100" s="204">
        <v>83</v>
      </c>
      <c r="B100" s="234" t="s">
        <v>110</v>
      </c>
      <c r="C100" s="205">
        <v>2023</v>
      </c>
      <c r="D100" s="235" t="s">
        <v>2708</v>
      </c>
      <c r="E100" s="236">
        <v>80</v>
      </c>
      <c r="F100" s="237">
        <v>15</v>
      </c>
      <c r="G100" s="237">
        <v>0</v>
      </c>
      <c r="H100" s="238">
        <v>649.08981999999992</v>
      </c>
    </row>
    <row r="101" spans="1:8" outlineLevel="1">
      <c r="A101" s="204">
        <v>84</v>
      </c>
      <c r="B101" s="234" t="s">
        <v>111</v>
      </c>
      <c r="C101" s="205">
        <v>2023</v>
      </c>
      <c r="D101" s="235" t="s">
        <v>2708</v>
      </c>
      <c r="E101" s="236">
        <v>256</v>
      </c>
      <c r="F101" s="237">
        <v>15</v>
      </c>
      <c r="G101" s="237">
        <v>0</v>
      </c>
      <c r="H101" s="238">
        <v>392.66744</v>
      </c>
    </row>
    <row r="102" spans="1:8" outlineLevel="1">
      <c r="A102" s="204">
        <v>85</v>
      </c>
      <c r="B102" s="234" t="s">
        <v>112</v>
      </c>
      <c r="C102" s="205">
        <v>2023</v>
      </c>
      <c r="D102" s="235" t="s">
        <v>2708</v>
      </c>
      <c r="E102" s="236">
        <v>341</v>
      </c>
      <c r="F102" s="237">
        <v>15</v>
      </c>
      <c r="G102" s="237">
        <v>0</v>
      </c>
      <c r="H102" s="238">
        <v>553.02882999999997</v>
      </c>
    </row>
    <row r="103" spans="1:8" outlineLevel="1">
      <c r="A103" s="204">
        <v>86</v>
      </c>
      <c r="B103" s="234" t="s">
        <v>113</v>
      </c>
      <c r="C103" s="205">
        <v>2023</v>
      </c>
      <c r="D103" s="235" t="s">
        <v>2708</v>
      </c>
      <c r="E103" s="236">
        <v>16</v>
      </c>
      <c r="F103" s="237">
        <v>15</v>
      </c>
      <c r="G103" s="237">
        <v>0</v>
      </c>
      <c r="H103" s="238">
        <v>22.678849999999997</v>
      </c>
    </row>
    <row r="104" spans="1:8" outlineLevel="1">
      <c r="A104" s="204">
        <v>87</v>
      </c>
      <c r="B104" s="234" t="s">
        <v>114</v>
      </c>
      <c r="C104" s="205">
        <v>2023</v>
      </c>
      <c r="D104" s="235" t="s">
        <v>2708</v>
      </c>
      <c r="E104" s="236">
        <v>80</v>
      </c>
      <c r="F104" s="237">
        <v>15</v>
      </c>
      <c r="G104" s="237">
        <v>0</v>
      </c>
      <c r="H104" s="238">
        <v>204.34957999999997</v>
      </c>
    </row>
    <row r="105" spans="1:8" outlineLevel="1">
      <c r="A105" s="204">
        <v>88</v>
      </c>
      <c r="B105" s="234" t="s">
        <v>115</v>
      </c>
      <c r="C105" s="205">
        <v>2023</v>
      </c>
      <c r="D105" s="235" t="s">
        <v>2708</v>
      </c>
      <c r="E105" s="236">
        <v>268</v>
      </c>
      <c r="F105" s="237">
        <v>15</v>
      </c>
      <c r="G105" s="237">
        <v>0</v>
      </c>
      <c r="H105" s="238">
        <v>590.35199999999998</v>
      </c>
    </row>
    <row r="106" spans="1:8" outlineLevel="1">
      <c r="A106" s="204">
        <v>89</v>
      </c>
      <c r="B106" s="234" t="s">
        <v>117</v>
      </c>
      <c r="C106" s="205">
        <v>2023</v>
      </c>
      <c r="D106" s="235" t="s">
        <v>2708</v>
      </c>
      <c r="E106" s="236">
        <v>71</v>
      </c>
      <c r="F106" s="237">
        <v>15</v>
      </c>
      <c r="G106" s="237">
        <v>0</v>
      </c>
      <c r="H106" s="238">
        <v>123.60622000000001</v>
      </c>
    </row>
    <row r="107" spans="1:8" outlineLevel="1">
      <c r="A107" s="204">
        <v>90</v>
      </c>
      <c r="B107" s="234" t="s">
        <v>118</v>
      </c>
      <c r="C107" s="205">
        <v>2023</v>
      </c>
      <c r="D107" s="235" t="s">
        <v>2708</v>
      </c>
      <c r="E107" s="236">
        <v>26</v>
      </c>
      <c r="F107" s="237">
        <v>15</v>
      </c>
      <c r="G107" s="237">
        <v>0</v>
      </c>
      <c r="H107" s="238">
        <v>23.033450000000002</v>
      </c>
    </row>
    <row r="108" spans="1:8" outlineLevel="1">
      <c r="A108" s="204">
        <v>91</v>
      </c>
      <c r="B108" s="234" t="s">
        <v>121</v>
      </c>
      <c r="C108" s="205">
        <v>2023</v>
      </c>
      <c r="D108" s="235" t="s">
        <v>2708</v>
      </c>
      <c r="E108" s="236">
        <v>119</v>
      </c>
      <c r="F108" s="237">
        <v>15</v>
      </c>
      <c r="G108" s="237">
        <v>0</v>
      </c>
      <c r="H108" s="238">
        <v>453.29671999999999</v>
      </c>
    </row>
    <row r="109" spans="1:8" outlineLevel="1">
      <c r="A109" s="204">
        <v>92</v>
      </c>
      <c r="B109" s="234" t="s">
        <v>122</v>
      </c>
      <c r="C109" s="205">
        <v>2023</v>
      </c>
      <c r="D109" s="235" t="s">
        <v>2708</v>
      </c>
      <c r="E109" s="236">
        <v>63</v>
      </c>
      <c r="F109" s="237">
        <v>15</v>
      </c>
      <c r="G109" s="237">
        <v>0</v>
      </c>
      <c r="H109" s="238">
        <v>83.145800000000008</v>
      </c>
    </row>
    <row r="110" spans="1:8" outlineLevel="1">
      <c r="A110" s="204">
        <v>93</v>
      </c>
      <c r="B110" s="234" t="s">
        <v>123</v>
      </c>
      <c r="C110" s="205">
        <v>2023</v>
      </c>
      <c r="D110" s="235" t="s">
        <v>2708</v>
      </c>
      <c r="E110" s="236">
        <v>590</v>
      </c>
      <c r="F110" s="237">
        <v>15</v>
      </c>
      <c r="G110" s="237">
        <v>0</v>
      </c>
      <c r="H110" s="238">
        <v>679.97113999999999</v>
      </c>
    </row>
    <row r="111" spans="1:8" outlineLevel="1">
      <c r="A111" s="204">
        <v>94</v>
      </c>
      <c r="B111" s="234" t="s">
        <v>124</v>
      </c>
      <c r="C111" s="205">
        <v>2023</v>
      </c>
      <c r="D111" s="235" t="s">
        <v>2708</v>
      </c>
      <c r="E111" s="236">
        <v>71</v>
      </c>
      <c r="F111" s="237">
        <v>15</v>
      </c>
      <c r="G111" s="237">
        <v>0</v>
      </c>
      <c r="H111" s="238">
        <v>102.16052000000001</v>
      </c>
    </row>
    <row r="112" spans="1:8" outlineLevel="1">
      <c r="A112" s="204">
        <v>95</v>
      </c>
      <c r="B112" s="234" t="s">
        <v>125</v>
      </c>
      <c r="C112" s="205">
        <v>2023</v>
      </c>
      <c r="D112" s="235" t="s">
        <v>2708</v>
      </c>
      <c r="E112" s="236">
        <v>24</v>
      </c>
      <c r="F112" s="237">
        <v>15</v>
      </c>
      <c r="G112" s="237">
        <v>0</v>
      </c>
      <c r="H112" s="238">
        <v>22.094200000000001</v>
      </c>
    </row>
    <row r="113" spans="1:8" outlineLevel="1">
      <c r="A113" s="204">
        <v>96</v>
      </c>
      <c r="B113" s="234" t="s">
        <v>126</v>
      </c>
      <c r="C113" s="205">
        <v>2023</v>
      </c>
      <c r="D113" s="235" t="s">
        <v>2708</v>
      </c>
      <c r="E113" s="236">
        <v>48</v>
      </c>
      <c r="F113" s="237">
        <v>15</v>
      </c>
      <c r="G113" s="237">
        <v>0</v>
      </c>
      <c r="H113" s="238">
        <v>115.34488</v>
      </c>
    </row>
    <row r="114" spans="1:8" outlineLevel="1">
      <c r="A114" s="204">
        <v>97</v>
      </c>
      <c r="B114" s="234" t="s">
        <v>127</v>
      </c>
      <c r="C114" s="205">
        <v>2023</v>
      </c>
      <c r="D114" s="235" t="s">
        <v>2708</v>
      </c>
      <c r="E114" s="236">
        <v>407</v>
      </c>
      <c r="F114" s="237">
        <v>15</v>
      </c>
      <c r="G114" s="237">
        <v>0</v>
      </c>
      <c r="H114" s="238">
        <v>670.44594999999993</v>
      </c>
    </row>
    <row r="115" spans="1:8" outlineLevel="1">
      <c r="A115" s="204">
        <v>98</v>
      </c>
      <c r="B115" s="234" t="s">
        <v>129</v>
      </c>
      <c r="C115" s="205">
        <v>2023</v>
      </c>
      <c r="D115" s="235" t="s">
        <v>2708</v>
      </c>
      <c r="E115" s="236">
        <v>86</v>
      </c>
      <c r="F115" s="237">
        <v>7</v>
      </c>
      <c r="G115" s="237">
        <v>0</v>
      </c>
      <c r="H115" s="238">
        <v>290.14959000000005</v>
      </c>
    </row>
    <row r="116" spans="1:8" outlineLevel="1">
      <c r="A116" s="204">
        <v>99</v>
      </c>
      <c r="B116" s="234" t="s">
        <v>131</v>
      </c>
      <c r="C116" s="205">
        <v>2023</v>
      </c>
      <c r="D116" s="235" t="s">
        <v>2708</v>
      </c>
      <c r="E116" s="236">
        <v>37</v>
      </c>
      <c r="F116" s="237">
        <v>15</v>
      </c>
      <c r="G116" s="237">
        <v>0</v>
      </c>
      <c r="H116" s="238">
        <v>144.5401</v>
      </c>
    </row>
    <row r="117" spans="1:8" outlineLevel="1">
      <c r="A117" s="204">
        <v>100</v>
      </c>
      <c r="B117" s="234" t="s">
        <v>132</v>
      </c>
      <c r="C117" s="205">
        <v>2023</v>
      </c>
      <c r="D117" s="235" t="s">
        <v>2708</v>
      </c>
      <c r="E117" s="236">
        <v>410</v>
      </c>
      <c r="F117" s="237">
        <v>15</v>
      </c>
      <c r="G117" s="237">
        <v>0</v>
      </c>
      <c r="H117" s="238">
        <v>719.28872999999999</v>
      </c>
    </row>
    <row r="118" spans="1:8" outlineLevel="1">
      <c r="A118" s="204">
        <v>101</v>
      </c>
      <c r="B118" s="234" t="s">
        <v>133</v>
      </c>
      <c r="C118" s="205">
        <v>2023</v>
      </c>
      <c r="D118" s="235" t="s">
        <v>2708</v>
      </c>
      <c r="E118" s="236">
        <v>15</v>
      </c>
      <c r="F118" s="237">
        <v>15</v>
      </c>
      <c r="G118" s="237">
        <v>0</v>
      </c>
      <c r="H118" s="238">
        <v>103.32824000000001</v>
      </c>
    </row>
    <row r="119" spans="1:8" outlineLevel="1">
      <c r="A119" s="204">
        <v>102</v>
      </c>
      <c r="B119" s="234" t="s">
        <v>134</v>
      </c>
      <c r="C119" s="205">
        <v>2023</v>
      </c>
      <c r="D119" s="235" t="s">
        <v>2708</v>
      </c>
      <c r="E119" s="236">
        <v>7</v>
      </c>
      <c r="F119" s="237">
        <v>15</v>
      </c>
      <c r="G119" s="237">
        <v>0</v>
      </c>
      <c r="H119" s="238">
        <v>36.073360000000001</v>
      </c>
    </row>
    <row r="120" spans="1:8" outlineLevel="1">
      <c r="A120" s="204">
        <v>103</v>
      </c>
      <c r="B120" s="234" t="s">
        <v>135</v>
      </c>
      <c r="C120" s="205">
        <v>2023</v>
      </c>
      <c r="D120" s="235" t="s">
        <v>2708</v>
      </c>
      <c r="E120" s="236">
        <v>366</v>
      </c>
      <c r="F120" s="237">
        <v>15</v>
      </c>
      <c r="G120" s="237">
        <v>0</v>
      </c>
      <c r="H120" s="238">
        <v>905.18520000000001</v>
      </c>
    </row>
    <row r="121" spans="1:8" outlineLevel="1">
      <c r="A121" s="204">
        <v>104</v>
      </c>
      <c r="B121" s="234" t="s">
        <v>136</v>
      </c>
      <c r="C121" s="205">
        <v>2023</v>
      </c>
      <c r="D121" s="235" t="s">
        <v>2708</v>
      </c>
      <c r="E121" s="236">
        <v>128</v>
      </c>
      <c r="F121" s="237">
        <v>15</v>
      </c>
      <c r="G121" s="237">
        <v>0</v>
      </c>
      <c r="H121" s="238">
        <v>252.10235</v>
      </c>
    </row>
    <row r="122" spans="1:8" outlineLevel="1">
      <c r="A122" s="204">
        <v>105</v>
      </c>
      <c r="B122" s="234" t="s">
        <v>137</v>
      </c>
      <c r="C122" s="205">
        <v>2023</v>
      </c>
      <c r="D122" s="235" t="s">
        <v>2708</v>
      </c>
      <c r="E122" s="236">
        <v>192</v>
      </c>
      <c r="F122" s="237">
        <v>15</v>
      </c>
      <c r="G122" s="237">
        <v>0</v>
      </c>
      <c r="H122" s="238">
        <v>667.33510000000001</v>
      </c>
    </row>
    <row r="123" spans="1:8" outlineLevel="1">
      <c r="A123" s="204">
        <v>106</v>
      </c>
      <c r="B123" s="234" t="s">
        <v>138</v>
      </c>
      <c r="C123" s="205">
        <v>2023</v>
      </c>
      <c r="D123" s="235" t="s">
        <v>2708</v>
      </c>
      <c r="E123" s="236">
        <v>261</v>
      </c>
      <c r="F123" s="237">
        <v>15</v>
      </c>
      <c r="G123" s="237">
        <v>0</v>
      </c>
      <c r="H123" s="238">
        <v>331.68721999999997</v>
      </c>
    </row>
    <row r="124" spans="1:8" outlineLevel="1">
      <c r="A124" s="204">
        <v>107</v>
      </c>
      <c r="B124" s="234" t="s">
        <v>139</v>
      </c>
      <c r="C124" s="205">
        <v>2023</v>
      </c>
      <c r="D124" s="235" t="s">
        <v>2708</v>
      </c>
      <c r="E124" s="236">
        <v>40</v>
      </c>
      <c r="F124" s="237">
        <v>15</v>
      </c>
      <c r="G124" s="237">
        <v>0</v>
      </c>
      <c r="H124" s="238">
        <v>74.764929999999993</v>
      </c>
    </row>
    <row r="125" spans="1:8" outlineLevel="1">
      <c r="A125" s="204">
        <v>108</v>
      </c>
      <c r="B125" s="234" t="s">
        <v>140</v>
      </c>
      <c r="C125" s="205">
        <v>2023</v>
      </c>
      <c r="D125" s="235" t="s">
        <v>2708</v>
      </c>
      <c r="E125" s="236">
        <v>25</v>
      </c>
      <c r="F125" s="237">
        <v>15</v>
      </c>
      <c r="G125" s="237">
        <v>0</v>
      </c>
      <c r="H125" s="238">
        <v>37.538350000000001</v>
      </c>
    </row>
    <row r="126" spans="1:8" outlineLevel="1">
      <c r="A126" s="204">
        <v>109</v>
      </c>
      <c r="B126" s="234" t="s">
        <v>141</v>
      </c>
      <c r="C126" s="205">
        <v>2023</v>
      </c>
      <c r="D126" s="235" t="s">
        <v>2708</v>
      </c>
      <c r="E126" s="236">
        <v>704</v>
      </c>
      <c r="F126" s="237">
        <v>15</v>
      </c>
      <c r="G126" s="237">
        <v>0</v>
      </c>
      <c r="H126" s="238">
        <v>1235.4594199999999</v>
      </c>
    </row>
    <row r="127" spans="1:8" outlineLevel="1">
      <c r="A127" s="204">
        <v>110</v>
      </c>
      <c r="B127" s="234" t="s">
        <v>143</v>
      </c>
      <c r="C127" s="205">
        <v>2023</v>
      </c>
      <c r="D127" s="235" t="s">
        <v>2708</v>
      </c>
      <c r="E127" s="236">
        <v>118</v>
      </c>
      <c r="F127" s="237">
        <v>15</v>
      </c>
      <c r="G127" s="237">
        <v>0</v>
      </c>
      <c r="H127" s="238">
        <v>155.36707999999999</v>
      </c>
    </row>
    <row r="128" spans="1:8" outlineLevel="1">
      <c r="A128" s="204">
        <v>111</v>
      </c>
      <c r="B128" s="234" t="s">
        <v>145</v>
      </c>
      <c r="C128" s="205">
        <v>2023</v>
      </c>
      <c r="D128" s="235" t="s">
        <v>2708</v>
      </c>
      <c r="E128" s="236">
        <v>55</v>
      </c>
      <c r="F128" s="237">
        <v>15</v>
      </c>
      <c r="G128" s="237">
        <v>0</v>
      </c>
      <c r="H128" s="238">
        <v>76.101860000000002</v>
      </c>
    </row>
    <row r="129" spans="1:8" outlineLevel="1">
      <c r="A129" s="204">
        <v>112</v>
      </c>
      <c r="B129" s="234" t="s">
        <v>146</v>
      </c>
      <c r="C129" s="205">
        <v>2023</v>
      </c>
      <c r="D129" s="235" t="s">
        <v>2708</v>
      </c>
      <c r="E129" s="236">
        <v>432</v>
      </c>
      <c r="F129" s="237">
        <v>15</v>
      </c>
      <c r="G129" s="237">
        <v>0</v>
      </c>
      <c r="H129" s="238">
        <v>913.07831999999996</v>
      </c>
    </row>
    <row r="130" spans="1:8" outlineLevel="1">
      <c r="A130" s="204">
        <v>113</v>
      </c>
      <c r="B130" s="234" t="s">
        <v>147</v>
      </c>
      <c r="C130" s="205">
        <v>2023</v>
      </c>
      <c r="D130" s="235" t="s">
        <v>2708</v>
      </c>
      <c r="E130" s="236">
        <v>61</v>
      </c>
      <c r="F130" s="237">
        <v>15</v>
      </c>
      <c r="G130" s="237">
        <v>0</v>
      </c>
      <c r="H130" s="238">
        <v>51.829459999999997</v>
      </c>
    </row>
    <row r="131" spans="1:8" outlineLevel="1">
      <c r="A131" s="204">
        <v>114</v>
      </c>
      <c r="B131" s="234" t="s">
        <v>148</v>
      </c>
      <c r="C131" s="205">
        <v>2023</v>
      </c>
      <c r="D131" s="235" t="s">
        <v>2708</v>
      </c>
      <c r="E131" s="236">
        <v>130</v>
      </c>
      <c r="F131" s="237">
        <v>2</v>
      </c>
      <c r="G131" s="237">
        <v>0</v>
      </c>
      <c r="H131" s="238">
        <v>169.54239999999999</v>
      </c>
    </row>
    <row r="132" spans="1:8" outlineLevel="1">
      <c r="A132" s="204">
        <v>115</v>
      </c>
      <c r="B132" s="234" t="s">
        <v>149</v>
      </c>
      <c r="C132" s="205">
        <v>2023</v>
      </c>
      <c r="D132" s="235" t="s">
        <v>2708</v>
      </c>
      <c r="E132" s="236">
        <v>638</v>
      </c>
      <c r="F132" s="237">
        <v>15</v>
      </c>
      <c r="G132" s="237">
        <v>0</v>
      </c>
      <c r="H132" s="238">
        <v>1224.7393300000001</v>
      </c>
    </row>
    <row r="133" spans="1:8" outlineLevel="1">
      <c r="A133" s="204">
        <v>116</v>
      </c>
      <c r="B133" s="234" t="s">
        <v>150</v>
      </c>
      <c r="C133" s="205">
        <v>2023</v>
      </c>
      <c r="D133" s="235" t="s">
        <v>2708</v>
      </c>
      <c r="E133" s="236">
        <v>158</v>
      </c>
      <c r="F133" s="237">
        <v>15</v>
      </c>
      <c r="G133" s="237">
        <v>0</v>
      </c>
      <c r="H133" s="238">
        <v>196.38536999999999</v>
      </c>
    </row>
    <row r="134" spans="1:8" outlineLevel="1">
      <c r="A134" s="204">
        <v>117</v>
      </c>
      <c r="B134" s="234" t="s">
        <v>151</v>
      </c>
      <c r="C134" s="205">
        <v>2023</v>
      </c>
      <c r="D134" s="235" t="s">
        <v>2708</v>
      </c>
      <c r="E134" s="236">
        <v>70</v>
      </c>
      <c r="F134" s="237">
        <v>15</v>
      </c>
      <c r="G134" s="237">
        <v>0</v>
      </c>
      <c r="H134" s="238">
        <v>109.31725</v>
      </c>
    </row>
    <row r="135" spans="1:8" outlineLevel="1">
      <c r="A135" s="204">
        <v>118</v>
      </c>
      <c r="B135" s="234" t="s">
        <v>152</v>
      </c>
      <c r="C135" s="205">
        <v>2023</v>
      </c>
      <c r="D135" s="235" t="s">
        <v>2708</v>
      </c>
      <c r="E135" s="236">
        <v>29</v>
      </c>
      <c r="F135" s="237">
        <v>15</v>
      </c>
      <c r="G135" s="237">
        <v>0</v>
      </c>
      <c r="H135" s="238">
        <v>15.323049999999999</v>
      </c>
    </row>
    <row r="136" spans="1:8" outlineLevel="1">
      <c r="A136" s="204">
        <v>119</v>
      </c>
      <c r="B136" s="234" t="s">
        <v>154</v>
      </c>
      <c r="C136" s="205">
        <v>2023</v>
      </c>
      <c r="D136" s="235" t="s">
        <v>2708</v>
      </c>
      <c r="E136" s="236">
        <v>40</v>
      </c>
      <c r="F136" s="237">
        <v>15</v>
      </c>
      <c r="G136" s="237">
        <v>0</v>
      </c>
      <c r="H136" s="238">
        <v>62.023830000000004</v>
      </c>
    </row>
    <row r="137" spans="1:8" outlineLevel="1">
      <c r="A137" s="204">
        <v>120</v>
      </c>
      <c r="B137" s="234" t="s">
        <v>155</v>
      </c>
      <c r="C137" s="205">
        <v>2023</v>
      </c>
      <c r="D137" s="235" t="s">
        <v>2708</v>
      </c>
      <c r="E137" s="236">
        <v>53</v>
      </c>
      <c r="F137" s="237">
        <v>15</v>
      </c>
      <c r="G137" s="237">
        <v>0</v>
      </c>
      <c r="H137" s="238">
        <v>44.055059999999997</v>
      </c>
    </row>
    <row r="138" spans="1:8" outlineLevel="1">
      <c r="A138" s="204">
        <v>121</v>
      </c>
      <c r="B138" s="234" t="s">
        <v>156</v>
      </c>
      <c r="C138" s="205">
        <v>2023</v>
      </c>
      <c r="D138" s="235" t="s">
        <v>2708</v>
      </c>
      <c r="E138" s="236">
        <v>514</v>
      </c>
      <c r="F138" s="237">
        <v>15</v>
      </c>
      <c r="G138" s="237">
        <v>0</v>
      </c>
      <c r="H138" s="238">
        <v>845.76711</v>
      </c>
    </row>
    <row r="139" spans="1:8" outlineLevel="1">
      <c r="A139" s="204">
        <v>122</v>
      </c>
      <c r="B139" s="234" t="s">
        <v>157</v>
      </c>
      <c r="C139" s="205">
        <v>2023</v>
      </c>
      <c r="D139" s="235" t="s">
        <v>2708</v>
      </c>
      <c r="E139" s="236">
        <v>21</v>
      </c>
      <c r="F139" s="237">
        <v>15</v>
      </c>
      <c r="G139" s="237">
        <v>0</v>
      </c>
      <c r="H139" s="238">
        <v>22.483610000000002</v>
      </c>
    </row>
    <row r="140" spans="1:8" outlineLevel="1">
      <c r="A140" s="204">
        <v>123</v>
      </c>
      <c r="B140" s="234" t="s">
        <v>159</v>
      </c>
      <c r="C140" s="205">
        <v>2023</v>
      </c>
      <c r="D140" s="235" t="s">
        <v>2708</v>
      </c>
      <c r="E140" s="236">
        <v>72</v>
      </c>
      <c r="F140" s="237">
        <v>15</v>
      </c>
      <c r="G140" s="237">
        <v>0</v>
      </c>
      <c r="H140" s="238">
        <v>471.01936999999998</v>
      </c>
    </row>
    <row r="141" spans="1:8" outlineLevel="1">
      <c r="A141" s="204">
        <v>124</v>
      </c>
      <c r="B141" s="234" t="s">
        <v>160</v>
      </c>
      <c r="C141" s="205">
        <v>2023</v>
      </c>
      <c r="D141" s="235" t="s">
        <v>2708</v>
      </c>
      <c r="E141" s="236">
        <v>236</v>
      </c>
      <c r="F141" s="237">
        <v>15</v>
      </c>
      <c r="G141" s="237">
        <v>0</v>
      </c>
      <c r="H141" s="238">
        <v>115.34254</v>
      </c>
    </row>
    <row r="142" spans="1:8" outlineLevel="1">
      <c r="A142" s="204">
        <v>125</v>
      </c>
      <c r="B142" s="234" t="s">
        <v>161</v>
      </c>
      <c r="C142" s="205">
        <v>2023</v>
      </c>
      <c r="D142" s="235" t="s">
        <v>2708</v>
      </c>
      <c r="E142" s="236">
        <v>394</v>
      </c>
      <c r="F142" s="237">
        <v>6</v>
      </c>
      <c r="G142" s="237">
        <v>0</v>
      </c>
      <c r="H142" s="238">
        <v>755.83500000000004</v>
      </c>
    </row>
    <row r="143" spans="1:8" outlineLevel="1">
      <c r="A143" s="204">
        <v>126</v>
      </c>
      <c r="B143" s="234" t="s">
        <v>162</v>
      </c>
      <c r="C143" s="205">
        <v>2023</v>
      </c>
      <c r="D143" s="235" t="s">
        <v>2708</v>
      </c>
      <c r="E143" s="236">
        <v>98</v>
      </c>
      <c r="F143" s="237">
        <v>15</v>
      </c>
      <c r="G143" s="237">
        <v>0</v>
      </c>
      <c r="H143" s="238">
        <v>90.856859999999998</v>
      </c>
    </row>
    <row r="144" spans="1:8" outlineLevel="1">
      <c r="A144" s="204">
        <v>127</v>
      </c>
      <c r="B144" s="234" t="s">
        <v>163</v>
      </c>
      <c r="C144" s="205">
        <v>2023</v>
      </c>
      <c r="D144" s="235" t="s">
        <v>2708</v>
      </c>
      <c r="E144" s="236">
        <v>40</v>
      </c>
      <c r="F144" s="237">
        <v>10</v>
      </c>
      <c r="G144" s="237">
        <v>0</v>
      </c>
      <c r="H144" s="238">
        <v>8.7678700000000003</v>
      </c>
    </row>
    <row r="145" spans="1:8" outlineLevel="1">
      <c r="A145" s="204">
        <v>128</v>
      </c>
      <c r="B145" s="234" t="s">
        <v>164</v>
      </c>
      <c r="C145" s="205">
        <v>2023</v>
      </c>
      <c r="D145" s="235" t="s">
        <v>2708</v>
      </c>
      <c r="E145" s="236">
        <v>151</v>
      </c>
      <c r="F145" s="237">
        <v>15</v>
      </c>
      <c r="G145" s="237">
        <v>0</v>
      </c>
      <c r="H145" s="238">
        <v>242.39636999999999</v>
      </c>
    </row>
    <row r="146" spans="1:8" outlineLevel="1">
      <c r="A146" s="204">
        <v>129</v>
      </c>
      <c r="B146" s="234" t="s">
        <v>165</v>
      </c>
      <c r="C146" s="205">
        <v>2023</v>
      </c>
      <c r="D146" s="235" t="s">
        <v>2708</v>
      </c>
      <c r="E146" s="236">
        <v>19</v>
      </c>
      <c r="F146" s="237">
        <v>15</v>
      </c>
      <c r="G146" s="237">
        <v>0</v>
      </c>
      <c r="H146" s="238">
        <v>163.05517</v>
      </c>
    </row>
    <row r="147" spans="1:8" outlineLevel="1">
      <c r="A147" s="204">
        <v>130</v>
      </c>
      <c r="B147" s="234" t="s">
        <v>166</v>
      </c>
      <c r="C147" s="205">
        <v>2023</v>
      </c>
      <c r="D147" s="235" t="s">
        <v>2708</v>
      </c>
      <c r="E147" s="236">
        <v>48</v>
      </c>
      <c r="F147" s="237">
        <v>7</v>
      </c>
      <c r="G147" s="237">
        <v>0</v>
      </c>
      <c r="H147" s="238">
        <v>82.081690000000009</v>
      </c>
    </row>
    <row r="148" spans="1:8" outlineLevel="1">
      <c r="A148" s="204">
        <v>131</v>
      </c>
      <c r="B148" s="234" t="s">
        <v>167</v>
      </c>
      <c r="C148" s="205">
        <v>2023</v>
      </c>
      <c r="D148" s="235" t="s">
        <v>2708</v>
      </c>
      <c r="E148" s="236">
        <v>211</v>
      </c>
      <c r="F148" s="237">
        <v>15</v>
      </c>
      <c r="G148" s="237">
        <v>0</v>
      </c>
      <c r="H148" s="238">
        <v>233.13864999999998</v>
      </c>
    </row>
    <row r="149" spans="1:8" outlineLevel="1">
      <c r="A149" s="204">
        <v>132</v>
      </c>
      <c r="B149" s="234" t="s">
        <v>168</v>
      </c>
      <c r="C149" s="205">
        <v>2023</v>
      </c>
      <c r="D149" s="235" t="s">
        <v>2708</v>
      </c>
      <c r="E149" s="236">
        <v>234</v>
      </c>
      <c r="F149" s="237">
        <v>15</v>
      </c>
      <c r="G149" s="237">
        <v>0</v>
      </c>
      <c r="H149" s="238">
        <v>575.22464000000002</v>
      </c>
    </row>
    <row r="150" spans="1:8" outlineLevel="1">
      <c r="A150" s="204">
        <v>133</v>
      </c>
      <c r="B150" s="234" t="s">
        <v>169</v>
      </c>
      <c r="C150" s="205">
        <v>2023</v>
      </c>
      <c r="D150" s="235" t="s">
        <v>2708</v>
      </c>
      <c r="E150" s="236">
        <v>78</v>
      </c>
      <c r="F150" s="237">
        <v>15</v>
      </c>
      <c r="G150" s="237">
        <v>0</v>
      </c>
      <c r="H150" s="238">
        <v>139.04873999999998</v>
      </c>
    </row>
    <row r="151" spans="1:8" outlineLevel="1">
      <c r="A151" s="204">
        <v>134</v>
      </c>
      <c r="B151" s="234" t="s">
        <v>166</v>
      </c>
      <c r="C151" s="205">
        <v>2023</v>
      </c>
      <c r="D151" s="235" t="s">
        <v>2708</v>
      </c>
      <c r="E151" s="236">
        <v>8</v>
      </c>
      <c r="F151" s="237">
        <v>7</v>
      </c>
      <c r="G151" s="237">
        <v>0</v>
      </c>
      <c r="H151" s="238">
        <v>118.22242</v>
      </c>
    </row>
    <row r="152" spans="1:8" outlineLevel="1">
      <c r="A152" s="204">
        <v>135</v>
      </c>
      <c r="B152" s="234" t="s">
        <v>170</v>
      </c>
      <c r="C152" s="205">
        <v>2023</v>
      </c>
      <c r="D152" s="235" t="s">
        <v>2708</v>
      </c>
      <c r="E152" s="236">
        <v>38</v>
      </c>
      <c r="F152" s="237">
        <v>15</v>
      </c>
      <c r="G152" s="237">
        <v>0</v>
      </c>
      <c r="H152" s="238">
        <v>32.632339999999999</v>
      </c>
    </row>
    <row r="153" spans="1:8" outlineLevel="1">
      <c r="A153" s="204">
        <v>136</v>
      </c>
      <c r="B153" s="234" t="s">
        <v>171</v>
      </c>
      <c r="C153" s="205">
        <v>2023</v>
      </c>
      <c r="D153" s="235" t="s">
        <v>2708</v>
      </c>
      <c r="E153" s="236">
        <v>199</v>
      </c>
      <c r="F153" s="237">
        <v>15</v>
      </c>
      <c r="G153" s="237">
        <v>0</v>
      </c>
      <c r="H153" s="238">
        <v>344.96866999999997</v>
      </c>
    </row>
    <row r="154" spans="1:8" outlineLevel="1">
      <c r="A154" s="204">
        <v>137</v>
      </c>
      <c r="B154" s="234" t="s">
        <v>172</v>
      </c>
      <c r="C154" s="205">
        <v>2023</v>
      </c>
      <c r="D154" s="235" t="s">
        <v>2708</v>
      </c>
      <c r="E154" s="236">
        <v>597</v>
      </c>
      <c r="F154" s="237">
        <v>15</v>
      </c>
      <c r="G154" s="237">
        <v>0</v>
      </c>
      <c r="H154" s="238">
        <v>733.97536000000002</v>
      </c>
    </row>
    <row r="155" spans="1:8" outlineLevel="1">
      <c r="A155" s="204">
        <v>138</v>
      </c>
      <c r="B155" s="234" t="s">
        <v>173</v>
      </c>
      <c r="C155" s="205">
        <v>2023</v>
      </c>
      <c r="D155" s="235" t="s">
        <v>2708</v>
      </c>
      <c r="E155" s="236">
        <v>15</v>
      </c>
      <c r="F155" s="237">
        <v>15</v>
      </c>
      <c r="G155" s="237">
        <v>0</v>
      </c>
      <c r="H155" s="238">
        <v>30.016669999999998</v>
      </c>
    </row>
    <row r="156" spans="1:8" outlineLevel="1">
      <c r="A156" s="204">
        <v>139</v>
      </c>
      <c r="B156" s="234" t="s">
        <v>174</v>
      </c>
      <c r="C156" s="205">
        <v>2023</v>
      </c>
      <c r="D156" s="235" t="s">
        <v>2708</v>
      </c>
      <c r="E156" s="236">
        <v>190</v>
      </c>
      <c r="F156" s="237">
        <v>6</v>
      </c>
      <c r="G156" s="237">
        <v>0</v>
      </c>
      <c r="H156" s="238">
        <v>223.35338000000002</v>
      </c>
    </row>
    <row r="157" spans="1:8" outlineLevel="1">
      <c r="A157" s="204">
        <v>140</v>
      </c>
      <c r="B157" s="234" t="s">
        <v>175</v>
      </c>
      <c r="C157" s="205">
        <v>2023</v>
      </c>
      <c r="D157" s="235" t="s">
        <v>2708</v>
      </c>
      <c r="E157" s="236">
        <v>423</v>
      </c>
      <c r="F157" s="237">
        <v>15</v>
      </c>
      <c r="G157" s="237">
        <v>0</v>
      </c>
      <c r="H157" s="238">
        <v>581.93631000000005</v>
      </c>
    </row>
    <row r="158" spans="1:8" outlineLevel="1">
      <c r="A158" s="204">
        <v>141</v>
      </c>
      <c r="B158" s="234" t="s">
        <v>176</v>
      </c>
      <c r="C158" s="205">
        <v>2023</v>
      </c>
      <c r="D158" s="235" t="s">
        <v>2708</v>
      </c>
      <c r="E158" s="236">
        <v>1061</v>
      </c>
      <c r="F158" s="237">
        <v>15</v>
      </c>
      <c r="G158" s="237">
        <v>0</v>
      </c>
      <c r="H158" s="238">
        <v>1512.5896499999999</v>
      </c>
    </row>
    <row r="159" spans="1:8" outlineLevel="1">
      <c r="A159" s="204">
        <v>142</v>
      </c>
      <c r="B159" s="234" t="s">
        <v>177</v>
      </c>
      <c r="C159" s="205">
        <v>2023</v>
      </c>
      <c r="D159" s="235" t="s">
        <v>2708</v>
      </c>
      <c r="E159" s="236">
        <v>57</v>
      </c>
      <c r="F159" s="237">
        <v>15</v>
      </c>
      <c r="G159" s="237">
        <v>0</v>
      </c>
      <c r="H159" s="238">
        <v>7.6729500000000002</v>
      </c>
    </row>
    <row r="160" spans="1:8" outlineLevel="1">
      <c r="A160" s="204">
        <v>143</v>
      </c>
      <c r="B160" s="234" t="s">
        <v>178</v>
      </c>
      <c r="C160" s="205">
        <v>2023</v>
      </c>
      <c r="D160" s="235" t="s">
        <v>2708</v>
      </c>
      <c r="E160" s="236">
        <v>14</v>
      </c>
      <c r="F160" s="237">
        <v>7</v>
      </c>
      <c r="G160" s="237">
        <v>0</v>
      </c>
      <c r="H160" s="238">
        <v>52.369510000000005</v>
      </c>
    </row>
    <row r="161" spans="1:8" outlineLevel="1">
      <c r="A161" s="204">
        <v>144</v>
      </c>
      <c r="B161" s="234" t="s">
        <v>179</v>
      </c>
      <c r="C161" s="205">
        <v>2023</v>
      </c>
      <c r="D161" s="235" t="s">
        <v>2708</v>
      </c>
      <c r="E161" s="236">
        <v>18</v>
      </c>
      <c r="F161" s="237">
        <v>15</v>
      </c>
      <c r="G161" s="237">
        <v>0</v>
      </c>
      <c r="H161" s="238">
        <v>10.227399999999999</v>
      </c>
    </row>
    <row r="162" spans="1:8" outlineLevel="1">
      <c r="A162" s="204">
        <v>145</v>
      </c>
      <c r="B162" s="234" t="s">
        <v>180</v>
      </c>
      <c r="C162" s="205">
        <v>2023</v>
      </c>
      <c r="D162" s="235" t="s">
        <v>2708</v>
      </c>
      <c r="E162" s="236">
        <v>114</v>
      </c>
      <c r="F162" s="237">
        <v>15</v>
      </c>
      <c r="G162" s="237">
        <v>0</v>
      </c>
      <c r="H162" s="238">
        <v>133.79933</v>
      </c>
    </row>
    <row r="163" spans="1:8" outlineLevel="1">
      <c r="A163" s="204">
        <v>146</v>
      </c>
      <c r="B163" s="234" t="s">
        <v>181</v>
      </c>
      <c r="C163" s="205">
        <v>2023</v>
      </c>
      <c r="D163" s="235" t="s">
        <v>2708</v>
      </c>
      <c r="E163" s="236">
        <v>19</v>
      </c>
      <c r="F163" s="237">
        <v>15</v>
      </c>
      <c r="G163" s="237">
        <v>0</v>
      </c>
      <c r="H163" s="238">
        <v>33.546889999999998</v>
      </c>
    </row>
    <row r="164" spans="1:8" outlineLevel="1">
      <c r="A164" s="204">
        <v>147</v>
      </c>
      <c r="B164" s="234" t="s">
        <v>183</v>
      </c>
      <c r="C164" s="205">
        <v>2023</v>
      </c>
      <c r="D164" s="235" t="s">
        <v>2708</v>
      </c>
      <c r="E164" s="236">
        <v>93</v>
      </c>
      <c r="F164" s="237">
        <v>6</v>
      </c>
      <c r="G164" s="237">
        <v>0</v>
      </c>
      <c r="H164" s="238">
        <v>106.12555</v>
      </c>
    </row>
    <row r="165" spans="1:8" outlineLevel="1">
      <c r="A165" s="204">
        <v>148</v>
      </c>
      <c r="B165" s="234" t="s">
        <v>184</v>
      </c>
      <c r="C165" s="205">
        <v>2023</v>
      </c>
      <c r="D165" s="235" t="s">
        <v>2708</v>
      </c>
      <c r="E165" s="236">
        <v>51</v>
      </c>
      <c r="F165" s="237">
        <v>15</v>
      </c>
      <c r="G165" s="237">
        <v>0</v>
      </c>
      <c r="H165" s="238">
        <v>372.15628000000004</v>
      </c>
    </row>
    <row r="166" spans="1:8" outlineLevel="1">
      <c r="A166" s="204">
        <v>149</v>
      </c>
      <c r="B166" s="234" t="s">
        <v>185</v>
      </c>
      <c r="C166" s="205">
        <v>2023</v>
      </c>
      <c r="D166" s="235" t="s">
        <v>2708</v>
      </c>
      <c r="E166" s="236">
        <v>80</v>
      </c>
      <c r="F166" s="237">
        <v>10</v>
      </c>
      <c r="G166" s="237">
        <v>0</v>
      </c>
      <c r="H166" s="238">
        <v>88.521979999999999</v>
      </c>
    </row>
    <row r="167" spans="1:8" outlineLevel="1">
      <c r="A167" s="204">
        <v>150</v>
      </c>
      <c r="B167" s="234" t="s">
        <v>186</v>
      </c>
      <c r="C167" s="205">
        <v>2023</v>
      </c>
      <c r="D167" s="235" t="s">
        <v>2708</v>
      </c>
      <c r="E167" s="236">
        <v>597</v>
      </c>
      <c r="F167" s="237">
        <v>15</v>
      </c>
      <c r="G167" s="237">
        <v>0</v>
      </c>
      <c r="H167" s="238">
        <v>5.2608300000000003</v>
      </c>
    </row>
    <row r="168" spans="1:8" outlineLevel="1">
      <c r="A168" s="204">
        <v>151</v>
      </c>
      <c r="B168" s="234" t="s">
        <v>187</v>
      </c>
      <c r="C168" s="205">
        <v>2023</v>
      </c>
      <c r="D168" s="235" t="s">
        <v>2708</v>
      </c>
      <c r="E168" s="236">
        <v>226</v>
      </c>
      <c r="F168" s="237">
        <v>15</v>
      </c>
      <c r="G168" s="237">
        <v>0</v>
      </c>
      <c r="H168" s="238">
        <v>246.76102</v>
      </c>
    </row>
    <row r="169" spans="1:8" outlineLevel="1">
      <c r="A169" s="204">
        <v>152</v>
      </c>
      <c r="B169" s="234" t="s">
        <v>188</v>
      </c>
      <c r="C169" s="205">
        <v>2023</v>
      </c>
      <c r="D169" s="235" t="s">
        <v>2708</v>
      </c>
      <c r="E169" s="236">
        <v>454</v>
      </c>
      <c r="F169" s="237">
        <v>15</v>
      </c>
      <c r="G169" s="237">
        <v>0</v>
      </c>
      <c r="H169" s="238">
        <v>420.76991999999996</v>
      </c>
    </row>
    <row r="170" spans="1:8" outlineLevel="1">
      <c r="A170" s="204">
        <v>153</v>
      </c>
      <c r="B170" s="234" t="s">
        <v>189</v>
      </c>
      <c r="C170" s="205">
        <v>2023</v>
      </c>
      <c r="D170" s="235" t="s">
        <v>2708</v>
      </c>
      <c r="E170" s="236">
        <v>69</v>
      </c>
      <c r="F170" s="237">
        <v>15</v>
      </c>
      <c r="G170" s="237">
        <v>0</v>
      </c>
      <c r="H170" s="238">
        <v>56.440390000000001</v>
      </c>
    </row>
    <row r="171" spans="1:8" outlineLevel="1">
      <c r="A171" s="204">
        <v>154</v>
      </c>
      <c r="B171" s="234" t="s">
        <v>190</v>
      </c>
      <c r="C171" s="205">
        <v>2023</v>
      </c>
      <c r="D171" s="235" t="s">
        <v>2708</v>
      </c>
      <c r="E171" s="236">
        <v>7</v>
      </c>
      <c r="F171" s="237">
        <v>7</v>
      </c>
      <c r="G171" s="237">
        <v>0</v>
      </c>
      <c r="H171" s="238">
        <v>66.817309999999992</v>
      </c>
    </row>
    <row r="172" spans="1:8" outlineLevel="1">
      <c r="A172" s="204">
        <v>155</v>
      </c>
      <c r="B172" s="234" t="s">
        <v>191</v>
      </c>
      <c r="C172" s="205">
        <v>2023</v>
      </c>
      <c r="D172" s="235" t="s">
        <v>2708</v>
      </c>
      <c r="E172" s="236">
        <v>8</v>
      </c>
      <c r="F172" s="237">
        <v>15</v>
      </c>
      <c r="G172" s="237">
        <v>0</v>
      </c>
      <c r="H172" s="238">
        <v>92.02152000000001</v>
      </c>
    </row>
    <row r="173" spans="1:8" outlineLevel="1">
      <c r="A173" s="204">
        <v>156</v>
      </c>
      <c r="B173" s="234" t="s">
        <v>192</v>
      </c>
      <c r="C173" s="205">
        <v>2023</v>
      </c>
      <c r="D173" s="235" t="s">
        <v>2708</v>
      </c>
      <c r="E173" s="236">
        <v>121</v>
      </c>
      <c r="F173" s="237">
        <v>15</v>
      </c>
      <c r="G173" s="237">
        <v>0</v>
      </c>
      <c r="H173" s="238">
        <v>473.21603999999996</v>
      </c>
    </row>
    <row r="174" spans="1:8" outlineLevel="1">
      <c r="A174" s="204">
        <v>157</v>
      </c>
      <c r="B174" s="234" t="s">
        <v>193</v>
      </c>
      <c r="C174" s="205">
        <v>2023</v>
      </c>
      <c r="D174" s="235" t="s">
        <v>2708</v>
      </c>
      <c r="E174" s="236">
        <v>465</v>
      </c>
      <c r="F174" s="237">
        <v>15</v>
      </c>
      <c r="G174" s="237">
        <v>0</v>
      </c>
      <c r="H174" s="238">
        <v>676.86189999999999</v>
      </c>
    </row>
    <row r="175" spans="1:8" outlineLevel="1">
      <c r="A175" s="204">
        <v>158</v>
      </c>
      <c r="B175" s="234" t="s">
        <v>194</v>
      </c>
      <c r="C175" s="205">
        <v>2023</v>
      </c>
      <c r="D175" s="235" t="s">
        <v>2708</v>
      </c>
      <c r="E175" s="236">
        <v>308</v>
      </c>
      <c r="F175" s="237">
        <v>15</v>
      </c>
      <c r="G175" s="237">
        <v>0</v>
      </c>
      <c r="H175" s="238">
        <v>419.19024000000002</v>
      </c>
    </row>
    <row r="176" spans="1:8" outlineLevel="1">
      <c r="A176" s="204">
        <v>159</v>
      </c>
      <c r="B176" s="234" t="s">
        <v>195</v>
      </c>
      <c r="C176" s="205">
        <v>2023</v>
      </c>
      <c r="D176" s="235" t="s">
        <v>2708</v>
      </c>
      <c r="E176" s="236">
        <v>20</v>
      </c>
      <c r="F176" s="237">
        <v>15</v>
      </c>
      <c r="G176" s="237">
        <v>0</v>
      </c>
      <c r="H176" s="238">
        <v>137.21731</v>
      </c>
    </row>
    <row r="177" spans="1:8" outlineLevel="1">
      <c r="A177" s="204">
        <v>160</v>
      </c>
      <c r="B177" s="234" t="s">
        <v>196</v>
      </c>
      <c r="C177" s="205">
        <v>2023</v>
      </c>
      <c r="D177" s="235" t="s">
        <v>2708</v>
      </c>
      <c r="E177" s="236">
        <v>45</v>
      </c>
      <c r="F177" s="237">
        <v>15</v>
      </c>
      <c r="G177" s="237">
        <v>0</v>
      </c>
      <c r="H177" s="238">
        <v>64.108459999999994</v>
      </c>
    </row>
    <row r="178" spans="1:8" outlineLevel="1">
      <c r="A178" s="204">
        <v>161</v>
      </c>
      <c r="B178" s="234" t="s">
        <v>197</v>
      </c>
      <c r="C178" s="205">
        <v>2023</v>
      </c>
      <c r="D178" s="235" t="s">
        <v>2708</v>
      </c>
      <c r="E178" s="236">
        <v>42</v>
      </c>
      <c r="F178" s="237">
        <v>15</v>
      </c>
      <c r="G178" s="237">
        <v>0</v>
      </c>
      <c r="H178" s="238">
        <v>151.01172</v>
      </c>
    </row>
    <row r="179" spans="1:8" outlineLevel="1">
      <c r="A179" s="204">
        <v>162</v>
      </c>
      <c r="B179" s="234" t="s">
        <v>199</v>
      </c>
      <c r="C179" s="205">
        <v>2023</v>
      </c>
      <c r="D179" s="235" t="s">
        <v>2708</v>
      </c>
      <c r="E179" s="236">
        <v>29</v>
      </c>
      <c r="F179" s="237">
        <v>6</v>
      </c>
      <c r="G179" s="237">
        <v>0</v>
      </c>
      <c r="H179" s="238">
        <v>27.812750000000001</v>
      </c>
    </row>
    <row r="180" spans="1:8" outlineLevel="1">
      <c r="A180" s="204">
        <v>163</v>
      </c>
      <c r="B180" s="234" t="s">
        <v>201</v>
      </c>
      <c r="C180" s="205">
        <v>2023</v>
      </c>
      <c r="D180" s="235" t="s">
        <v>2708</v>
      </c>
      <c r="E180" s="236">
        <v>6</v>
      </c>
      <c r="F180" s="237">
        <v>15</v>
      </c>
      <c r="G180" s="237">
        <v>0</v>
      </c>
      <c r="H180" s="238">
        <v>20.225159999999999</v>
      </c>
    </row>
    <row r="181" spans="1:8" outlineLevel="1">
      <c r="A181" s="204">
        <v>164</v>
      </c>
      <c r="B181" s="234" t="s">
        <v>202</v>
      </c>
      <c r="C181" s="205">
        <v>2023</v>
      </c>
      <c r="D181" s="235" t="s">
        <v>2708</v>
      </c>
      <c r="E181" s="236">
        <v>71</v>
      </c>
      <c r="F181" s="237">
        <v>15</v>
      </c>
      <c r="G181" s="237">
        <v>0</v>
      </c>
      <c r="H181" s="238">
        <v>41.906410000000001</v>
      </c>
    </row>
    <row r="182" spans="1:8" outlineLevel="1">
      <c r="A182" s="204">
        <v>165</v>
      </c>
      <c r="B182" s="234" t="s">
        <v>203</v>
      </c>
      <c r="C182" s="205">
        <v>2023</v>
      </c>
      <c r="D182" s="235" t="s">
        <v>2708</v>
      </c>
      <c r="E182" s="236">
        <v>16</v>
      </c>
      <c r="F182" s="237">
        <v>14</v>
      </c>
      <c r="G182" s="237">
        <v>0</v>
      </c>
      <c r="H182" s="238">
        <v>47.459989999999998</v>
      </c>
    </row>
    <row r="183" spans="1:8" outlineLevel="1">
      <c r="A183" s="204">
        <v>166</v>
      </c>
      <c r="B183" s="234" t="s">
        <v>204</v>
      </c>
      <c r="C183" s="205">
        <v>2023</v>
      </c>
      <c r="D183" s="235" t="s">
        <v>2708</v>
      </c>
      <c r="E183" s="236">
        <v>10</v>
      </c>
      <c r="F183" s="237">
        <v>15</v>
      </c>
      <c r="G183" s="237">
        <v>0</v>
      </c>
      <c r="H183" s="238">
        <v>10.78561</v>
      </c>
    </row>
    <row r="184" spans="1:8" outlineLevel="1">
      <c r="A184" s="204">
        <v>167</v>
      </c>
      <c r="B184" s="234" t="s">
        <v>205</v>
      </c>
      <c r="C184" s="205">
        <v>2023</v>
      </c>
      <c r="D184" s="235" t="s">
        <v>2708</v>
      </c>
      <c r="E184" s="236">
        <v>845</v>
      </c>
      <c r="F184" s="237">
        <v>15</v>
      </c>
      <c r="G184" s="237">
        <v>0</v>
      </c>
      <c r="H184" s="238">
        <v>1130.35601</v>
      </c>
    </row>
    <row r="185" spans="1:8" outlineLevel="1">
      <c r="A185" s="204">
        <v>168</v>
      </c>
      <c r="B185" s="234" t="s">
        <v>206</v>
      </c>
      <c r="C185" s="205">
        <v>2023</v>
      </c>
      <c r="D185" s="235" t="s">
        <v>2708</v>
      </c>
      <c r="E185" s="236">
        <v>45</v>
      </c>
      <c r="F185" s="237">
        <v>15</v>
      </c>
      <c r="G185" s="237">
        <v>0</v>
      </c>
      <c r="H185" s="238">
        <v>100.86927</v>
      </c>
    </row>
    <row r="186" spans="1:8" outlineLevel="1">
      <c r="A186" s="204">
        <v>169</v>
      </c>
      <c r="B186" s="234" t="s">
        <v>207</v>
      </c>
      <c r="C186" s="205">
        <v>2023</v>
      </c>
      <c r="D186" s="235" t="s">
        <v>2708</v>
      </c>
      <c r="E186" s="236">
        <v>332</v>
      </c>
      <c r="F186" s="237">
        <v>15</v>
      </c>
      <c r="G186" s="237">
        <v>0</v>
      </c>
      <c r="H186" s="238">
        <v>1700.24551</v>
      </c>
    </row>
    <row r="187" spans="1:8" outlineLevel="1">
      <c r="A187" s="204">
        <v>170</v>
      </c>
      <c r="B187" s="234" t="s">
        <v>208</v>
      </c>
      <c r="C187" s="205">
        <v>2023</v>
      </c>
      <c r="D187" s="235" t="s">
        <v>2708</v>
      </c>
      <c r="E187" s="236">
        <v>409</v>
      </c>
      <c r="F187" s="237">
        <v>15</v>
      </c>
      <c r="G187" s="237">
        <v>0</v>
      </c>
      <c r="H187" s="238">
        <v>533.82521999999994</v>
      </c>
    </row>
    <row r="188" spans="1:8" outlineLevel="1">
      <c r="A188" s="204">
        <v>171</v>
      </c>
      <c r="B188" s="234" t="s">
        <v>209</v>
      </c>
      <c r="C188" s="205">
        <v>2023</v>
      </c>
      <c r="D188" s="235" t="s">
        <v>2708</v>
      </c>
      <c r="E188" s="236">
        <v>251</v>
      </c>
      <c r="F188" s="237">
        <v>15</v>
      </c>
      <c r="G188" s="237">
        <v>0</v>
      </c>
      <c r="H188" s="238">
        <v>150.61507999999998</v>
      </c>
    </row>
    <row r="189" spans="1:8" outlineLevel="1">
      <c r="A189" s="204">
        <v>172</v>
      </c>
      <c r="B189" s="234" t="s">
        <v>210</v>
      </c>
      <c r="C189" s="205">
        <v>2023</v>
      </c>
      <c r="D189" s="235" t="s">
        <v>2708</v>
      </c>
      <c r="E189" s="236">
        <v>531</v>
      </c>
      <c r="F189" s="237">
        <v>15</v>
      </c>
      <c r="G189" s="237">
        <v>0</v>
      </c>
      <c r="H189" s="238">
        <v>881.20210999999995</v>
      </c>
    </row>
    <row r="190" spans="1:8" outlineLevel="1">
      <c r="A190" s="204">
        <v>173</v>
      </c>
      <c r="B190" s="234" t="s">
        <v>211</v>
      </c>
      <c r="C190" s="205">
        <v>2023</v>
      </c>
      <c r="D190" s="235" t="s">
        <v>2708</v>
      </c>
      <c r="E190" s="236">
        <v>12</v>
      </c>
      <c r="F190" s="237">
        <v>15</v>
      </c>
      <c r="G190" s="237">
        <v>0</v>
      </c>
      <c r="H190" s="238">
        <v>66.093410000000006</v>
      </c>
    </row>
    <row r="191" spans="1:8" outlineLevel="1">
      <c r="A191" s="204">
        <v>174</v>
      </c>
      <c r="B191" s="234" t="s">
        <v>212</v>
      </c>
      <c r="C191" s="205">
        <v>2023</v>
      </c>
      <c r="D191" s="235" t="s">
        <v>2708</v>
      </c>
      <c r="E191" s="236">
        <v>136</v>
      </c>
      <c r="F191" s="237">
        <v>10</v>
      </c>
      <c r="G191" s="237">
        <v>0</v>
      </c>
      <c r="H191" s="238">
        <v>205.79643999999999</v>
      </c>
    </row>
    <row r="192" spans="1:8" outlineLevel="1">
      <c r="A192" s="204">
        <v>175</v>
      </c>
      <c r="B192" s="234" t="s">
        <v>213</v>
      </c>
      <c r="C192" s="205">
        <v>2023</v>
      </c>
      <c r="D192" s="235" t="s">
        <v>2708</v>
      </c>
      <c r="E192" s="236">
        <v>48</v>
      </c>
      <c r="F192" s="237">
        <v>13</v>
      </c>
      <c r="G192" s="237">
        <v>0</v>
      </c>
      <c r="H192" s="238">
        <v>69.027919999999995</v>
      </c>
    </row>
    <row r="193" spans="1:8" outlineLevel="1">
      <c r="A193" s="204">
        <v>176</v>
      </c>
      <c r="B193" s="234" t="s">
        <v>214</v>
      </c>
      <c r="C193" s="205">
        <v>2023</v>
      </c>
      <c r="D193" s="235" t="s">
        <v>2708</v>
      </c>
      <c r="E193" s="236">
        <v>28</v>
      </c>
      <c r="F193" s="237">
        <v>15</v>
      </c>
      <c r="G193" s="237">
        <v>0</v>
      </c>
      <c r="H193" s="238">
        <v>58.67371</v>
      </c>
    </row>
    <row r="194" spans="1:8" outlineLevel="1">
      <c r="A194" s="204">
        <v>177</v>
      </c>
      <c r="B194" s="234" t="s">
        <v>215</v>
      </c>
      <c r="C194" s="205">
        <v>2023</v>
      </c>
      <c r="D194" s="235" t="s">
        <v>2708</v>
      </c>
      <c r="E194" s="236">
        <v>323</v>
      </c>
      <c r="F194" s="237">
        <v>15</v>
      </c>
      <c r="G194" s="237">
        <v>0</v>
      </c>
      <c r="H194" s="238">
        <v>165.95982999999998</v>
      </c>
    </row>
    <row r="195" spans="1:8" outlineLevel="1">
      <c r="A195" s="204">
        <v>178</v>
      </c>
      <c r="B195" s="234" t="s">
        <v>216</v>
      </c>
      <c r="C195" s="205">
        <v>2023</v>
      </c>
      <c r="D195" s="235" t="s">
        <v>2708</v>
      </c>
      <c r="E195" s="236">
        <v>85</v>
      </c>
      <c r="F195" s="237">
        <v>8</v>
      </c>
      <c r="G195" s="237">
        <v>0</v>
      </c>
      <c r="H195" s="238">
        <v>81.990929999999992</v>
      </c>
    </row>
    <row r="196" spans="1:8" outlineLevel="1">
      <c r="A196" s="204">
        <v>179</v>
      </c>
      <c r="B196" s="234" t="s">
        <v>217</v>
      </c>
      <c r="C196" s="205">
        <v>2023</v>
      </c>
      <c r="D196" s="235" t="s">
        <v>2708</v>
      </c>
      <c r="E196" s="236">
        <v>80</v>
      </c>
      <c r="F196" s="237">
        <v>15</v>
      </c>
      <c r="G196" s="237">
        <v>0</v>
      </c>
      <c r="H196" s="238">
        <v>49.394930000000002</v>
      </c>
    </row>
    <row r="197" spans="1:8" outlineLevel="1">
      <c r="A197" s="204">
        <v>180</v>
      </c>
      <c r="B197" s="234" t="s">
        <v>218</v>
      </c>
      <c r="C197" s="205">
        <v>2023</v>
      </c>
      <c r="D197" s="235" t="s">
        <v>2708</v>
      </c>
      <c r="E197" s="236">
        <v>40</v>
      </c>
      <c r="F197" s="237">
        <v>15</v>
      </c>
      <c r="G197" s="237">
        <v>0</v>
      </c>
      <c r="H197" s="238">
        <v>182.54462000000001</v>
      </c>
    </row>
    <row r="198" spans="1:8" outlineLevel="1">
      <c r="A198" s="204">
        <v>181</v>
      </c>
      <c r="B198" s="234" t="s">
        <v>219</v>
      </c>
      <c r="C198" s="205">
        <v>2023</v>
      </c>
      <c r="D198" s="235" t="s">
        <v>2708</v>
      </c>
      <c r="E198" s="236">
        <v>250</v>
      </c>
      <c r="F198" s="237">
        <v>15</v>
      </c>
      <c r="G198" s="237">
        <v>0</v>
      </c>
      <c r="H198" s="238">
        <v>417.2045</v>
      </c>
    </row>
    <row r="199" spans="1:8" outlineLevel="1">
      <c r="A199" s="204">
        <v>182</v>
      </c>
      <c r="B199" s="234" t="s">
        <v>220</v>
      </c>
      <c r="C199" s="205">
        <v>2023</v>
      </c>
      <c r="D199" s="235" t="s">
        <v>2708</v>
      </c>
      <c r="E199" s="236">
        <v>93</v>
      </c>
      <c r="F199" s="237">
        <v>15</v>
      </c>
      <c r="G199" s="237">
        <v>0</v>
      </c>
      <c r="H199" s="238">
        <v>226.07360999999997</v>
      </c>
    </row>
    <row r="200" spans="1:8" outlineLevel="1">
      <c r="A200" s="204">
        <v>183</v>
      </c>
      <c r="B200" s="234" t="s">
        <v>221</v>
      </c>
      <c r="C200" s="205">
        <v>2023</v>
      </c>
      <c r="D200" s="235" t="s">
        <v>2708</v>
      </c>
      <c r="E200" s="236">
        <v>230</v>
      </c>
      <c r="F200" s="237">
        <v>15</v>
      </c>
      <c r="G200" s="237">
        <v>0</v>
      </c>
      <c r="H200" s="238">
        <v>566.80091000000004</v>
      </c>
    </row>
    <row r="201" spans="1:8" outlineLevel="1">
      <c r="A201" s="204">
        <v>184</v>
      </c>
      <c r="B201" s="234" t="s">
        <v>222</v>
      </c>
      <c r="C201" s="205">
        <v>2023</v>
      </c>
      <c r="D201" s="235" t="s">
        <v>2708</v>
      </c>
      <c r="E201" s="236">
        <v>47</v>
      </c>
      <c r="F201" s="237">
        <v>15</v>
      </c>
      <c r="G201" s="237">
        <v>0</v>
      </c>
      <c r="H201" s="238">
        <v>64.622870000000006</v>
      </c>
    </row>
    <row r="202" spans="1:8" outlineLevel="1">
      <c r="A202" s="204">
        <v>185</v>
      </c>
      <c r="B202" s="234" t="s">
        <v>223</v>
      </c>
      <c r="C202" s="205">
        <v>2023</v>
      </c>
      <c r="D202" s="235" t="s">
        <v>2708</v>
      </c>
      <c r="E202" s="236">
        <v>5</v>
      </c>
      <c r="F202" s="237">
        <v>15</v>
      </c>
      <c r="G202" s="237">
        <v>0</v>
      </c>
      <c r="H202" s="238">
        <v>33.233359999999998</v>
      </c>
    </row>
    <row r="203" spans="1:8" outlineLevel="1">
      <c r="A203" s="204">
        <v>186</v>
      </c>
      <c r="B203" s="234" t="s">
        <v>224</v>
      </c>
      <c r="C203" s="205">
        <v>2023</v>
      </c>
      <c r="D203" s="235" t="s">
        <v>2708</v>
      </c>
      <c r="E203" s="236">
        <v>597</v>
      </c>
      <c r="F203" s="237">
        <v>15</v>
      </c>
      <c r="G203" s="237">
        <v>0</v>
      </c>
      <c r="H203" s="238">
        <v>1313.78702</v>
      </c>
    </row>
    <row r="204" spans="1:8" outlineLevel="1">
      <c r="A204" s="204">
        <v>187</v>
      </c>
      <c r="B204" s="234" t="s">
        <v>225</v>
      </c>
      <c r="C204" s="205">
        <v>2023</v>
      </c>
      <c r="D204" s="235" t="s">
        <v>2708</v>
      </c>
      <c r="E204" s="236">
        <v>332</v>
      </c>
      <c r="F204" s="237">
        <v>15</v>
      </c>
      <c r="G204" s="237">
        <v>0</v>
      </c>
      <c r="H204" s="238">
        <v>474.99564000000004</v>
      </c>
    </row>
    <row r="205" spans="1:8" outlineLevel="1">
      <c r="A205" s="204">
        <v>188</v>
      </c>
      <c r="B205" s="234" t="s">
        <v>226</v>
      </c>
      <c r="C205" s="205">
        <v>2023</v>
      </c>
      <c r="D205" s="235" t="s">
        <v>2708</v>
      </c>
      <c r="E205" s="236">
        <v>72</v>
      </c>
      <c r="F205" s="237">
        <v>5</v>
      </c>
      <c r="G205" s="237">
        <v>0</v>
      </c>
      <c r="H205" s="238">
        <v>106.95092</v>
      </c>
    </row>
    <row r="206" spans="1:8" outlineLevel="1">
      <c r="A206" s="204">
        <v>189</v>
      </c>
      <c r="B206" s="234" t="s">
        <v>228</v>
      </c>
      <c r="C206" s="205">
        <v>2023</v>
      </c>
      <c r="D206" s="235" t="s">
        <v>2708</v>
      </c>
      <c r="E206" s="236">
        <v>1653</v>
      </c>
      <c r="F206" s="237">
        <v>15</v>
      </c>
      <c r="G206" s="237">
        <v>0</v>
      </c>
      <c r="H206" s="238">
        <v>2892.4722200000001</v>
      </c>
    </row>
    <row r="207" spans="1:8" outlineLevel="1">
      <c r="A207" s="204">
        <v>190</v>
      </c>
      <c r="B207" s="234" t="s">
        <v>186</v>
      </c>
      <c r="C207" s="205">
        <v>2023</v>
      </c>
      <c r="D207" s="235" t="s">
        <v>2708</v>
      </c>
      <c r="E207" s="236">
        <v>0</v>
      </c>
      <c r="F207" s="237">
        <v>15</v>
      </c>
      <c r="G207" s="237">
        <v>0</v>
      </c>
      <c r="H207" s="238">
        <v>22.503779999999999</v>
      </c>
    </row>
    <row r="208" spans="1:8" outlineLevel="1">
      <c r="A208" s="204">
        <v>191</v>
      </c>
      <c r="B208" s="234" t="s">
        <v>229</v>
      </c>
      <c r="C208" s="205">
        <v>2023</v>
      </c>
      <c r="D208" s="235" t="s">
        <v>2708</v>
      </c>
      <c r="E208" s="236">
        <v>568</v>
      </c>
      <c r="F208" s="237">
        <v>15</v>
      </c>
      <c r="G208" s="237">
        <v>0</v>
      </c>
      <c r="H208" s="238">
        <v>917.82673999999997</v>
      </c>
    </row>
    <row r="209" spans="1:8" outlineLevel="1">
      <c r="A209" s="204">
        <v>192</v>
      </c>
      <c r="B209" s="234" t="s">
        <v>230</v>
      </c>
      <c r="C209" s="205">
        <v>2023</v>
      </c>
      <c r="D209" s="235" t="s">
        <v>2708</v>
      </c>
      <c r="E209" s="236">
        <v>66</v>
      </c>
      <c r="F209" s="237">
        <v>15</v>
      </c>
      <c r="G209" s="237">
        <v>0</v>
      </c>
      <c r="H209" s="238">
        <v>79.960750000000004</v>
      </c>
    </row>
    <row r="210" spans="1:8" outlineLevel="1">
      <c r="A210" s="204">
        <v>193</v>
      </c>
      <c r="B210" s="234" t="s">
        <v>231</v>
      </c>
      <c r="C210" s="205">
        <v>2023</v>
      </c>
      <c r="D210" s="235" t="s">
        <v>2708</v>
      </c>
      <c r="E210" s="236">
        <v>167</v>
      </c>
      <c r="F210" s="237">
        <v>15</v>
      </c>
      <c r="G210" s="237">
        <v>0</v>
      </c>
      <c r="H210" s="238">
        <v>107.87624000000001</v>
      </c>
    </row>
    <row r="211" spans="1:8" outlineLevel="1">
      <c r="A211" s="204">
        <v>194</v>
      </c>
      <c r="B211" s="234" t="s">
        <v>232</v>
      </c>
      <c r="C211" s="205">
        <v>2023</v>
      </c>
      <c r="D211" s="235" t="s">
        <v>2708</v>
      </c>
      <c r="E211" s="236">
        <v>7</v>
      </c>
      <c r="F211" s="237">
        <v>5</v>
      </c>
      <c r="G211" s="237">
        <v>0</v>
      </c>
      <c r="H211" s="238">
        <v>1434.69463</v>
      </c>
    </row>
    <row r="212" spans="1:8" outlineLevel="1">
      <c r="A212" s="204">
        <v>195</v>
      </c>
      <c r="B212" s="234" t="s">
        <v>233</v>
      </c>
      <c r="C212" s="205">
        <v>2023</v>
      </c>
      <c r="D212" s="235" t="s">
        <v>2708</v>
      </c>
      <c r="E212" s="236">
        <v>402</v>
      </c>
      <c r="F212" s="237">
        <v>15</v>
      </c>
      <c r="G212" s="237">
        <v>0</v>
      </c>
      <c r="H212" s="238">
        <v>515.39202</v>
      </c>
    </row>
    <row r="213" spans="1:8" outlineLevel="1">
      <c r="A213" s="204">
        <v>196</v>
      </c>
      <c r="B213" s="234" t="s">
        <v>234</v>
      </c>
      <c r="C213" s="205">
        <v>2023</v>
      </c>
      <c r="D213" s="235" t="s">
        <v>2708</v>
      </c>
      <c r="E213" s="236">
        <v>98</v>
      </c>
      <c r="F213" s="237">
        <v>7</v>
      </c>
      <c r="G213" s="237">
        <v>0</v>
      </c>
      <c r="H213" s="238">
        <v>19.381130000000002</v>
      </c>
    </row>
    <row r="214" spans="1:8" outlineLevel="1">
      <c r="A214" s="204">
        <v>197</v>
      </c>
      <c r="B214" s="234" t="s">
        <v>236</v>
      </c>
      <c r="C214" s="205">
        <v>2023</v>
      </c>
      <c r="D214" s="235" t="s">
        <v>2708</v>
      </c>
      <c r="E214" s="236">
        <v>40</v>
      </c>
      <c r="F214" s="237">
        <v>15</v>
      </c>
      <c r="G214" s="237">
        <v>0</v>
      </c>
      <c r="H214" s="238">
        <v>747.35552000000007</v>
      </c>
    </row>
    <row r="215" spans="1:8" outlineLevel="1">
      <c r="A215" s="204">
        <v>198</v>
      </c>
      <c r="B215" s="234" t="s">
        <v>238</v>
      </c>
      <c r="C215" s="205">
        <v>2023</v>
      </c>
      <c r="D215" s="235" t="s">
        <v>2708</v>
      </c>
      <c r="E215" s="236">
        <v>323</v>
      </c>
      <c r="F215" s="237">
        <v>15</v>
      </c>
      <c r="G215" s="237">
        <v>0</v>
      </c>
      <c r="H215" s="238">
        <v>480.25698</v>
      </c>
    </row>
    <row r="216" spans="1:8" outlineLevel="1">
      <c r="A216" s="204">
        <v>199</v>
      </c>
      <c r="B216" s="234" t="s">
        <v>240</v>
      </c>
      <c r="C216" s="205">
        <v>2023</v>
      </c>
      <c r="D216" s="235" t="s">
        <v>2708</v>
      </c>
      <c r="E216" s="236">
        <v>5</v>
      </c>
      <c r="F216" s="237">
        <v>15</v>
      </c>
      <c r="G216" s="237">
        <v>0</v>
      </c>
      <c r="H216" s="238">
        <v>15.385440000000001</v>
      </c>
    </row>
    <row r="217" spans="1:8" outlineLevel="1">
      <c r="A217" s="204">
        <v>200</v>
      </c>
      <c r="B217" s="234" t="s">
        <v>241</v>
      </c>
      <c r="C217" s="205">
        <v>2023</v>
      </c>
      <c r="D217" s="235" t="s">
        <v>2708</v>
      </c>
      <c r="E217" s="236">
        <v>138</v>
      </c>
      <c r="F217" s="237">
        <v>15</v>
      </c>
      <c r="G217" s="237">
        <v>0</v>
      </c>
      <c r="H217" s="238">
        <v>141.99760000000001</v>
      </c>
    </row>
    <row r="218" spans="1:8" outlineLevel="1">
      <c r="A218" s="204">
        <v>201</v>
      </c>
      <c r="B218" s="234" t="s">
        <v>242</v>
      </c>
      <c r="C218" s="205">
        <v>2023</v>
      </c>
      <c r="D218" s="235" t="s">
        <v>2708</v>
      </c>
      <c r="E218" s="236">
        <v>10</v>
      </c>
      <c r="F218" s="237">
        <v>15</v>
      </c>
      <c r="G218" s="237">
        <v>0</v>
      </c>
      <c r="H218" s="238">
        <v>9.15198</v>
      </c>
    </row>
    <row r="219" spans="1:8" outlineLevel="1">
      <c r="A219" s="204">
        <v>202</v>
      </c>
      <c r="B219" s="234" t="s">
        <v>243</v>
      </c>
      <c r="C219" s="205">
        <v>2023</v>
      </c>
      <c r="D219" s="235" t="s">
        <v>2708</v>
      </c>
      <c r="E219" s="236">
        <v>6</v>
      </c>
      <c r="F219" s="237">
        <v>15</v>
      </c>
      <c r="G219" s="237">
        <v>0</v>
      </c>
      <c r="H219" s="238">
        <v>40.331240000000001</v>
      </c>
    </row>
    <row r="220" spans="1:8" outlineLevel="1">
      <c r="A220" s="204">
        <v>203</v>
      </c>
      <c r="B220" s="234" t="s">
        <v>244</v>
      </c>
      <c r="C220" s="205">
        <v>2023</v>
      </c>
      <c r="D220" s="235" t="s">
        <v>2708</v>
      </c>
      <c r="E220" s="236">
        <v>20</v>
      </c>
      <c r="F220" s="237">
        <v>15</v>
      </c>
      <c r="G220" s="237">
        <v>0</v>
      </c>
      <c r="H220" s="238">
        <v>30.010590000000001</v>
      </c>
    </row>
    <row r="221" spans="1:8" outlineLevel="1">
      <c r="A221" s="204">
        <v>204</v>
      </c>
      <c r="B221" s="234" t="s">
        <v>245</v>
      </c>
      <c r="C221" s="205">
        <v>2023</v>
      </c>
      <c r="D221" s="235" t="s">
        <v>2708</v>
      </c>
      <c r="E221" s="236">
        <v>16</v>
      </c>
      <c r="F221" s="237">
        <v>15</v>
      </c>
      <c r="G221" s="237">
        <v>0</v>
      </c>
      <c r="H221" s="238">
        <v>32.269950000000001</v>
      </c>
    </row>
    <row r="222" spans="1:8" outlineLevel="1">
      <c r="A222" s="204">
        <v>205</v>
      </c>
      <c r="B222" s="234" t="s">
        <v>246</v>
      </c>
      <c r="C222" s="205">
        <v>2023</v>
      </c>
      <c r="D222" s="235" t="s">
        <v>2708</v>
      </c>
      <c r="E222" s="236">
        <v>71</v>
      </c>
      <c r="F222" s="237">
        <v>15</v>
      </c>
      <c r="G222" s="237">
        <v>0</v>
      </c>
      <c r="H222" s="238">
        <v>86.137110000000007</v>
      </c>
    </row>
    <row r="223" spans="1:8" outlineLevel="1">
      <c r="A223" s="204">
        <v>206</v>
      </c>
      <c r="B223" s="234" t="s">
        <v>247</v>
      </c>
      <c r="C223" s="205">
        <v>2023</v>
      </c>
      <c r="D223" s="235" t="s">
        <v>2708</v>
      </c>
      <c r="E223" s="236">
        <v>55</v>
      </c>
      <c r="F223" s="237">
        <v>15</v>
      </c>
      <c r="G223" s="237">
        <v>0</v>
      </c>
      <c r="H223" s="238">
        <v>66.725940000000008</v>
      </c>
    </row>
    <row r="224" spans="1:8" outlineLevel="1">
      <c r="A224" s="204">
        <v>207</v>
      </c>
      <c r="B224" s="234" t="s">
        <v>248</v>
      </c>
      <c r="C224" s="205">
        <v>2023</v>
      </c>
      <c r="D224" s="235" t="s">
        <v>2708</v>
      </c>
      <c r="E224" s="236">
        <v>5</v>
      </c>
      <c r="F224" s="237">
        <v>15</v>
      </c>
      <c r="G224" s="237">
        <v>0</v>
      </c>
      <c r="H224" s="238">
        <v>10.124610000000001</v>
      </c>
    </row>
    <row r="225" spans="1:8" outlineLevel="1">
      <c r="A225" s="204">
        <v>208</v>
      </c>
      <c r="B225" s="234" t="s">
        <v>249</v>
      </c>
      <c r="C225" s="205">
        <v>2023</v>
      </c>
      <c r="D225" s="235" t="s">
        <v>2708</v>
      </c>
      <c r="E225" s="236">
        <v>350</v>
      </c>
      <c r="F225" s="237">
        <v>15</v>
      </c>
      <c r="G225" s="237">
        <v>0</v>
      </c>
      <c r="H225" s="238">
        <v>492.34465</v>
      </c>
    </row>
    <row r="226" spans="1:8" outlineLevel="1">
      <c r="A226" s="204">
        <v>209</v>
      </c>
      <c r="B226" s="234" t="s">
        <v>251</v>
      </c>
      <c r="C226" s="205">
        <v>2023</v>
      </c>
      <c r="D226" s="235" t="s">
        <v>2708</v>
      </c>
      <c r="E226" s="236">
        <v>36</v>
      </c>
      <c r="F226" s="237">
        <v>10</v>
      </c>
      <c r="G226" s="237">
        <v>0</v>
      </c>
      <c r="H226" s="238">
        <v>103.13827999999999</v>
      </c>
    </row>
    <row r="227" spans="1:8" outlineLevel="1">
      <c r="A227" s="204">
        <v>210</v>
      </c>
      <c r="B227" s="234" t="s">
        <v>252</v>
      </c>
      <c r="C227" s="205">
        <v>2023</v>
      </c>
      <c r="D227" s="235" t="s">
        <v>2708</v>
      </c>
      <c r="E227" s="236">
        <v>47</v>
      </c>
      <c r="F227" s="237">
        <v>15</v>
      </c>
      <c r="G227" s="237">
        <v>0</v>
      </c>
      <c r="H227" s="238">
        <v>321.78040999999996</v>
      </c>
    </row>
    <row r="228" spans="1:8" outlineLevel="1">
      <c r="A228" s="204">
        <v>211</v>
      </c>
      <c r="B228" s="234" t="s">
        <v>253</v>
      </c>
      <c r="C228" s="205">
        <v>2023</v>
      </c>
      <c r="D228" s="235" t="s">
        <v>2708</v>
      </c>
      <c r="E228" s="236">
        <v>378</v>
      </c>
      <c r="F228" s="237">
        <v>15</v>
      </c>
      <c r="G228" s="237">
        <v>0</v>
      </c>
      <c r="H228" s="238">
        <v>420.30259999999998</v>
      </c>
    </row>
    <row r="229" spans="1:8" outlineLevel="1">
      <c r="A229" s="204">
        <v>212</v>
      </c>
      <c r="B229" s="234" t="s">
        <v>254</v>
      </c>
      <c r="C229" s="205">
        <v>2023</v>
      </c>
      <c r="D229" s="235" t="s">
        <v>2708</v>
      </c>
      <c r="E229" s="236">
        <v>30</v>
      </c>
      <c r="F229" s="237">
        <v>8</v>
      </c>
      <c r="G229" s="237">
        <v>0</v>
      </c>
      <c r="H229" s="238">
        <v>32.233930000000001</v>
      </c>
    </row>
    <row r="230" spans="1:8" outlineLevel="1">
      <c r="A230" s="204">
        <v>213</v>
      </c>
      <c r="B230" s="234" t="s">
        <v>255</v>
      </c>
      <c r="C230" s="205">
        <v>2023</v>
      </c>
      <c r="D230" s="235" t="s">
        <v>2708</v>
      </c>
      <c r="E230" s="236">
        <v>5</v>
      </c>
      <c r="F230" s="237">
        <v>15</v>
      </c>
      <c r="G230" s="237">
        <v>0</v>
      </c>
      <c r="H230" s="238">
        <v>10.39531</v>
      </c>
    </row>
    <row r="231" spans="1:8" outlineLevel="1">
      <c r="A231" s="204">
        <v>214</v>
      </c>
      <c r="B231" s="234" t="s">
        <v>256</v>
      </c>
      <c r="C231" s="205">
        <v>2023</v>
      </c>
      <c r="D231" s="235" t="s">
        <v>2708</v>
      </c>
      <c r="E231" s="236">
        <v>383</v>
      </c>
      <c r="F231" s="237">
        <v>15</v>
      </c>
      <c r="G231" s="237">
        <v>0</v>
      </c>
      <c r="H231" s="238">
        <v>626.25056999999993</v>
      </c>
    </row>
    <row r="232" spans="1:8" outlineLevel="1">
      <c r="A232" s="204">
        <v>215</v>
      </c>
      <c r="B232" s="234" t="s">
        <v>257</v>
      </c>
      <c r="C232" s="205">
        <v>2023</v>
      </c>
      <c r="D232" s="235" t="s">
        <v>2708</v>
      </c>
      <c r="E232" s="236">
        <v>561</v>
      </c>
      <c r="F232" s="237">
        <v>15</v>
      </c>
      <c r="G232" s="237">
        <v>0</v>
      </c>
      <c r="H232" s="238">
        <v>652.04872999999998</v>
      </c>
    </row>
    <row r="233" spans="1:8" outlineLevel="1">
      <c r="A233" s="204">
        <v>216</v>
      </c>
      <c r="B233" s="234" t="s">
        <v>2709</v>
      </c>
      <c r="C233" s="205">
        <v>2024</v>
      </c>
      <c r="D233" s="235" t="s">
        <v>2708</v>
      </c>
      <c r="E233" s="236">
        <v>28</v>
      </c>
      <c r="F233" s="237">
        <v>15</v>
      </c>
      <c r="G233" s="237">
        <v>0</v>
      </c>
      <c r="H233" s="238">
        <v>48.493449999999996</v>
      </c>
    </row>
    <row r="234" spans="1:8" outlineLevel="1">
      <c r="A234" s="204">
        <v>217</v>
      </c>
      <c r="B234" s="234" t="s">
        <v>2710</v>
      </c>
      <c r="C234" s="205">
        <v>2024</v>
      </c>
      <c r="D234" s="235" t="s">
        <v>2708</v>
      </c>
      <c r="E234" s="236">
        <v>170</v>
      </c>
      <c r="F234" s="237">
        <v>8</v>
      </c>
      <c r="G234" s="237">
        <v>0</v>
      </c>
      <c r="H234" s="238">
        <v>246.09404000000001</v>
      </c>
    </row>
    <row r="235" spans="1:8" outlineLevel="1">
      <c r="A235" s="204">
        <v>218</v>
      </c>
      <c r="B235" s="234" t="s">
        <v>2711</v>
      </c>
      <c r="C235" s="205">
        <v>2024</v>
      </c>
      <c r="D235" s="235" t="s">
        <v>2708</v>
      </c>
      <c r="E235" s="236">
        <v>81</v>
      </c>
      <c r="F235" s="237">
        <v>8</v>
      </c>
      <c r="G235" s="237">
        <v>0</v>
      </c>
      <c r="H235" s="238">
        <v>105.22652000000001</v>
      </c>
    </row>
    <row r="236" spans="1:8" outlineLevel="1">
      <c r="A236" s="204">
        <v>219</v>
      </c>
      <c r="B236" s="234" t="s">
        <v>2712</v>
      </c>
      <c r="C236" s="205">
        <v>2024</v>
      </c>
      <c r="D236" s="235" t="s">
        <v>2708</v>
      </c>
      <c r="E236" s="236">
        <v>4</v>
      </c>
      <c r="F236" s="237">
        <v>15</v>
      </c>
      <c r="G236" s="237">
        <v>0</v>
      </c>
      <c r="H236" s="238">
        <v>29.448490000000003</v>
      </c>
    </row>
    <row r="237" spans="1:8" outlineLevel="1">
      <c r="A237" s="204">
        <v>220</v>
      </c>
      <c r="B237" s="234" t="s">
        <v>2713</v>
      </c>
      <c r="C237" s="205">
        <v>2024</v>
      </c>
      <c r="D237" s="235" t="s">
        <v>2708</v>
      </c>
      <c r="E237" s="236">
        <v>31</v>
      </c>
      <c r="F237" s="237">
        <v>15</v>
      </c>
      <c r="G237" s="237">
        <v>0</v>
      </c>
      <c r="H237" s="238">
        <v>76.820279999999997</v>
      </c>
    </row>
    <row r="238" spans="1:8" outlineLevel="1">
      <c r="A238" s="204">
        <v>221</v>
      </c>
      <c r="B238" s="234" t="s">
        <v>2714</v>
      </c>
      <c r="C238" s="205">
        <v>2024</v>
      </c>
      <c r="D238" s="235" t="s">
        <v>2708</v>
      </c>
      <c r="E238" s="236">
        <v>155</v>
      </c>
      <c r="F238" s="237">
        <v>15</v>
      </c>
      <c r="G238" s="237">
        <v>0</v>
      </c>
      <c r="H238" s="238">
        <v>572.26157999999998</v>
      </c>
    </row>
    <row r="239" spans="1:8" outlineLevel="1">
      <c r="A239" s="204">
        <v>222</v>
      </c>
      <c r="B239" s="234" t="s">
        <v>2715</v>
      </c>
      <c r="C239" s="205">
        <v>2024</v>
      </c>
      <c r="D239" s="235" t="s">
        <v>2708</v>
      </c>
      <c r="E239" s="236">
        <v>157</v>
      </c>
      <c r="F239" s="237">
        <v>15</v>
      </c>
      <c r="G239" s="237">
        <v>0</v>
      </c>
      <c r="H239" s="238">
        <v>268.95865000000003</v>
      </c>
    </row>
    <row r="240" spans="1:8" outlineLevel="1">
      <c r="A240" s="204">
        <v>223</v>
      </c>
      <c r="B240" s="234" t="s">
        <v>2716</v>
      </c>
      <c r="C240" s="205">
        <v>2024</v>
      </c>
      <c r="D240" s="235" t="s">
        <v>2708</v>
      </c>
      <c r="E240" s="236">
        <v>131</v>
      </c>
      <c r="F240" s="237">
        <v>15</v>
      </c>
      <c r="G240" s="237">
        <v>0</v>
      </c>
      <c r="H240" s="238">
        <v>286.68907000000002</v>
      </c>
    </row>
    <row r="241" spans="1:8" outlineLevel="1">
      <c r="A241" s="204">
        <v>224</v>
      </c>
      <c r="B241" s="234" t="s">
        <v>2717</v>
      </c>
      <c r="C241" s="205">
        <v>2024</v>
      </c>
      <c r="D241" s="235" t="s">
        <v>2708</v>
      </c>
      <c r="E241" s="236">
        <v>76</v>
      </c>
      <c r="F241" s="237">
        <v>15</v>
      </c>
      <c r="G241" s="237">
        <v>0</v>
      </c>
      <c r="H241" s="238">
        <v>51.998309999999996</v>
      </c>
    </row>
    <row r="242" spans="1:8" outlineLevel="1">
      <c r="A242" s="204">
        <v>225</v>
      </c>
      <c r="B242" s="234" t="s">
        <v>2718</v>
      </c>
      <c r="C242" s="205">
        <v>2024</v>
      </c>
      <c r="D242" s="235" t="s">
        <v>2708</v>
      </c>
      <c r="E242" s="236">
        <v>553</v>
      </c>
      <c r="F242" s="237">
        <v>15</v>
      </c>
      <c r="G242" s="237">
        <v>0</v>
      </c>
      <c r="H242" s="238">
        <v>936.57533000000001</v>
      </c>
    </row>
    <row r="243" spans="1:8" outlineLevel="1">
      <c r="A243" s="204">
        <v>226</v>
      </c>
      <c r="B243" s="234" t="s">
        <v>2719</v>
      </c>
      <c r="C243" s="205">
        <v>2024</v>
      </c>
      <c r="D243" s="235" t="s">
        <v>2708</v>
      </c>
      <c r="E243" s="236">
        <v>331</v>
      </c>
      <c r="F243" s="237">
        <v>15</v>
      </c>
      <c r="G243" s="237">
        <v>0</v>
      </c>
      <c r="H243" s="238">
        <v>383.72537</v>
      </c>
    </row>
    <row r="244" spans="1:8" outlineLevel="1">
      <c r="A244" s="204">
        <v>227</v>
      </c>
      <c r="B244" s="234" t="s">
        <v>2720</v>
      </c>
      <c r="C244" s="205">
        <v>2024</v>
      </c>
      <c r="D244" s="235" t="s">
        <v>2708</v>
      </c>
      <c r="E244" s="236">
        <v>20</v>
      </c>
      <c r="F244" s="237">
        <v>15</v>
      </c>
      <c r="G244" s="237">
        <v>0</v>
      </c>
      <c r="H244" s="238">
        <v>61.307389999999998</v>
      </c>
    </row>
    <row r="245" spans="1:8" outlineLevel="1">
      <c r="A245" s="204">
        <v>228</v>
      </c>
      <c r="B245" s="234" t="s">
        <v>2721</v>
      </c>
      <c r="C245" s="205">
        <v>2024</v>
      </c>
      <c r="D245" s="235" t="s">
        <v>2708</v>
      </c>
      <c r="E245" s="236">
        <v>351</v>
      </c>
      <c r="F245" s="237">
        <v>15</v>
      </c>
      <c r="G245" s="237">
        <v>0</v>
      </c>
      <c r="H245" s="238">
        <v>820.72666000000004</v>
      </c>
    </row>
    <row r="246" spans="1:8" outlineLevel="1">
      <c r="A246" s="204">
        <v>229</v>
      </c>
      <c r="B246" s="234" t="s">
        <v>2722</v>
      </c>
      <c r="C246" s="205">
        <v>2024</v>
      </c>
      <c r="D246" s="235" t="s">
        <v>2708</v>
      </c>
      <c r="E246" s="236">
        <v>149</v>
      </c>
      <c r="F246" s="237">
        <v>12</v>
      </c>
      <c r="G246" s="237">
        <v>0</v>
      </c>
      <c r="H246" s="238">
        <v>844.35253</v>
      </c>
    </row>
    <row r="247" spans="1:8" outlineLevel="1">
      <c r="A247" s="204">
        <v>230</v>
      </c>
      <c r="B247" s="234" t="s">
        <v>2723</v>
      </c>
      <c r="C247" s="205">
        <v>2024</v>
      </c>
      <c r="D247" s="235" t="s">
        <v>2708</v>
      </c>
      <c r="E247" s="236">
        <v>123</v>
      </c>
      <c r="F247" s="237">
        <v>15</v>
      </c>
      <c r="G247" s="237">
        <v>0</v>
      </c>
      <c r="H247" s="238">
        <v>464.48935999999998</v>
      </c>
    </row>
    <row r="248" spans="1:8" outlineLevel="1">
      <c r="A248" s="204">
        <v>231</v>
      </c>
      <c r="B248" s="234" t="s">
        <v>2724</v>
      </c>
      <c r="C248" s="205">
        <v>2024</v>
      </c>
      <c r="D248" s="235" t="s">
        <v>2708</v>
      </c>
      <c r="E248" s="236">
        <v>171</v>
      </c>
      <c r="F248" s="237">
        <v>15</v>
      </c>
      <c r="G248" s="237">
        <v>0</v>
      </c>
      <c r="H248" s="238">
        <v>376.63783000000001</v>
      </c>
    </row>
    <row r="249" spans="1:8" outlineLevel="1">
      <c r="A249" s="204">
        <v>232</v>
      </c>
      <c r="B249" s="234" t="s">
        <v>58</v>
      </c>
      <c r="C249" s="205">
        <v>2024</v>
      </c>
      <c r="D249" s="235" t="s">
        <v>2708</v>
      </c>
      <c r="E249" s="236">
        <v>7</v>
      </c>
      <c r="F249" s="237">
        <v>10</v>
      </c>
      <c r="G249" s="237">
        <v>0</v>
      </c>
      <c r="H249" s="238">
        <v>14.305059999999999</v>
      </c>
    </row>
    <row r="250" spans="1:8" outlineLevel="1">
      <c r="A250" s="204">
        <v>233</v>
      </c>
      <c r="B250" s="234" t="s">
        <v>2725</v>
      </c>
      <c r="C250" s="205">
        <v>2024</v>
      </c>
      <c r="D250" s="235" t="s">
        <v>2708</v>
      </c>
      <c r="E250" s="236">
        <v>31</v>
      </c>
      <c r="F250" s="237">
        <v>15</v>
      </c>
      <c r="G250" s="237">
        <v>0</v>
      </c>
      <c r="H250" s="238">
        <v>136.38238000000001</v>
      </c>
    </row>
    <row r="251" spans="1:8" outlineLevel="1">
      <c r="A251" s="204">
        <v>234</v>
      </c>
      <c r="B251" s="234" t="s">
        <v>2726</v>
      </c>
      <c r="C251" s="205">
        <v>2024</v>
      </c>
      <c r="D251" s="235" t="s">
        <v>2708</v>
      </c>
      <c r="E251" s="236">
        <v>61</v>
      </c>
      <c r="F251" s="237">
        <v>10</v>
      </c>
      <c r="G251" s="237">
        <v>0</v>
      </c>
      <c r="H251" s="238">
        <v>382.36534999999998</v>
      </c>
    </row>
    <row r="252" spans="1:8" outlineLevel="1">
      <c r="A252" s="204">
        <v>235</v>
      </c>
      <c r="B252" s="234" t="s">
        <v>2727</v>
      </c>
      <c r="C252" s="205">
        <v>2024</v>
      </c>
      <c r="D252" s="235" t="s">
        <v>2708</v>
      </c>
      <c r="E252" s="236">
        <v>18</v>
      </c>
      <c r="F252" s="237">
        <v>7</v>
      </c>
      <c r="G252" s="237">
        <v>0</v>
      </c>
      <c r="H252" s="238">
        <v>45.065899999999999</v>
      </c>
    </row>
    <row r="253" spans="1:8" outlineLevel="1">
      <c r="A253" s="204">
        <v>236</v>
      </c>
      <c r="B253" s="234" t="s">
        <v>2728</v>
      </c>
      <c r="C253" s="205">
        <v>2024</v>
      </c>
      <c r="D253" s="235" t="s">
        <v>2708</v>
      </c>
      <c r="E253" s="236">
        <v>5</v>
      </c>
      <c r="F253" s="237">
        <v>15</v>
      </c>
      <c r="G253" s="237">
        <v>0</v>
      </c>
      <c r="H253" s="238">
        <v>60.557870000000001</v>
      </c>
    </row>
    <row r="254" spans="1:8" outlineLevel="1">
      <c r="A254" s="204">
        <v>237</v>
      </c>
      <c r="B254" s="234" t="s">
        <v>2729</v>
      </c>
      <c r="C254" s="205">
        <v>2024</v>
      </c>
      <c r="D254" s="235" t="s">
        <v>2708</v>
      </c>
      <c r="E254" s="236">
        <v>146</v>
      </c>
      <c r="F254" s="237">
        <v>20</v>
      </c>
      <c r="G254" s="237">
        <v>0</v>
      </c>
      <c r="H254" s="238">
        <v>378.02235999999999</v>
      </c>
    </row>
    <row r="255" spans="1:8" outlineLevel="1">
      <c r="A255" s="204">
        <v>238</v>
      </c>
      <c r="B255" s="234" t="s">
        <v>2730</v>
      </c>
      <c r="C255" s="205">
        <v>2024</v>
      </c>
      <c r="D255" s="235" t="s">
        <v>2708</v>
      </c>
      <c r="E255" s="236">
        <v>45</v>
      </c>
      <c r="F255" s="237">
        <v>40</v>
      </c>
      <c r="G255" s="237">
        <v>0</v>
      </c>
      <c r="H255" s="238">
        <v>140.792</v>
      </c>
    </row>
    <row r="256" spans="1:8" outlineLevel="1">
      <c r="A256" s="204">
        <v>239</v>
      </c>
      <c r="B256" s="234" t="s">
        <v>2731</v>
      </c>
      <c r="C256" s="205">
        <v>2024</v>
      </c>
      <c r="D256" s="235" t="s">
        <v>2708</v>
      </c>
      <c r="E256" s="236">
        <v>439</v>
      </c>
      <c r="F256" s="237">
        <v>15</v>
      </c>
      <c r="G256" s="237">
        <v>0</v>
      </c>
      <c r="H256" s="238">
        <v>929.37932999999998</v>
      </c>
    </row>
    <row r="257" spans="1:8" outlineLevel="1">
      <c r="A257" s="204">
        <v>240</v>
      </c>
      <c r="B257" s="234" t="s">
        <v>2732</v>
      </c>
      <c r="C257" s="205">
        <v>2024</v>
      </c>
      <c r="D257" s="235" t="s">
        <v>2708</v>
      </c>
      <c r="E257" s="236">
        <v>50</v>
      </c>
      <c r="F257" s="237">
        <v>15</v>
      </c>
      <c r="G257" s="237">
        <v>0</v>
      </c>
      <c r="H257" s="238">
        <v>174.17635999999999</v>
      </c>
    </row>
    <row r="258" spans="1:8" outlineLevel="1">
      <c r="A258" s="204">
        <v>241</v>
      </c>
      <c r="B258" s="234" t="s">
        <v>2733</v>
      </c>
      <c r="C258" s="205">
        <v>2024</v>
      </c>
      <c r="D258" s="235" t="s">
        <v>2708</v>
      </c>
      <c r="E258" s="236">
        <v>10</v>
      </c>
      <c r="F258" s="237">
        <v>15</v>
      </c>
      <c r="G258" s="237">
        <v>0</v>
      </c>
      <c r="H258" s="238">
        <v>40.253399999999999</v>
      </c>
    </row>
    <row r="259" spans="1:8" outlineLevel="1">
      <c r="A259" s="204">
        <v>242</v>
      </c>
      <c r="B259" s="234" t="s">
        <v>2734</v>
      </c>
      <c r="C259" s="205">
        <v>2024</v>
      </c>
      <c r="D259" s="235" t="s">
        <v>2708</v>
      </c>
      <c r="E259" s="236">
        <v>75</v>
      </c>
      <c r="F259" s="237">
        <v>7</v>
      </c>
      <c r="G259" s="237">
        <v>0</v>
      </c>
      <c r="H259" s="238">
        <v>201.66574</v>
      </c>
    </row>
    <row r="260" spans="1:8" outlineLevel="1">
      <c r="A260" s="204">
        <v>243</v>
      </c>
      <c r="B260" s="234" t="s">
        <v>2727</v>
      </c>
      <c r="C260" s="205">
        <v>2024</v>
      </c>
      <c r="D260" s="235" t="s">
        <v>2708</v>
      </c>
      <c r="E260" s="236">
        <v>111</v>
      </c>
      <c r="F260" s="237">
        <v>7</v>
      </c>
      <c r="G260" s="237">
        <v>0</v>
      </c>
      <c r="H260" s="238">
        <v>184.0865</v>
      </c>
    </row>
    <row r="261" spans="1:8" outlineLevel="1">
      <c r="A261" s="204">
        <v>244</v>
      </c>
      <c r="B261" s="234" t="s">
        <v>2735</v>
      </c>
      <c r="C261" s="205">
        <v>2024</v>
      </c>
      <c r="D261" s="235" t="s">
        <v>2708</v>
      </c>
      <c r="E261" s="236">
        <v>486</v>
      </c>
      <c r="F261" s="237">
        <v>10</v>
      </c>
      <c r="G261" s="237">
        <v>0</v>
      </c>
      <c r="H261" s="238">
        <v>1372.4661999999998</v>
      </c>
    </row>
    <row r="262" spans="1:8" outlineLevel="1">
      <c r="A262" s="204">
        <v>245</v>
      </c>
      <c r="B262" s="234" t="s">
        <v>2736</v>
      </c>
      <c r="C262" s="205">
        <v>2024</v>
      </c>
      <c r="D262" s="235" t="s">
        <v>2708</v>
      </c>
      <c r="E262" s="236">
        <v>301</v>
      </c>
      <c r="F262" s="237">
        <v>15</v>
      </c>
      <c r="G262" s="237">
        <v>0</v>
      </c>
      <c r="H262" s="238">
        <v>344.61225000000002</v>
      </c>
    </row>
    <row r="263" spans="1:8" outlineLevel="1">
      <c r="A263" s="204">
        <v>246</v>
      </c>
      <c r="B263" s="234" t="s">
        <v>2737</v>
      </c>
      <c r="C263" s="205">
        <v>2024</v>
      </c>
      <c r="D263" s="235" t="s">
        <v>2708</v>
      </c>
      <c r="E263" s="236">
        <v>183</v>
      </c>
      <c r="F263" s="237">
        <v>8</v>
      </c>
      <c r="G263" s="237">
        <v>0</v>
      </c>
      <c r="H263" s="238">
        <v>464.71224000000001</v>
      </c>
    </row>
    <row r="264" spans="1:8" outlineLevel="1">
      <c r="A264" s="204">
        <v>247</v>
      </c>
      <c r="B264" s="234" t="s">
        <v>2738</v>
      </c>
      <c r="C264" s="205">
        <v>2024</v>
      </c>
      <c r="D264" s="235" t="s">
        <v>2708</v>
      </c>
      <c r="E264" s="236">
        <v>277</v>
      </c>
      <c r="F264" s="237">
        <v>9</v>
      </c>
      <c r="G264" s="237">
        <v>0</v>
      </c>
      <c r="H264" s="238">
        <v>839.18759</v>
      </c>
    </row>
    <row r="265" spans="1:8" outlineLevel="1">
      <c r="A265" s="204">
        <v>248</v>
      </c>
      <c r="B265" s="234" t="s">
        <v>2739</v>
      </c>
      <c r="C265" s="205">
        <v>2024</v>
      </c>
      <c r="D265" s="235" t="s">
        <v>2708</v>
      </c>
      <c r="E265" s="236">
        <v>151</v>
      </c>
      <c r="F265" s="237">
        <v>15</v>
      </c>
      <c r="G265" s="237">
        <v>0</v>
      </c>
      <c r="H265" s="238">
        <v>287.00628</v>
      </c>
    </row>
    <row r="266" spans="1:8" outlineLevel="1">
      <c r="A266" s="204">
        <v>249</v>
      </c>
      <c r="B266" s="234" t="s">
        <v>2740</v>
      </c>
      <c r="C266" s="205">
        <v>2024</v>
      </c>
      <c r="D266" s="235" t="s">
        <v>2708</v>
      </c>
      <c r="E266" s="236">
        <v>80</v>
      </c>
      <c r="F266" s="237">
        <v>15</v>
      </c>
      <c r="G266" s="237">
        <v>0</v>
      </c>
      <c r="H266" s="238">
        <v>284.72764000000001</v>
      </c>
    </row>
    <row r="267" spans="1:8" outlineLevel="1">
      <c r="A267" s="204">
        <v>250</v>
      </c>
      <c r="B267" s="234" t="s">
        <v>2741</v>
      </c>
      <c r="C267" s="205">
        <v>2024</v>
      </c>
      <c r="D267" s="235" t="s">
        <v>2708</v>
      </c>
      <c r="E267" s="236">
        <v>177</v>
      </c>
      <c r="F267" s="237">
        <v>15</v>
      </c>
      <c r="G267" s="237">
        <v>0</v>
      </c>
      <c r="H267" s="238">
        <v>568.66945999999996</v>
      </c>
    </row>
    <row r="268" spans="1:8" outlineLevel="1">
      <c r="A268" s="204">
        <v>251</v>
      </c>
      <c r="B268" s="234" t="s">
        <v>2742</v>
      </c>
      <c r="C268" s="205">
        <v>2024</v>
      </c>
      <c r="D268" s="235" t="s">
        <v>2708</v>
      </c>
      <c r="E268" s="236">
        <v>173</v>
      </c>
      <c r="F268" s="237">
        <v>10</v>
      </c>
      <c r="G268" s="237">
        <v>0</v>
      </c>
      <c r="H268" s="238">
        <v>311.32137999999998</v>
      </c>
    </row>
    <row r="269" spans="1:8" outlineLevel="1">
      <c r="A269" s="204">
        <v>252</v>
      </c>
      <c r="B269" s="234" t="s">
        <v>2743</v>
      </c>
      <c r="C269" s="205">
        <v>2024</v>
      </c>
      <c r="D269" s="235" t="s">
        <v>2708</v>
      </c>
      <c r="E269" s="236">
        <v>214</v>
      </c>
      <c r="F269" s="237">
        <v>15</v>
      </c>
      <c r="G269" s="237">
        <v>0</v>
      </c>
      <c r="H269" s="238">
        <v>333.25641999999999</v>
      </c>
    </row>
    <row r="270" spans="1:8" outlineLevel="1">
      <c r="A270" s="204">
        <v>253</v>
      </c>
      <c r="B270" s="234" t="s">
        <v>2744</v>
      </c>
      <c r="C270" s="205">
        <v>2024</v>
      </c>
      <c r="D270" s="235" t="s">
        <v>2708</v>
      </c>
      <c r="E270" s="236">
        <v>195</v>
      </c>
      <c r="F270" s="237">
        <v>15</v>
      </c>
      <c r="G270" s="237">
        <v>0</v>
      </c>
      <c r="H270" s="238">
        <v>565.52041000000008</v>
      </c>
    </row>
    <row r="271" spans="1:8" outlineLevel="1">
      <c r="A271" s="204">
        <v>254</v>
      </c>
      <c r="B271" s="234" t="s">
        <v>2745</v>
      </c>
      <c r="C271" s="205">
        <v>2024</v>
      </c>
      <c r="D271" s="235" t="s">
        <v>2708</v>
      </c>
      <c r="E271" s="236">
        <v>32</v>
      </c>
      <c r="F271" s="237">
        <v>15</v>
      </c>
      <c r="G271" s="237">
        <v>0</v>
      </c>
      <c r="H271" s="238">
        <v>83.540279999999996</v>
      </c>
    </row>
    <row r="272" spans="1:8" outlineLevel="1">
      <c r="A272" s="204">
        <v>255</v>
      </c>
      <c r="B272" s="234" t="s">
        <v>2746</v>
      </c>
      <c r="C272" s="205">
        <v>2024</v>
      </c>
      <c r="D272" s="235" t="s">
        <v>2708</v>
      </c>
      <c r="E272" s="236">
        <v>21</v>
      </c>
      <c r="F272" s="237">
        <v>15</v>
      </c>
      <c r="G272" s="237">
        <v>0</v>
      </c>
      <c r="H272" s="238">
        <v>254.7568</v>
      </c>
    </row>
    <row r="273" spans="1:8" outlineLevel="1">
      <c r="A273" s="204">
        <v>256</v>
      </c>
      <c r="B273" s="234" t="s">
        <v>2747</v>
      </c>
      <c r="C273" s="205">
        <v>2024</v>
      </c>
      <c r="D273" s="235" t="s">
        <v>2708</v>
      </c>
      <c r="E273" s="236">
        <v>5</v>
      </c>
      <c r="F273" s="237">
        <v>15</v>
      </c>
      <c r="G273" s="237">
        <v>0</v>
      </c>
      <c r="H273" s="238">
        <v>509.96906000000001</v>
      </c>
    </row>
    <row r="274" spans="1:8" outlineLevel="1">
      <c r="A274" s="204">
        <v>257</v>
      </c>
      <c r="B274" s="234" t="s">
        <v>2748</v>
      </c>
      <c r="C274" s="205">
        <v>2024</v>
      </c>
      <c r="D274" s="235" t="s">
        <v>2708</v>
      </c>
      <c r="E274" s="236">
        <v>29</v>
      </c>
      <c r="F274" s="237">
        <v>15</v>
      </c>
      <c r="G274" s="237">
        <v>0</v>
      </c>
      <c r="H274" s="238">
        <v>278.25243999999998</v>
      </c>
    </row>
    <row r="275" spans="1:8" outlineLevel="1">
      <c r="A275" s="204">
        <v>258</v>
      </c>
      <c r="B275" s="234" t="s">
        <v>2749</v>
      </c>
      <c r="C275" s="205">
        <v>2024</v>
      </c>
      <c r="D275" s="235" t="s">
        <v>2708</v>
      </c>
      <c r="E275" s="236">
        <v>200</v>
      </c>
      <c r="F275" s="237">
        <v>10</v>
      </c>
      <c r="G275" s="237">
        <v>0</v>
      </c>
      <c r="H275" s="238">
        <v>140.08589000000001</v>
      </c>
    </row>
    <row r="276" spans="1:8" outlineLevel="1">
      <c r="A276" s="204">
        <v>259</v>
      </c>
      <c r="B276" s="234" t="s">
        <v>2750</v>
      </c>
      <c r="C276" s="205">
        <v>2024</v>
      </c>
      <c r="D276" s="235" t="s">
        <v>2708</v>
      </c>
      <c r="E276" s="236">
        <v>255</v>
      </c>
      <c r="F276" s="237">
        <v>15</v>
      </c>
      <c r="G276" s="237">
        <v>0</v>
      </c>
      <c r="H276" s="238">
        <v>1016.90197</v>
      </c>
    </row>
    <row r="277" spans="1:8" outlineLevel="1">
      <c r="A277" s="204">
        <v>260</v>
      </c>
      <c r="B277" s="234" t="s">
        <v>2751</v>
      </c>
      <c r="C277" s="205">
        <v>2024</v>
      </c>
      <c r="D277" s="235" t="s">
        <v>2708</v>
      </c>
      <c r="E277" s="236">
        <v>116</v>
      </c>
      <c r="F277" s="237">
        <v>15</v>
      </c>
      <c r="G277" s="237">
        <v>0</v>
      </c>
      <c r="H277" s="238">
        <v>325.37693000000002</v>
      </c>
    </row>
    <row r="278" spans="1:8" outlineLevel="1">
      <c r="A278" s="204">
        <v>261</v>
      </c>
      <c r="B278" s="234" t="s">
        <v>2752</v>
      </c>
      <c r="C278" s="205">
        <v>2024</v>
      </c>
      <c r="D278" s="235" t="s">
        <v>2708</v>
      </c>
      <c r="E278" s="236">
        <v>16</v>
      </c>
      <c r="F278" s="237">
        <v>15</v>
      </c>
      <c r="G278" s="237">
        <v>0</v>
      </c>
      <c r="H278" s="238">
        <v>35.121110000000002</v>
      </c>
    </row>
    <row r="279" spans="1:8" outlineLevel="1">
      <c r="A279" s="204">
        <v>262</v>
      </c>
      <c r="B279" s="234" t="s">
        <v>2753</v>
      </c>
      <c r="C279" s="205">
        <v>2024</v>
      </c>
      <c r="D279" s="235" t="s">
        <v>2708</v>
      </c>
      <c r="E279" s="236">
        <v>433</v>
      </c>
      <c r="F279" s="237">
        <v>15</v>
      </c>
      <c r="G279" s="237">
        <v>0</v>
      </c>
      <c r="H279" s="238">
        <v>749.89293000000009</v>
      </c>
    </row>
    <row r="280" spans="1:8" outlineLevel="1">
      <c r="A280" s="204">
        <v>263</v>
      </c>
      <c r="B280" s="234" t="s">
        <v>2754</v>
      </c>
      <c r="C280" s="205">
        <v>2024</v>
      </c>
      <c r="D280" s="235" t="s">
        <v>2708</v>
      </c>
      <c r="E280" s="236">
        <v>121</v>
      </c>
      <c r="F280" s="237">
        <v>47.9</v>
      </c>
      <c r="G280" s="237">
        <v>0</v>
      </c>
      <c r="H280" s="238">
        <v>353.77289000000002</v>
      </c>
    </row>
    <row r="281" spans="1:8" outlineLevel="1">
      <c r="A281" s="204">
        <v>264</v>
      </c>
      <c r="B281" s="234" t="s">
        <v>2755</v>
      </c>
      <c r="C281" s="205">
        <v>2024</v>
      </c>
      <c r="D281" s="235" t="s">
        <v>2708</v>
      </c>
      <c r="E281" s="236">
        <v>94</v>
      </c>
      <c r="F281" s="237">
        <v>15</v>
      </c>
      <c r="G281" s="237">
        <v>0</v>
      </c>
      <c r="H281" s="238">
        <v>166.30176</v>
      </c>
    </row>
    <row r="282" spans="1:8" outlineLevel="1">
      <c r="A282" s="204">
        <v>265</v>
      </c>
      <c r="B282" s="234" t="s">
        <v>2756</v>
      </c>
      <c r="C282" s="205">
        <v>2024</v>
      </c>
      <c r="D282" s="235" t="s">
        <v>2708</v>
      </c>
      <c r="E282" s="236">
        <v>5</v>
      </c>
      <c r="F282" s="237">
        <v>15</v>
      </c>
      <c r="G282" s="237">
        <v>0</v>
      </c>
      <c r="H282" s="238">
        <v>34.776820000000001</v>
      </c>
    </row>
    <row r="283" spans="1:8" outlineLevel="1">
      <c r="A283" s="204">
        <v>266</v>
      </c>
      <c r="B283" s="234" t="s">
        <v>2757</v>
      </c>
      <c r="C283" s="205">
        <v>2024</v>
      </c>
      <c r="D283" s="235" t="s">
        <v>2708</v>
      </c>
      <c r="E283" s="236">
        <v>5</v>
      </c>
      <c r="F283" s="237">
        <v>15</v>
      </c>
      <c r="G283" s="237">
        <v>0</v>
      </c>
      <c r="H283" s="238">
        <v>31.189109999999999</v>
      </c>
    </row>
    <row r="284" spans="1:8" outlineLevel="1">
      <c r="A284" s="204">
        <v>267</v>
      </c>
      <c r="B284" s="234" t="s">
        <v>2758</v>
      </c>
      <c r="C284" s="205">
        <v>2024</v>
      </c>
      <c r="D284" s="235" t="s">
        <v>2708</v>
      </c>
      <c r="E284" s="236">
        <v>5</v>
      </c>
      <c r="F284" s="237">
        <v>15</v>
      </c>
      <c r="G284" s="237">
        <v>0</v>
      </c>
      <c r="H284" s="238">
        <v>32.417839999999998</v>
      </c>
    </row>
    <row r="285" spans="1:8" outlineLevel="1">
      <c r="A285" s="204">
        <v>268</v>
      </c>
      <c r="B285" s="234" t="s">
        <v>2759</v>
      </c>
      <c r="C285" s="205">
        <v>2024</v>
      </c>
      <c r="D285" s="235" t="s">
        <v>2708</v>
      </c>
      <c r="E285" s="236">
        <v>5</v>
      </c>
      <c r="F285" s="237">
        <v>15</v>
      </c>
      <c r="G285" s="237">
        <v>0</v>
      </c>
      <c r="H285" s="238">
        <v>10.544739999999999</v>
      </c>
    </row>
    <row r="286" spans="1:8" outlineLevel="1">
      <c r="A286" s="204">
        <v>269</v>
      </c>
      <c r="B286" s="234" t="s">
        <v>2760</v>
      </c>
      <c r="C286" s="205">
        <v>2024</v>
      </c>
      <c r="D286" s="235" t="s">
        <v>2708</v>
      </c>
      <c r="E286" s="236">
        <v>33</v>
      </c>
      <c r="F286" s="237">
        <v>15</v>
      </c>
      <c r="G286" s="237">
        <v>0</v>
      </c>
      <c r="H286" s="238">
        <v>55.77431</v>
      </c>
    </row>
    <row r="287" spans="1:8" outlineLevel="1">
      <c r="A287" s="204">
        <v>270</v>
      </c>
      <c r="B287" s="234" t="s">
        <v>2761</v>
      </c>
      <c r="C287" s="205">
        <v>2024</v>
      </c>
      <c r="D287" s="235" t="s">
        <v>2708</v>
      </c>
      <c r="E287" s="236">
        <v>154</v>
      </c>
      <c r="F287" s="237">
        <v>15</v>
      </c>
      <c r="G287" s="237">
        <v>0</v>
      </c>
      <c r="H287" s="238">
        <v>334.40282000000002</v>
      </c>
    </row>
    <row r="288" spans="1:8" outlineLevel="1">
      <c r="A288" s="204">
        <v>271</v>
      </c>
      <c r="B288" s="234" t="s">
        <v>2762</v>
      </c>
      <c r="C288" s="205">
        <v>2024</v>
      </c>
      <c r="D288" s="235" t="s">
        <v>2708</v>
      </c>
      <c r="E288" s="236">
        <v>212</v>
      </c>
      <c r="F288" s="237">
        <v>15</v>
      </c>
      <c r="G288" s="237">
        <v>0</v>
      </c>
      <c r="H288" s="238">
        <v>935.25090999999998</v>
      </c>
    </row>
    <row r="289" spans="1:8" outlineLevel="1">
      <c r="A289" s="204">
        <v>272</v>
      </c>
      <c r="B289" s="234" t="s">
        <v>2763</v>
      </c>
      <c r="C289" s="205">
        <v>2024</v>
      </c>
      <c r="D289" s="235" t="s">
        <v>2708</v>
      </c>
      <c r="E289" s="236">
        <v>149</v>
      </c>
      <c r="F289" s="237">
        <v>15</v>
      </c>
      <c r="G289" s="237">
        <v>0</v>
      </c>
      <c r="H289" s="238">
        <v>434.40353000000005</v>
      </c>
    </row>
    <row r="290" spans="1:8" outlineLevel="1">
      <c r="A290" s="204">
        <v>273</v>
      </c>
      <c r="B290" s="234" t="s">
        <v>2764</v>
      </c>
      <c r="C290" s="205">
        <v>2024</v>
      </c>
      <c r="D290" s="235" t="s">
        <v>2708</v>
      </c>
      <c r="E290" s="236">
        <v>324</v>
      </c>
      <c r="F290" s="237">
        <v>15</v>
      </c>
      <c r="G290" s="237">
        <v>0</v>
      </c>
      <c r="H290" s="238">
        <v>555.41880000000003</v>
      </c>
    </row>
    <row r="291" spans="1:8" outlineLevel="1">
      <c r="A291" s="204">
        <v>274</v>
      </c>
      <c r="B291" s="234" t="s">
        <v>2765</v>
      </c>
      <c r="C291" s="205">
        <v>2024</v>
      </c>
      <c r="D291" s="235" t="s">
        <v>2708</v>
      </c>
      <c r="E291" s="236">
        <v>1080</v>
      </c>
      <c r="F291" s="237">
        <v>15</v>
      </c>
      <c r="G291" s="237">
        <v>0</v>
      </c>
      <c r="H291" s="238">
        <v>1688.9914799999999</v>
      </c>
    </row>
    <row r="292" spans="1:8" outlineLevel="1">
      <c r="A292" s="204">
        <v>275</v>
      </c>
      <c r="B292" s="234" t="s">
        <v>2766</v>
      </c>
      <c r="C292" s="205">
        <v>2024</v>
      </c>
      <c r="D292" s="235" t="s">
        <v>2708</v>
      </c>
      <c r="E292" s="236">
        <v>6</v>
      </c>
      <c r="F292" s="237">
        <v>15</v>
      </c>
      <c r="G292" s="237">
        <v>0</v>
      </c>
      <c r="H292" s="238">
        <v>65.290700000000001</v>
      </c>
    </row>
    <row r="293" spans="1:8" outlineLevel="1">
      <c r="A293" s="204">
        <v>276</v>
      </c>
      <c r="B293" s="234" t="s">
        <v>2767</v>
      </c>
      <c r="C293" s="205">
        <v>2024</v>
      </c>
      <c r="D293" s="235" t="s">
        <v>2708</v>
      </c>
      <c r="E293" s="236">
        <v>103</v>
      </c>
      <c r="F293" s="237">
        <v>15</v>
      </c>
      <c r="G293" s="237">
        <v>0</v>
      </c>
      <c r="H293" s="238">
        <v>310.52521999999999</v>
      </c>
    </row>
    <row r="294" spans="1:8" outlineLevel="1">
      <c r="A294" s="204">
        <v>277</v>
      </c>
      <c r="B294" s="234" t="s">
        <v>2768</v>
      </c>
      <c r="C294" s="205">
        <v>2024</v>
      </c>
      <c r="D294" s="235" t="s">
        <v>2708</v>
      </c>
      <c r="E294" s="236">
        <v>373</v>
      </c>
      <c r="F294" s="237">
        <v>15</v>
      </c>
      <c r="G294" s="237">
        <v>0</v>
      </c>
      <c r="H294" s="238">
        <v>227.50710999999998</v>
      </c>
    </row>
    <row r="295" spans="1:8" outlineLevel="1">
      <c r="A295" s="204">
        <v>278</v>
      </c>
      <c r="B295" s="234" t="s">
        <v>2769</v>
      </c>
      <c r="C295" s="205">
        <v>2024</v>
      </c>
      <c r="D295" s="235" t="s">
        <v>2708</v>
      </c>
      <c r="E295" s="236">
        <v>10</v>
      </c>
      <c r="F295" s="237">
        <v>15</v>
      </c>
      <c r="G295" s="237">
        <v>0</v>
      </c>
      <c r="H295" s="238">
        <v>53.715910000000001</v>
      </c>
    </row>
    <row r="296" spans="1:8" outlineLevel="1">
      <c r="A296" s="204">
        <v>279</v>
      </c>
      <c r="B296" s="234" t="s">
        <v>2769</v>
      </c>
      <c r="C296" s="205">
        <v>2024</v>
      </c>
      <c r="D296" s="235" t="s">
        <v>2708</v>
      </c>
      <c r="E296" s="236">
        <v>10</v>
      </c>
      <c r="F296" s="237">
        <v>15</v>
      </c>
      <c r="G296" s="237">
        <v>0</v>
      </c>
      <c r="H296" s="238">
        <v>73.868100000000013</v>
      </c>
    </row>
    <row r="297" spans="1:8" outlineLevel="1">
      <c r="A297" s="204">
        <v>280</v>
      </c>
      <c r="B297" s="234" t="s">
        <v>2770</v>
      </c>
      <c r="C297" s="205">
        <v>2024</v>
      </c>
      <c r="D297" s="235" t="s">
        <v>2708</v>
      </c>
      <c r="E297" s="236">
        <v>55</v>
      </c>
      <c r="F297" s="237">
        <v>15</v>
      </c>
      <c r="G297" s="237">
        <v>0</v>
      </c>
      <c r="H297" s="238">
        <v>84.109750000000005</v>
      </c>
    </row>
    <row r="298" spans="1:8" outlineLevel="1">
      <c r="A298" s="204">
        <v>281</v>
      </c>
      <c r="B298" s="234" t="s">
        <v>2771</v>
      </c>
      <c r="C298" s="205">
        <v>2024</v>
      </c>
      <c r="D298" s="235" t="s">
        <v>2708</v>
      </c>
      <c r="E298" s="236">
        <v>152</v>
      </c>
      <c r="F298" s="237">
        <v>15</v>
      </c>
      <c r="G298" s="237">
        <v>0</v>
      </c>
      <c r="H298" s="238">
        <v>50.868739999999995</v>
      </c>
    </row>
    <row r="299" spans="1:8" outlineLevel="1">
      <c r="A299" s="204">
        <v>282</v>
      </c>
      <c r="B299" s="234" t="s">
        <v>2772</v>
      </c>
      <c r="C299" s="205">
        <v>2024</v>
      </c>
      <c r="D299" s="235" t="s">
        <v>2708</v>
      </c>
      <c r="E299" s="236">
        <v>40</v>
      </c>
      <c r="F299" s="237">
        <v>15</v>
      </c>
      <c r="G299" s="237">
        <v>0</v>
      </c>
      <c r="H299" s="238">
        <v>343.72125</v>
      </c>
    </row>
    <row r="300" spans="1:8" outlineLevel="1">
      <c r="A300" s="204">
        <v>283</v>
      </c>
      <c r="B300" s="234" t="s">
        <v>2773</v>
      </c>
      <c r="C300" s="205">
        <v>2024</v>
      </c>
      <c r="D300" s="235" t="s">
        <v>2708</v>
      </c>
      <c r="E300" s="236">
        <v>63</v>
      </c>
      <c r="F300" s="237">
        <v>15</v>
      </c>
      <c r="G300" s="237">
        <v>0</v>
      </c>
      <c r="H300" s="238">
        <v>336.77754999999996</v>
      </c>
    </row>
    <row r="301" spans="1:8" outlineLevel="1">
      <c r="A301" s="204">
        <v>284</v>
      </c>
      <c r="B301" s="234" t="s">
        <v>2774</v>
      </c>
      <c r="C301" s="205">
        <v>2024</v>
      </c>
      <c r="D301" s="235" t="s">
        <v>2708</v>
      </c>
      <c r="E301" s="236">
        <v>85</v>
      </c>
      <c r="F301" s="237">
        <v>98.7</v>
      </c>
      <c r="G301" s="237">
        <v>0</v>
      </c>
      <c r="H301" s="238">
        <v>127.60639999999999</v>
      </c>
    </row>
    <row r="302" spans="1:8" outlineLevel="1">
      <c r="A302" s="204">
        <v>285</v>
      </c>
      <c r="B302" s="234" t="s">
        <v>2775</v>
      </c>
      <c r="C302" s="205">
        <v>2024</v>
      </c>
      <c r="D302" s="235" t="s">
        <v>2708</v>
      </c>
      <c r="E302" s="236">
        <v>14</v>
      </c>
      <c r="F302" s="237">
        <v>15</v>
      </c>
      <c r="G302" s="237">
        <v>0</v>
      </c>
      <c r="H302" s="238">
        <v>14.269020000000001</v>
      </c>
    </row>
    <row r="303" spans="1:8" outlineLevel="1">
      <c r="A303" s="204">
        <v>286</v>
      </c>
      <c r="B303" s="234" t="s">
        <v>2776</v>
      </c>
      <c r="C303" s="205">
        <v>2024</v>
      </c>
      <c r="D303" s="235" t="s">
        <v>2708</v>
      </c>
      <c r="E303" s="236">
        <v>66</v>
      </c>
      <c r="F303" s="237">
        <v>6</v>
      </c>
      <c r="G303" s="237">
        <v>0</v>
      </c>
      <c r="H303" s="238">
        <v>492.35314</v>
      </c>
    </row>
    <row r="304" spans="1:8" outlineLevel="1">
      <c r="A304" s="204">
        <v>287</v>
      </c>
      <c r="B304" s="234" t="s">
        <v>2777</v>
      </c>
      <c r="C304" s="205">
        <v>2024</v>
      </c>
      <c r="D304" s="235" t="s">
        <v>2708</v>
      </c>
      <c r="E304" s="236">
        <v>64</v>
      </c>
      <c r="F304" s="237">
        <v>15</v>
      </c>
      <c r="G304" s="237">
        <v>0</v>
      </c>
      <c r="H304" s="238">
        <v>215.58564000000001</v>
      </c>
    </row>
    <row r="305" spans="1:8" outlineLevel="1">
      <c r="A305" s="204">
        <v>288</v>
      </c>
      <c r="B305" s="234" t="s">
        <v>2778</v>
      </c>
      <c r="C305" s="205">
        <v>2024</v>
      </c>
      <c r="D305" s="235" t="s">
        <v>2708</v>
      </c>
      <c r="E305" s="236">
        <v>70</v>
      </c>
      <c r="F305" s="237">
        <v>15</v>
      </c>
      <c r="G305" s="237">
        <v>0</v>
      </c>
      <c r="H305" s="238">
        <v>23.693750000000001</v>
      </c>
    </row>
    <row r="306" spans="1:8" outlineLevel="1">
      <c r="A306" s="204">
        <v>289</v>
      </c>
      <c r="B306" s="234" t="s">
        <v>2779</v>
      </c>
      <c r="C306" s="205">
        <v>2024</v>
      </c>
      <c r="D306" s="235" t="s">
        <v>2708</v>
      </c>
      <c r="E306" s="236">
        <v>46</v>
      </c>
      <c r="F306" s="237">
        <v>15</v>
      </c>
      <c r="G306" s="237">
        <v>0</v>
      </c>
      <c r="H306" s="238">
        <v>27.545750000000002</v>
      </c>
    </row>
    <row r="307" spans="1:8" outlineLevel="1">
      <c r="A307" s="204">
        <v>290</v>
      </c>
      <c r="B307" s="234" t="s">
        <v>2780</v>
      </c>
      <c r="C307" s="205">
        <v>2024</v>
      </c>
      <c r="D307" s="235" t="s">
        <v>2708</v>
      </c>
      <c r="E307" s="236">
        <v>142</v>
      </c>
      <c r="F307" s="237">
        <v>15</v>
      </c>
      <c r="G307" s="237">
        <v>0</v>
      </c>
      <c r="H307" s="238">
        <v>247.41519</v>
      </c>
    </row>
    <row r="308" spans="1:8" outlineLevel="1">
      <c r="A308" s="204">
        <v>291</v>
      </c>
      <c r="B308" s="234" t="s">
        <v>2781</v>
      </c>
      <c r="C308" s="205">
        <v>2024</v>
      </c>
      <c r="D308" s="235" t="s">
        <v>2708</v>
      </c>
      <c r="E308" s="236">
        <v>124</v>
      </c>
      <c r="F308" s="237">
        <v>15</v>
      </c>
      <c r="G308" s="237">
        <v>0</v>
      </c>
      <c r="H308" s="238">
        <v>72.974369999999993</v>
      </c>
    </row>
    <row r="309" spans="1:8" outlineLevel="1">
      <c r="A309" s="204">
        <v>292</v>
      </c>
      <c r="B309" s="234" t="s">
        <v>2782</v>
      </c>
      <c r="C309" s="205">
        <v>2024</v>
      </c>
      <c r="D309" s="235" t="s">
        <v>2708</v>
      </c>
      <c r="E309" s="236">
        <v>49</v>
      </c>
      <c r="F309" s="237">
        <v>15</v>
      </c>
      <c r="G309" s="237">
        <v>0</v>
      </c>
      <c r="H309" s="238">
        <v>108.6895</v>
      </c>
    </row>
    <row r="310" spans="1:8" outlineLevel="1">
      <c r="A310" s="204">
        <v>293</v>
      </c>
      <c r="B310" s="234" t="s">
        <v>2783</v>
      </c>
      <c r="C310" s="205">
        <v>2024</v>
      </c>
      <c r="D310" s="235" t="s">
        <v>2708</v>
      </c>
      <c r="E310" s="236">
        <v>138</v>
      </c>
      <c r="F310" s="237">
        <v>15</v>
      </c>
      <c r="G310" s="237">
        <v>0</v>
      </c>
      <c r="H310" s="238">
        <v>77.396460000000005</v>
      </c>
    </row>
    <row r="311" spans="1:8" outlineLevel="1">
      <c r="A311" s="204">
        <v>294</v>
      </c>
      <c r="B311" s="234" t="s">
        <v>2784</v>
      </c>
      <c r="C311" s="205">
        <v>2024</v>
      </c>
      <c r="D311" s="235" t="s">
        <v>2708</v>
      </c>
      <c r="E311" s="236">
        <v>55</v>
      </c>
      <c r="F311" s="237">
        <v>15</v>
      </c>
      <c r="G311" s="237">
        <v>0</v>
      </c>
      <c r="H311" s="238">
        <v>222.42554000000001</v>
      </c>
    </row>
    <row r="312" spans="1:8" outlineLevel="1">
      <c r="A312" s="204">
        <v>295</v>
      </c>
      <c r="B312" s="234" t="s">
        <v>2785</v>
      </c>
      <c r="C312" s="205">
        <v>2024</v>
      </c>
      <c r="D312" s="235" t="s">
        <v>2708</v>
      </c>
      <c r="E312" s="236">
        <v>5</v>
      </c>
      <c r="F312" s="237">
        <v>15</v>
      </c>
      <c r="G312" s="237">
        <v>0</v>
      </c>
      <c r="H312" s="238">
        <v>37.888460000000002</v>
      </c>
    </row>
    <row r="313" spans="1:8" outlineLevel="1">
      <c r="A313" s="204">
        <v>296</v>
      </c>
      <c r="B313" s="234" t="s">
        <v>2786</v>
      </c>
      <c r="C313" s="205">
        <v>2024</v>
      </c>
      <c r="D313" s="235" t="s">
        <v>2708</v>
      </c>
      <c r="E313" s="236">
        <v>156</v>
      </c>
      <c r="F313" s="237">
        <v>15</v>
      </c>
      <c r="G313" s="237">
        <v>0</v>
      </c>
      <c r="H313" s="238">
        <v>129.64042000000001</v>
      </c>
    </row>
    <row r="314" spans="1:8" outlineLevel="1">
      <c r="A314" s="204">
        <v>297</v>
      </c>
      <c r="B314" s="234" t="s">
        <v>2787</v>
      </c>
      <c r="C314" s="205">
        <v>2024</v>
      </c>
      <c r="D314" s="235" t="s">
        <v>2708</v>
      </c>
      <c r="E314" s="236">
        <v>160</v>
      </c>
      <c r="F314" s="237">
        <v>15</v>
      </c>
      <c r="G314" s="237">
        <v>0</v>
      </c>
      <c r="H314" s="238">
        <v>224.20660000000001</v>
      </c>
    </row>
    <row r="315" spans="1:8" outlineLevel="1">
      <c r="A315" s="204">
        <v>298</v>
      </c>
      <c r="B315" s="234" t="s">
        <v>2788</v>
      </c>
      <c r="C315" s="205">
        <v>2024</v>
      </c>
      <c r="D315" s="235" t="s">
        <v>2708</v>
      </c>
      <c r="E315" s="236">
        <v>67</v>
      </c>
      <c r="F315" s="237">
        <v>6</v>
      </c>
      <c r="G315" s="237">
        <v>0</v>
      </c>
      <c r="H315" s="238">
        <v>391.97384999999997</v>
      </c>
    </row>
    <row r="316" spans="1:8" outlineLevel="1">
      <c r="A316" s="204">
        <v>299</v>
      </c>
      <c r="B316" s="234" t="s">
        <v>2789</v>
      </c>
      <c r="C316" s="205">
        <v>2024</v>
      </c>
      <c r="D316" s="235" t="s">
        <v>2708</v>
      </c>
      <c r="E316" s="236">
        <v>40</v>
      </c>
      <c r="F316" s="237">
        <v>40</v>
      </c>
      <c r="G316" s="237">
        <v>0</v>
      </c>
      <c r="H316" s="238">
        <v>120.55817</v>
      </c>
    </row>
    <row r="317" spans="1:8" outlineLevel="1">
      <c r="A317" s="204">
        <v>300</v>
      </c>
      <c r="B317" s="234" t="s">
        <v>2790</v>
      </c>
      <c r="C317" s="205">
        <v>2024</v>
      </c>
      <c r="D317" s="235" t="s">
        <v>2708</v>
      </c>
      <c r="E317" s="236">
        <v>40</v>
      </c>
      <c r="F317" s="237">
        <v>15</v>
      </c>
      <c r="G317" s="237">
        <v>0</v>
      </c>
      <c r="H317" s="238">
        <v>115.44047</v>
      </c>
    </row>
    <row r="318" spans="1:8" outlineLevel="1">
      <c r="A318" s="204">
        <v>301</v>
      </c>
      <c r="B318" s="234" t="s">
        <v>2791</v>
      </c>
      <c r="C318" s="205">
        <v>2024</v>
      </c>
      <c r="D318" s="235" t="s">
        <v>2708</v>
      </c>
      <c r="E318" s="236">
        <v>157</v>
      </c>
      <c r="F318" s="237">
        <v>6</v>
      </c>
      <c r="G318" s="237">
        <v>0</v>
      </c>
      <c r="H318" s="238">
        <v>400.18031999999999</v>
      </c>
    </row>
    <row r="319" spans="1:8" outlineLevel="1">
      <c r="A319" s="204">
        <v>302</v>
      </c>
      <c r="B319" s="234" t="s">
        <v>2792</v>
      </c>
      <c r="C319" s="205">
        <v>2024</v>
      </c>
      <c r="D319" s="235" t="s">
        <v>2708</v>
      </c>
      <c r="E319" s="236">
        <v>226</v>
      </c>
      <c r="F319" s="237">
        <v>10</v>
      </c>
      <c r="G319" s="237">
        <v>0</v>
      </c>
      <c r="H319" s="238">
        <v>392.38842</v>
      </c>
    </row>
    <row r="320" spans="1:8" outlineLevel="1">
      <c r="A320" s="204">
        <v>303</v>
      </c>
      <c r="B320" s="234" t="s">
        <v>2793</v>
      </c>
      <c r="C320" s="205">
        <v>2024</v>
      </c>
      <c r="D320" s="235" t="s">
        <v>2708</v>
      </c>
      <c r="E320" s="236">
        <v>60</v>
      </c>
      <c r="F320" s="237">
        <v>15</v>
      </c>
      <c r="G320" s="237">
        <v>0</v>
      </c>
      <c r="H320" s="238">
        <v>77.248559999999998</v>
      </c>
    </row>
    <row r="321" spans="1:8" outlineLevel="1">
      <c r="A321" s="204">
        <v>304</v>
      </c>
      <c r="B321" s="234" t="s">
        <v>2794</v>
      </c>
      <c r="C321" s="205">
        <v>2024</v>
      </c>
      <c r="D321" s="235" t="s">
        <v>2708</v>
      </c>
      <c r="E321" s="236">
        <v>110</v>
      </c>
      <c r="F321" s="237">
        <v>15</v>
      </c>
      <c r="G321" s="237">
        <v>0</v>
      </c>
      <c r="H321" s="238">
        <v>48.578019999999995</v>
      </c>
    </row>
    <row r="322" spans="1:8" outlineLevel="1">
      <c r="A322" s="204">
        <v>305</v>
      </c>
      <c r="B322" s="234" t="s">
        <v>2795</v>
      </c>
      <c r="C322" s="205">
        <v>2024</v>
      </c>
      <c r="D322" s="235" t="s">
        <v>2708</v>
      </c>
      <c r="E322" s="236">
        <v>76</v>
      </c>
      <c r="F322" s="237">
        <v>15</v>
      </c>
      <c r="G322" s="237">
        <v>0</v>
      </c>
      <c r="H322" s="238">
        <v>48.129620000000003</v>
      </c>
    </row>
    <row r="323" spans="1:8" outlineLevel="1">
      <c r="A323" s="204">
        <v>306</v>
      </c>
      <c r="B323" s="234" t="s">
        <v>2796</v>
      </c>
      <c r="C323" s="205">
        <v>2024</v>
      </c>
      <c r="D323" s="235" t="s">
        <v>2708</v>
      </c>
      <c r="E323" s="236">
        <v>321</v>
      </c>
      <c r="F323" s="237">
        <v>50</v>
      </c>
      <c r="G323" s="237">
        <v>0</v>
      </c>
      <c r="H323" s="238">
        <v>316.59616</v>
      </c>
    </row>
    <row r="324" spans="1:8" outlineLevel="1">
      <c r="A324" s="204">
        <v>307</v>
      </c>
      <c r="B324" s="234" t="s">
        <v>2797</v>
      </c>
      <c r="C324" s="205">
        <v>2024</v>
      </c>
      <c r="D324" s="235" t="s">
        <v>2708</v>
      </c>
      <c r="E324" s="236">
        <v>454</v>
      </c>
      <c r="F324" s="237">
        <v>15</v>
      </c>
      <c r="G324" s="237">
        <v>0</v>
      </c>
      <c r="H324" s="238">
        <v>526.12219999999991</v>
      </c>
    </row>
    <row r="325" spans="1:8" outlineLevel="1">
      <c r="A325" s="204">
        <v>308</v>
      </c>
      <c r="B325" s="234" t="s">
        <v>2798</v>
      </c>
      <c r="C325" s="205">
        <v>2024</v>
      </c>
      <c r="D325" s="235" t="s">
        <v>2708</v>
      </c>
      <c r="E325" s="236">
        <v>34</v>
      </c>
      <c r="F325" s="237">
        <v>15</v>
      </c>
      <c r="G325" s="237">
        <v>0</v>
      </c>
      <c r="H325" s="238">
        <v>320.39853999999997</v>
      </c>
    </row>
    <row r="326" spans="1:8" outlineLevel="1">
      <c r="A326" s="204">
        <v>309</v>
      </c>
      <c r="B326" s="234" t="s">
        <v>2799</v>
      </c>
      <c r="C326" s="205">
        <v>2024</v>
      </c>
      <c r="D326" s="235" t="s">
        <v>2708</v>
      </c>
      <c r="E326" s="236">
        <v>382</v>
      </c>
      <c r="F326" s="237">
        <v>15</v>
      </c>
      <c r="G326" s="237">
        <v>0</v>
      </c>
      <c r="H326" s="238">
        <v>1041.7784200000001</v>
      </c>
    </row>
    <row r="327" spans="1:8" outlineLevel="1">
      <c r="A327" s="204">
        <v>310</v>
      </c>
      <c r="B327" s="234" t="s">
        <v>2800</v>
      </c>
      <c r="C327" s="205">
        <v>2024</v>
      </c>
      <c r="D327" s="235" t="s">
        <v>2708</v>
      </c>
      <c r="E327" s="236">
        <v>332</v>
      </c>
      <c r="F327" s="237">
        <v>15</v>
      </c>
      <c r="G327" s="237">
        <v>0</v>
      </c>
      <c r="H327" s="238">
        <v>381.91005000000001</v>
      </c>
    </row>
    <row r="328" spans="1:8" outlineLevel="1">
      <c r="A328" s="204">
        <v>311</v>
      </c>
      <c r="B328" s="234" t="s">
        <v>2801</v>
      </c>
      <c r="C328" s="205">
        <v>2024</v>
      </c>
      <c r="D328" s="235" t="s">
        <v>2708</v>
      </c>
      <c r="E328" s="236">
        <v>114</v>
      </c>
      <c r="F328" s="237">
        <v>15</v>
      </c>
      <c r="G328" s="237">
        <v>0</v>
      </c>
      <c r="H328" s="238">
        <v>261.68892</v>
      </c>
    </row>
    <row r="329" spans="1:8" outlineLevel="1">
      <c r="A329" s="204">
        <v>312</v>
      </c>
      <c r="B329" s="234" t="s">
        <v>2802</v>
      </c>
      <c r="C329" s="205">
        <v>2024</v>
      </c>
      <c r="D329" s="235" t="s">
        <v>2708</v>
      </c>
      <c r="E329" s="236">
        <v>143</v>
      </c>
      <c r="F329" s="237">
        <v>15</v>
      </c>
      <c r="G329" s="237">
        <v>0</v>
      </c>
      <c r="H329" s="238">
        <v>186.04335999999998</v>
      </c>
    </row>
    <row r="330" spans="1:8" outlineLevel="1">
      <c r="A330" s="204">
        <v>313</v>
      </c>
      <c r="B330" s="234" t="s">
        <v>2803</v>
      </c>
      <c r="C330" s="205">
        <v>2024</v>
      </c>
      <c r="D330" s="235" t="s">
        <v>2708</v>
      </c>
      <c r="E330" s="236">
        <v>412</v>
      </c>
      <c r="F330" s="237">
        <v>15</v>
      </c>
      <c r="G330" s="237">
        <v>0</v>
      </c>
      <c r="H330" s="238">
        <v>643.50158999999996</v>
      </c>
    </row>
    <row r="331" spans="1:8" outlineLevel="1">
      <c r="A331" s="204">
        <v>314</v>
      </c>
      <c r="B331" s="234" t="s">
        <v>2804</v>
      </c>
      <c r="C331" s="205">
        <v>2024</v>
      </c>
      <c r="D331" s="235" t="s">
        <v>2708</v>
      </c>
      <c r="E331" s="236">
        <v>137</v>
      </c>
      <c r="F331" s="237">
        <v>25</v>
      </c>
      <c r="G331" s="237">
        <v>0</v>
      </c>
      <c r="H331" s="238">
        <v>296.11278999999996</v>
      </c>
    </row>
    <row r="332" spans="1:8" outlineLevel="1">
      <c r="A332" s="204">
        <v>315</v>
      </c>
      <c r="B332" s="234" t="s">
        <v>2805</v>
      </c>
      <c r="C332" s="205">
        <v>2024</v>
      </c>
      <c r="D332" s="235" t="s">
        <v>2708</v>
      </c>
      <c r="E332" s="236">
        <v>5</v>
      </c>
      <c r="F332" s="237">
        <v>40</v>
      </c>
      <c r="G332" s="237">
        <v>0</v>
      </c>
      <c r="H332" s="238">
        <v>140.80337</v>
      </c>
    </row>
    <row r="333" spans="1:8" outlineLevel="1">
      <c r="A333" s="204">
        <v>316</v>
      </c>
      <c r="B333" s="234" t="s">
        <v>2806</v>
      </c>
      <c r="C333" s="205">
        <v>2024</v>
      </c>
      <c r="D333" s="235" t="s">
        <v>2708</v>
      </c>
      <c r="E333" s="236">
        <v>77</v>
      </c>
      <c r="F333" s="237">
        <v>50</v>
      </c>
      <c r="G333" s="237">
        <v>0</v>
      </c>
      <c r="H333" s="238">
        <v>219.25285</v>
      </c>
    </row>
    <row r="334" spans="1:8" outlineLevel="1">
      <c r="A334" s="204">
        <v>317</v>
      </c>
      <c r="B334" s="234" t="s">
        <v>2807</v>
      </c>
      <c r="C334" s="205">
        <v>2024</v>
      </c>
      <c r="D334" s="235" t="s">
        <v>2708</v>
      </c>
      <c r="E334" s="236">
        <v>61</v>
      </c>
      <c r="F334" s="237">
        <v>35</v>
      </c>
      <c r="G334" s="237">
        <v>0</v>
      </c>
      <c r="H334" s="238">
        <v>194.29059000000001</v>
      </c>
    </row>
    <row r="335" spans="1:8" outlineLevel="1">
      <c r="A335" s="204">
        <v>318</v>
      </c>
      <c r="B335" s="234" t="s">
        <v>2808</v>
      </c>
      <c r="C335" s="205">
        <v>2024</v>
      </c>
      <c r="D335" s="235" t="s">
        <v>2708</v>
      </c>
      <c r="E335" s="236">
        <v>5</v>
      </c>
      <c r="F335" s="237">
        <v>100</v>
      </c>
      <c r="G335" s="237">
        <v>0</v>
      </c>
      <c r="H335" s="238">
        <v>105.57850000000001</v>
      </c>
    </row>
    <row r="336" spans="1:8" outlineLevel="1">
      <c r="A336" s="204">
        <v>319</v>
      </c>
      <c r="B336" s="234" t="s">
        <v>2809</v>
      </c>
      <c r="C336" s="205">
        <v>2024</v>
      </c>
      <c r="D336" s="235" t="s">
        <v>2708</v>
      </c>
      <c r="E336" s="236">
        <v>94</v>
      </c>
      <c r="F336" s="237">
        <v>60</v>
      </c>
      <c r="G336" s="237">
        <v>0</v>
      </c>
      <c r="H336" s="238">
        <v>185.77273000000002</v>
      </c>
    </row>
    <row r="337" spans="1:8" outlineLevel="1">
      <c r="A337" s="204">
        <v>320</v>
      </c>
      <c r="B337" s="234" t="s">
        <v>2810</v>
      </c>
      <c r="C337" s="205">
        <v>2024</v>
      </c>
      <c r="D337" s="235" t="s">
        <v>2708</v>
      </c>
      <c r="E337" s="236">
        <v>111</v>
      </c>
      <c r="F337" s="237">
        <v>70</v>
      </c>
      <c r="G337" s="237">
        <v>0</v>
      </c>
      <c r="H337" s="238">
        <v>401.30243000000002</v>
      </c>
    </row>
    <row r="338" spans="1:8" outlineLevel="1">
      <c r="A338" s="204">
        <v>321</v>
      </c>
      <c r="B338" s="234" t="s">
        <v>2811</v>
      </c>
      <c r="C338" s="205">
        <v>2024</v>
      </c>
      <c r="D338" s="235" t="s">
        <v>2708</v>
      </c>
      <c r="E338" s="236">
        <v>5</v>
      </c>
      <c r="F338" s="237">
        <v>25</v>
      </c>
      <c r="G338" s="237">
        <v>0</v>
      </c>
      <c r="H338" s="238">
        <v>57.542619999999999</v>
      </c>
    </row>
    <row r="339" spans="1:8" outlineLevel="1">
      <c r="A339" s="204">
        <v>322</v>
      </c>
      <c r="B339" s="234" t="s">
        <v>2812</v>
      </c>
      <c r="C339" s="205">
        <v>2024</v>
      </c>
      <c r="D339" s="235" t="s">
        <v>2708</v>
      </c>
      <c r="E339" s="236">
        <v>7</v>
      </c>
      <c r="F339" s="237">
        <v>50</v>
      </c>
      <c r="G339" s="237">
        <v>0</v>
      </c>
      <c r="H339" s="238">
        <v>28.133590000000002</v>
      </c>
    </row>
    <row r="340" spans="1:8" outlineLevel="1">
      <c r="A340" s="204">
        <v>323</v>
      </c>
      <c r="B340" s="234" t="s">
        <v>2813</v>
      </c>
      <c r="C340" s="205">
        <v>2024</v>
      </c>
      <c r="D340" s="235" t="s">
        <v>2708</v>
      </c>
      <c r="E340" s="236">
        <v>40</v>
      </c>
      <c r="F340" s="237">
        <v>15</v>
      </c>
      <c r="G340" s="237">
        <v>0</v>
      </c>
      <c r="H340" s="238">
        <v>179.32857000000001</v>
      </c>
    </row>
    <row r="341" spans="1:8" outlineLevel="1">
      <c r="A341" s="204">
        <v>324</v>
      </c>
      <c r="B341" s="234" t="s">
        <v>2814</v>
      </c>
      <c r="C341" s="205">
        <v>2024</v>
      </c>
      <c r="D341" s="235" t="s">
        <v>2708</v>
      </c>
      <c r="E341" s="236">
        <v>22</v>
      </c>
      <c r="F341" s="237">
        <v>6</v>
      </c>
      <c r="G341" s="237">
        <v>0</v>
      </c>
      <c r="H341" s="238">
        <v>46.662330000000004</v>
      </c>
    </row>
    <row r="342" spans="1:8" outlineLevel="1">
      <c r="A342" s="204">
        <v>325</v>
      </c>
      <c r="B342" s="234" t="s">
        <v>2815</v>
      </c>
      <c r="C342" s="205">
        <v>2024</v>
      </c>
      <c r="D342" s="235" t="s">
        <v>2708</v>
      </c>
      <c r="E342" s="236">
        <v>334</v>
      </c>
      <c r="F342" s="237">
        <v>10</v>
      </c>
      <c r="G342" s="237">
        <v>0</v>
      </c>
      <c r="H342" s="238">
        <v>738.79393000000005</v>
      </c>
    </row>
    <row r="343" spans="1:8" outlineLevel="1">
      <c r="A343" s="204">
        <v>326</v>
      </c>
      <c r="B343" s="234" t="s">
        <v>2816</v>
      </c>
      <c r="C343" s="205">
        <v>2024</v>
      </c>
      <c r="D343" s="235" t="s">
        <v>2708</v>
      </c>
      <c r="E343" s="236">
        <v>30</v>
      </c>
      <c r="F343" s="237">
        <v>6</v>
      </c>
      <c r="G343" s="237">
        <v>0</v>
      </c>
      <c r="H343" s="238">
        <v>181.97954999999999</v>
      </c>
    </row>
    <row r="344" spans="1:8" outlineLevel="1">
      <c r="A344" s="204">
        <v>327</v>
      </c>
      <c r="B344" s="234" t="s">
        <v>2817</v>
      </c>
      <c r="C344" s="205">
        <v>2024</v>
      </c>
      <c r="D344" s="235" t="s">
        <v>2708</v>
      </c>
      <c r="E344" s="236">
        <v>148</v>
      </c>
      <c r="F344" s="237">
        <v>15</v>
      </c>
      <c r="G344" s="237">
        <v>0</v>
      </c>
      <c r="H344" s="238">
        <v>108.9605</v>
      </c>
    </row>
    <row r="345" spans="1:8" outlineLevel="1">
      <c r="A345" s="204">
        <v>328</v>
      </c>
      <c r="B345" s="234" t="s">
        <v>2818</v>
      </c>
      <c r="C345" s="205">
        <v>2024</v>
      </c>
      <c r="D345" s="235" t="s">
        <v>2708</v>
      </c>
      <c r="E345" s="236">
        <v>10</v>
      </c>
      <c r="F345" s="237">
        <v>15</v>
      </c>
      <c r="G345" s="237">
        <v>0</v>
      </c>
      <c r="H345" s="238">
        <v>51.799800000000005</v>
      </c>
    </row>
    <row r="346" spans="1:8" outlineLevel="1">
      <c r="A346" s="204">
        <v>329</v>
      </c>
      <c r="B346" s="234" t="s">
        <v>2819</v>
      </c>
      <c r="C346" s="205">
        <v>2024</v>
      </c>
      <c r="D346" s="235" t="s">
        <v>2708</v>
      </c>
      <c r="E346" s="236">
        <v>10</v>
      </c>
      <c r="F346" s="237">
        <v>15</v>
      </c>
      <c r="G346" s="237">
        <v>0</v>
      </c>
      <c r="H346" s="238">
        <v>36.755000000000003</v>
      </c>
    </row>
    <row r="347" spans="1:8" outlineLevel="1">
      <c r="A347" s="204">
        <v>330</v>
      </c>
      <c r="B347" s="234" t="s">
        <v>2820</v>
      </c>
      <c r="C347" s="205">
        <v>2024</v>
      </c>
      <c r="D347" s="235" t="s">
        <v>2708</v>
      </c>
      <c r="E347" s="236">
        <v>30</v>
      </c>
      <c r="F347" s="237">
        <v>15</v>
      </c>
      <c r="G347" s="237">
        <v>0</v>
      </c>
      <c r="H347" s="238">
        <v>64.46951</v>
      </c>
    </row>
    <row r="348" spans="1:8" outlineLevel="1">
      <c r="A348" s="204">
        <v>331</v>
      </c>
      <c r="B348" s="234" t="s">
        <v>2821</v>
      </c>
      <c r="C348" s="205">
        <v>2024</v>
      </c>
      <c r="D348" s="235" t="s">
        <v>2708</v>
      </c>
      <c r="E348" s="236">
        <v>75</v>
      </c>
      <c r="F348" s="237">
        <v>15</v>
      </c>
      <c r="G348" s="237">
        <v>0</v>
      </c>
      <c r="H348" s="238">
        <v>71.611410000000006</v>
      </c>
    </row>
    <row r="349" spans="1:8" outlineLevel="1">
      <c r="A349" s="204">
        <v>332</v>
      </c>
      <c r="B349" s="234" t="s">
        <v>2822</v>
      </c>
      <c r="C349" s="205">
        <v>2024</v>
      </c>
      <c r="D349" s="235" t="s">
        <v>2708</v>
      </c>
      <c r="E349" s="236">
        <v>114</v>
      </c>
      <c r="F349" s="237">
        <v>7</v>
      </c>
      <c r="G349" s="237">
        <v>0</v>
      </c>
      <c r="H349" s="238">
        <v>130.94452000000001</v>
      </c>
    </row>
    <row r="350" spans="1:8" outlineLevel="1">
      <c r="A350" s="204">
        <v>333</v>
      </c>
      <c r="B350" s="234" t="s">
        <v>2823</v>
      </c>
      <c r="C350" s="205">
        <v>2024</v>
      </c>
      <c r="D350" s="235" t="s">
        <v>2708</v>
      </c>
      <c r="E350" s="236">
        <v>102</v>
      </c>
      <c r="F350" s="237">
        <v>6</v>
      </c>
      <c r="G350" s="237">
        <v>0</v>
      </c>
      <c r="H350" s="238">
        <v>69.492190000000008</v>
      </c>
    </row>
    <row r="351" spans="1:8" outlineLevel="1">
      <c r="A351" s="204">
        <v>334</v>
      </c>
      <c r="B351" s="234" t="s">
        <v>2824</v>
      </c>
      <c r="C351" s="205">
        <v>2024</v>
      </c>
      <c r="D351" s="235" t="s">
        <v>2708</v>
      </c>
      <c r="E351" s="236">
        <v>137</v>
      </c>
      <c r="F351" s="237">
        <v>15</v>
      </c>
      <c r="G351" s="237">
        <v>0</v>
      </c>
      <c r="H351" s="238">
        <v>151.89067</v>
      </c>
    </row>
    <row r="352" spans="1:8" outlineLevel="1">
      <c r="A352" s="204">
        <v>335</v>
      </c>
      <c r="B352" s="234" t="s">
        <v>2825</v>
      </c>
      <c r="C352" s="205">
        <v>2024</v>
      </c>
      <c r="D352" s="235" t="s">
        <v>2708</v>
      </c>
      <c r="E352" s="236">
        <v>100</v>
      </c>
      <c r="F352" s="237">
        <v>15</v>
      </c>
      <c r="G352" s="237">
        <v>0</v>
      </c>
      <c r="H352" s="238">
        <v>71.594619999999992</v>
      </c>
    </row>
    <row r="353" spans="1:8" outlineLevel="1">
      <c r="A353" s="204">
        <v>336</v>
      </c>
      <c r="B353" s="234" t="s">
        <v>2826</v>
      </c>
      <c r="C353" s="205">
        <v>2024</v>
      </c>
      <c r="D353" s="235" t="s">
        <v>2708</v>
      </c>
      <c r="E353" s="236">
        <v>73</v>
      </c>
      <c r="F353" s="237">
        <v>7</v>
      </c>
      <c r="G353" s="237">
        <v>0</v>
      </c>
      <c r="H353" s="238">
        <v>97.356520000000003</v>
      </c>
    </row>
    <row r="354" spans="1:8" outlineLevel="1">
      <c r="A354" s="204">
        <v>337</v>
      </c>
      <c r="B354" s="234" t="s">
        <v>2827</v>
      </c>
      <c r="C354" s="205">
        <v>2024</v>
      </c>
      <c r="D354" s="235" t="s">
        <v>2708</v>
      </c>
      <c r="E354" s="236">
        <v>48</v>
      </c>
      <c r="F354" s="237">
        <v>15</v>
      </c>
      <c r="G354" s="237">
        <v>0</v>
      </c>
      <c r="H354" s="238">
        <v>57.573</v>
      </c>
    </row>
    <row r="355" spans="1:8" outlineLevel="1">
      <c r="A355" s="204">
        <v>338</v>
      </c>
      <c r="B355" s="234" t="s">
        <v>2828</v>
      </c>
      <c r="C355" s="205">
        <v>2024</v>
      </c>
      <c r="D355" s="235" t="s">
        <v>2708</v>
      </c>
      <c r="E355" s="236">
        <v>39</v>
      </c>
      <c r="F355" s="237">
        <v>15</v>
      </c>
      <c r="G355" s="237">
        <v>0</v>
      </c>
      <c r="H355" s="238">
        <v>33.673720000000003</v>
      </c>
    </row>
    <row r="356" spans="1:8" outlineLevel="1">
      <c r="A356" s="204">
        <v>339</v>
      </c>
      <c r="B356" s="234" t="s">
        <v>2829</v>
      </c>
      <c r="C356" s="205">
        <v>2024</v>
      </c>
      <c r="D356" s="235" t="s">
        <v>2708</v>
      </c>
      <c r="E356" s="236">
        <v>167</v>
      </c>
      <c r="F356" s="237">
        <v>15</v>
      </c>
      <c r="G356" s="237">
        <v>0</v>
      </c>
      <c r="H356" s="238">
        <v>513.48874999999998</v>
      </c>
    </row>
    <row r="357" spans="1:8" outlineLevel="1">
      <c r="A357" s="204">
        <v>340</v>
      </c>
      <c r="B357" s="234" t="s">
        <v>2830</v>
      </c>
      <c r="C357" s="205">
        <v>2024</v>
      </c>
      <c r="D357" s="235" t="s">
        <v>2708</v>
      </c>
      <c r="E357" s="236">
        <v>54</v>
      </c>
      <c r="F357" s="237">
        <v>15</v>
      </c>
      <c r="G357" s="237">
        <v>0</v>
      </c>
      <c r="H357" s="238">
        <v>78.206659999999999</v>
      </c>
    </row>
    <row r="358" spans="1:8" outlineLevel="1">
      <c r="A358" s="204">
        <v>341</v>
      </c>
      <c r="B358" s="234" t="s">
        <v>2831</v>
      </c>
      <c r="C358" s="205">
        <v>2024</v>
      </c>
      <c r="D358" s="235" t="s">
        <v>2708</v>
      </c>
      <c r="E358" s="236">
        <v>56</v>
      </c>
      <c r="F358" s="237">
        <v>12</v>
      </c>
      <c r="G358" s="237">
        <v>0</v>
      </c>
      <c r="H358" s="238">
        <v>121.9075</v>
      </c>
    </row>
    <row r="359" spans="1:8" outlineLevel="1">
      <c r="A359" s="204">
        <v>342</v>
      </c>
      <c r="B359" s="234" t="s">
        <v>2832</v>
      </c>
      <c r="C359" s="205">
        <v>2024</v>
      </c>
      <c r="D359" s="235" t="s">
        <v>2708</v>
      </c>
      <c r="E359" s="236">
        <v>55</v>
      </c>
      <c r="F359" s="237">
        <v>15</v>
      </c>
      <c r="G359" s="237">
        <v>0</v>
      </c>
      <c r="H359" s="238">
        <v>68.244969999999995</v>
      </c>
    </row>
    <row r="360" spans="1:8" outlineLevel="1">
      <c r="A360" s="204">
        <v>343</v>
      </c>
      <c r="B360" s="234" t="s">
        <v>2833</v>
      </c>
      <c r="C360" s="205">
        <v>2024</v>
      </c>
      <c r="D360" s="235" t="s">
        <v>2708</v>
      </c>
      <c r="E360" s="236">
        <v>7</v>
      </c>
      <c r="F360" s="237">
        <v>15</v>
      </c>
      <c r="G360" s="237">
        <v>0</v>
      </c>
      <c r="H360" s="238">
        <v>27.97203</v>
      </c>
    </row>
    <row r="361" spans="1:8" outlineLevel="1">
      <c r="A361" s="204">
        <v>344</v>
      </c>
      <c r="B361" s="234" t="s">
        <v>2834</v>
      </c>
      <c r="C361" s="205">
        <v>2024</v>
      </c>
      <c r="D361" s="235" t="s">
        <v>2708</v>
      </c>
      <c r="E361" s="236">
        <v>101</v>
      </c>
      <c r="F361" s="237">
        <v>15</v>
      </c>
      <c r="G361" s="237">
        <v>0</v>
      </c>
      <c r="H361" s="238">
        <v>189.85028</v>
      </c>
    </row>
    <row r="362" spans="1:8" outlineLevel="1">
      <c r="A362" s="204">
        <v>345</v>
      </c>
      <c r="B362" s="234" t="s">
        <v>2835</v>
      </c>
      <c r="C362" s="205">
        <v>2024</v>
      </c>
      <c r="D362" s="235" t="s">
        <v>2708</v>
      </c>
      <c r="E362" s="236">
        <v>20</v>
      </c>
      <c r="F362" s="237">
        <v>5</v>
      </c>
      <c r="G362" s="237">
        <v>0</v>
      </c>
      <c r="H362" s="238">
        <v>40.714800000000004</v>
      </c>
    </row>
    <row r="363" spans="1:8" outlineLevel="1">
      <c r="A363" s="204">
        <v>346</v>
      </c>
      <c r="B363" s="234" t="s">
        <v>2836</v>
      </c>
      <c r="C363" s="205">
        <v>2024</v>
      </c>
      <c r="D363" s="235" t="s">
        <v>2708</v>
      </c>
      <c r="E363" s="236">
        <v>25</v>
      </c>
      <c r="F363" s="237">
        <v>10</v>
      </c>
      <c r="G363" s="237">
        <v>0</v>
      </c>
      <c r="H363" s="238">
        <v>87.533160000000009</v>
      </c>
    </row>
    <row r="364" spans="1:8" outlineLevel="1">
      <c r="A364" s="204">
        <v>347</v>
      </c>
      <c r="B364" s="234" t="s">
        <v>2837</v>
      </c>
      <c r="C364" s="205">
        <v>2024</v>
      </c>
      <c r="D364" s="235" t="s">
        <v>2708</v>
      </c>
      <c r="E364" s="236">
        <v>38</v>
      </c>
      <c r="F364" s="237">
        <v>5</v>
      </c>
      <c r="G364" s="237">
        <v>0</v>
      </c>
      <c r="H364" s="238">
        <v>61.092879999999994</v>
      </c>
    </row>
    <row r="365" spans="1:8" outlineLevel="1">
      <c r="A365" s="204">
        <v>348</v>
      </c>
      <c r="B365" s="234" t="s">
        <v>2838</v>
      </c>
      <c r="C365" s="205">
        <v>2024</v>
      </c>
      <c r="D365" s="235" t="s">
        <v>2708</v>
      </c>
      <c r="E365" s="236">
        <v>55</v>
      </c>
      <c r="F365" s="237">
        <v>15</v>
      </c>
      <c r="G365" s="237">
        <v>0</v>
      </c>
      <c r="H365" s="238">
        <v>19.836200000000002</v>
      </c>
    </row>
    <row r="366" spans="1:8" outlineLevel="1">
      <c r="A366" s="204">
        <v>349</v>
      </c>
      <c r="B366" s="234" t="s">
        <v>2839</v>
      </c>
      <c r="C366" s="205">
        <v>2024</v>
      </c>
      <c r="D366" s="235" t="s">
        <v>2708</v>
      </c>
      <c r="E366" s="236">
        <v>10</v>
      </c>
      <c r="F366" s="237">
        <v>15</v>
      </c>
      <c r="G366" s="237">
        <v>0</v>
      </c>
      <c r="H366" s="238">
        <v>92.277090000000001</v>
      </c>
    </row>
    <row r="367" spans="1:8" outlineLevel="1">
      <c r="A367" s="204">
        <v>350</v>
      </c>
      <c r="B367" s="234" t="s">
        <v>2840</v>
      </c>
      <c r="C367" s="205">
        <v>2024</v>
      </c>
      <c r="D367" s="235" t="s">
        <v>2708</v>
      </c>
      <c r="E367" s="236">
        <v>10</v>
      </c>
      <c r="F367" s="237">
        <v>10</v>
      </c>
      <c r="G367" s="237">
        <v>0</v>
      </c>
      <c r="H367" s="238">
        <v>74.019100000000009</v>
      </c>
    </row>
    <row r="368" spans="1:8" outlineLevel="1">
      <c r="A368" s="204">
        <v>351</v>
      </c>
      <c r="B368" s="234" t="s">
        <v>2841</v>
      </c>
      <c r="C368" s="205">
        <v>2024</v>
      </c>
      <c r="D368" s="235" t="s">
        <v>2708</v>
      </c>
      <c r="E368" s="236">
        <v>735</v>
      </c>
      <c r="F368" s="237">
        <v>15</v>
      </c>
      <c r="G368" s="237">
        <v>0</v>
      </c>
      <c r="H368" s="238">
        <v>1368.4365299999999</v>
      </c>
    </row>
    <row r="369" spans="1:8" outlineLevel="1">
      <c r="A369" s="204">
        <v>352</v>
      </c>
      <c r="B369" s="234" t="s">
        <v>2842</v>
      </c>
      <c r="C369" s="205">
        <v>2024</v>
      </c>
      <c r="D369" s="235" t="s">
        <v>2708</v>
      </c>
      <c r="E369" s="236">
        <v>43</v>
      </c>
      <c r="F369" s="237">
        <v>15</v>
      </c>
      <c r="G369" s="237">
        <v>0</v>
      </c>
      <c r="H369" s="238">
        <v>182.58852999999999</v>
      </c>
    </row>
    <row r="370" spans="1:8" outlineLevel="1">
      <c r="A370" s="204">
        <v>353</v>
      </c>
      <c r="B370" s="234" t="s">
        <v>2843</v>
      </c>
      <c r="C370" s="205">
        <v>2024</v>
      </c>
      <c r="D370" s="235" t="s">
        <v>2708</v>
      </c>
      <c r="E370" s="236">
        <v>482</v>
      </c>
      <c r="F370" s="237">
        <v>15</v>
      </c>
      <c r="G370" s="237">
        <v>0</v>
      </c>
      <c r="H370" s="238">
        <v>722.04402000000005</v>
      </c>
    </row>
    <row r="371" spans="1:8" outlineLevel="1">
      <c r="A371" s="204">
        <v>354</v>
      </c>
      <c r="B371" s="234" t="s">
        <v>2844</v>
      </c>
      <c r="C371" s="205">
        <v>2024</v>
      </c>
      <c r="D371" s="235" t="s">
        <v>2708</v>
      </c>
      <c r="E371" s="236">
        <v>423</v>
      </c>
      <c r="F371" s="237">
        <v>15</v>
      </c>
      <c r="G371" s="237">
        <v>0</v>
      </c>
      <c r="H371" s="238">
        <v>227.41695999999999</v>
      </c>
    </row>
    <row r="372" spans="1:8" outlineLevel="1">
      <c r="A372" s="204">
        <v>355</v>
      </c>
      <c r="B372" s="234" t="s">
        <v>166</v>
      </c>
      <c r="C372" s="205">
        <v>2024</v>
      </c>
      <c r="D372" s="235" t="s">
        <v>2708</v>
      </c>
      <c r="E372" s="236">
        <v>34</v>
      </c>
      <c r="F372" s="237">
        <v>7</v>
      </c>
      <c r="G372" s="237">
        <v>0</v>
      </c>
      <c r="H372" s="238">
        <v>126.16076</v>
      </c>
    </row>
    <row r="373" spans="1:8" outlineLevel="1">
      <c r="A373" s="204">
        <v>356</v>
      </c>
      <c r="B373" s="234" t="s">
        <v>2845</v>
      </c>
      <c r="C373" s="205">
        <v>2024</v>
      </c>
      <c r="D373" s="235" t="s">
        <v>2708</v>
      </c>
      <c r="E373" s="236">
        <v>374</v>
      </c>
      <c r="F373" s="237">
        <v>15</v>
      </c>
      <c r="G373" s="237">
        <v>0</v>
      </c>
      <c r="H373" s="238">
        <v>950.88900000000001</v>
      </c>
    </row>
    <row r="374" spans="1:8" outlineLevel="1">
      <c r="A374" s="204">
        <v>357</v>
      </c>
      <c r="B374" s="234" t="s">
        <v>2846</v>
      </c>
      <c r="C374" s="205">
        <v>2024</v>
      </c>
      <c r="D374" s="235" t="s">
        <v>2708</v>
      </c>
      <c r="E374" s="236">
        <v>88</v>
      </c>
      <c r="F374" s="237">
        <v>15</v>
      </c>
      <c r="G374" s="237">
        <v>0</v>
      </c>
      <c r="H374" s="238">
        <v>491.02161999999998</v>
      </c>
    </row>
    <row r="375" spans="1:8" outlineLevel="1">
      <c r="A375" s="204">
        <v>358</v>
      </c>
      <c r="B375" s="234" t="s">
        <v>2847</v>
      </c>
      <c r="C375" s="205">
        <v>2024</v>
      </c>
      <c r="D375" s="235" t="s">
        <v>2708</v>
      </c>
      <c r="E375" s="236">
        <v>14</v>
      </c>
      <c r="F375" s="237">
        <v>15</v>
      </c>
      <c r="G375" s="237">
        <v>0</v>
      </c>
      <c r="H375" s="238">
        <v>206.09053</v>
      </c>
    </row>
    <row r="376" spans="1:8" outlineLevel="1">
      <c r="A376" s="204">
        <v>359</v>
      </c>
      <c r="B376" s="234" t="s">
        <v>2848</v>
      </c>
      <c r="C376" s="205">
        <v>2024</v>
      </c>
      <c r="D376" s="235" t="s">
        <v>2708</v>
      </c>
      <c r="E376" s="236">
        <v>299</v>
      </c>
      <c r="F376" s="237">
        <v>15</v>
      </c>
      <c r="G376" s="237">
        <v>0</v>
      </c>
      <c r="H376" s="238">
        <v>969.54462999999998</v>
      </c>
    </row>
    <row r="377" spans="1:8" outlineLevel="1">
      <c r="A377" s="204">
        <v>360</v>
      </c>
      <c r="B377" s="234" t="s">
        <v>166</v>
      </c>
      <c r="C377" s="205">
        <v>2024</v>
      </c>
      <c r="D377" s="235" t="s">
        <v>2708</v>
      </c>
      <c r="E377" s="236">
        <v>50</v>
      </c>
      <c r="F377" s="237">
        <v>7</v>
      </c>
      <c r="G377" s="237">
        <v>0</v>
      </c>
      <c r="H377" s="238">
        <v>164.01907999999997</v>
      </c>
    </row>
    <row r="378" spans="1:8" outlineLevel="1">
      <c r="A378" s="204">
        <v>361</v>
      </c>
      <c r="B378" s="234" t="s">
        <v>2849</v>
      </c>
      <c r="C378" s="205">
        <v>2024</v>
      </c>
      <c r="D378" s="235" t="s">
        <v>2708</v>
      </c>
      <c r="E378" s="236">
        <v>302</v>
      </c>
      <c r="F378" s="237">
        <v>15</v>
      </c>
      <c r="G378" s="237">
        <v>0</v>
      </c>
      <c r="H378" s="238">
        <v>215.68948999999998</v>
      </c>
    </row>
    <row r="379" spans="1:8" outlineLevel="1">
      <c r="A379" s="204">
        <v>362</v>
      </c>
      <c r="B379" s="234" t="s">
        <v>2850</v>
      </c>
      <c r="C379" s="205">
        <v>2024</v>
      </c>
      <c r="D379" s="235" t="s">
        <v>2708</v>
      </c>
      <c r="E379" s="236">
        <v>379</v>
      </c>
      <c r="F379" s="237">
        <v>15</v>
      </c>
      <c r="G379" s="237">
        <v>0</v>
      </c>
      <c r="H379" s="238">
        <v>609.37237000000005</v>
      </c>
    </row>
    <row r="380" spans="1:8" outlineLevel="1">
      <c r="A380" s="204">
        <v>363</v>
      </c>
      <c r="B380" s="234" t="s">
        <v>2851</v>
      </c>
      <c r="C380" s="205">
        <v>2024</v>
      </c>
      <c r="D380" s="235" t="s">
        <v>2708</v>
      </c>
      <c r="E380" s="236">
        <v>218</v>
      </c>
      <c r="F380" s="237">
        <v>10</v>
      </c>
      <c r="G380" s="237">
        <v>0</v>
      </c>
      <c r="H380" s="238">
        <v>290.06709999999998</v>
      </c>
    </row>
    <row r="381" spans="1:8" outlineLevel="1">
      <c r="A381" s="204">
        <v>364</v>
      </c>
      <c r="B381" s="234" t="s">
        <v>2852</v>
      </c>
      <c r="C381" s="205">
        <v>2024</v>
      </c>
      <c r="D381" s="235" t="s">
        <v>2708</v>
      </c>
      <c r="E381" s="236">
        <v>195</v>
      </c>
      <c r="F381" s="237">
        <v>15</v>
      </c>
      <c r="G381" s="237">
        <v>0</v>
      </c>
      <c r="H381" s="238">
        <v>393.74538000000001</v>
      </c>
    </row>
    <row r="382" spans="1:8" outlineLevel="1">
      <c r="A382" s="204">
        <v>365</v>
      </c>
      <c r="B382" s="234" t="s">
        <v>2853</v>
      </c>
      <c r="C382" s="205">
        <v>2024</v>
      </c>
      <c r="D382" s="235" t="s">
        <v>2708</v>
      </c>
      <c r="E382" s="236">
        <v>129</v>
      </c>
      <c r="F382" s="237">
        <v>5</v>
      </c>
      <c r="G382" s="237">
        <v>0</v>
      </c>
      <c r="H382" s="238">
        <v>327.92948999999999</v>
      </c>
    </row>
    <row r="383" spans="1:8" outlineLevel="1">
      <c r="A383" s="204">
        <v>366</v>
      </c>
      <c r="B383" s="234" t="s">
        <v>2854</v>
      </c>
      <c r="C383" s="205">
        <v>2024</v>
      </c>
      <c r="D383" s="235" t="s">
        <v>2708</v>
      </c>
      <c r="E383" s="236">
        <v>185</v>
      </c>
      <c r="F383" s="237">
        <v>15</v>
      </c>
      <c r="G383" s="237">
        <v>0</v>
      </c>
      <c r="H383" s="238">
        <v>649.75343999999996</v>
      </c>
    </row>
    <row r="384" spans="1:8" outlineLevel="1">
      <c r="A384" s="204">
        <v>367</v>
      </c>
      <c r="B384" s="234" t="s">
        <v>2855</v>
      </c>
      <c r="C384" s="205">
        <v>2024</v>
      </c>
      <c r="D384" s="235" t="s">
        <v>2708</v>
      </c>
      <c r="E384" s="236">
        <v>287</v>
      </c>
      <c r="F384" s="237">
        <v>10</v>
      </c>
      <c r="G384" s="237">
        <v>0</v>
      </c>
      <c r="H384" s="238">
        <v>759.89181000000008</v>
      </c>
    </row>
    <row r="385" spans="1:8" outlineLevel="1">
      <c r="A385" s="204">
        <v>368</v>
      </c>
      <c r="B385" s="234" t="s">
        <v>2856</v>
      </c>
      <c r="C385" s="205">
        <v>2024</v>
      </c>
      <c r="D385" s="235" t="s">
        <v>2708</v>
      </c>
      <c r="E385" s="236">
        <v>98</v>
      </c>
      <c r="F385" s="237">
        <v>15</v>
      </c>
      <c r="G385" s="237">
        <v>0</v>
      </c>
      <c r="H385" s="238">
        <v>440.28496000000001</v>
      </c>
    </row>
    <row r="386" spans="1:8" outlineLevel="1">
      <c r="A386" s="204">
        <v>369</v>
      </c>
      <c r="B386" s="234" t="s">
        <v>2857</v>
      </c>
      <c r="C386" s="205">
        <v>2024</v>
      </c>
      <c r="D386" s="235" t="s">
        <v>2708</v>
      </c>
      <c r="E386" s="236">
        <v>52</v>
      </c>
      <c r="F386" s="237">
        <v>15</v>
      </c>
      <c r="G386" s="237">
        <v>0</v>
      </c>
      <c r="H386" s="238">
        <v>254.10691</v>
      </c>
    </row>
    <row r="387" spans="1:8" outlineLevel="1">
      <c r="A387" s="204">
        <v>370</v>
      </c>
      <c r="B387" s="234" t="s">
        <v>2858</v>
      </c>
      <c r="C387" s="205">
        <v>2024</v>
      </c>
      <c r="D387" s="235" t="s">
        <v>2708</v>
      </c>
      <c r="E387" s="236">
        <v>379</v>
      </c>
      <c r="F387" s="237">
        <v>15</v>
      </c>
      <c r="G387" s="237">
        <v>0</v>
      </c>
      <c r="H387" s="238">
        <v>930.80343000000005</v>
      </c>
    </row>
    <row r="388" spans="1:8" outlineLevel="1">
      <c r="A388" s="204">
        <v>371</v>
      </c>
      <c r="B388" s="234" t="s">
        <v>2859</v>
      </c>
      <c r="C388" s="205">
        <v>2024</v>
      </c>
      <c r="D388" s="235" t="s">
        <v>2708</v>
      </c>
      <c r="E388" s="236">
        <v>237</v>
      </c>
      <c r="F388" s="237">
        <v>15</v>
      </c>
      <c r="G388" s="237">
        <v>0</v>
      </c>
      <c r="H388" s="238">
        <v>637.15746999999999</v>
      </c>
    </row>
    <row r="389" spans="1:8" outlineLevel="1">
      <c r="A389" s="204">
        <v>372</v>
      </c>
      <c r="B389" s="234" t="s">
        <v>2860</v>
      </c>
      <c r="C389" s="205">
        <v>2024</v>
      </c>
      <c r="D389" s="235" t="s">
        <v>2708</v>
      </c>
      <c r="E389" s="236">
        <v>3</v>
      </c>
      <c r="F389" s="237">
        <v>15</v>
      </c>
      <c r="G389" s="237">
        <v>0</v>
      </c>
      <c r="H389" s="238">
        <v>82.934899999999999</v>
      </c>
    </row>
    <row r="390" spans="1:8" outlineLevel="1">
      <c r="A390" s="204">
        <v>373</v>
      </c>
      <c r="B390" s="234" t="s">
        <v>2861</v>
      </c>
      <c r="C390" s="205">
        <v>2024</v>
      </c>
      <c r="D390" s="235" t="s">
        <v>2708</v>
      </c>
      <c r="E390" s="236">
        <v>20</v>
      </c>
      <c r="F390" s="237">
        <v>15</v>
      </c>
      <c r="G390" s="237">
        <v>0</v>
      </c>
      <c r="H390" s="238">
        <v>56.964469999999999</v>
      </c>
    </row>
    <row r="391" spans="1:8" outlineLevel="1">
      <c r="A391" s="204">
        <v>374</v>
      </c>
      <c r="B391" s="234" t="s">
        <v>2862</v>
      </c>
      <c r="C391" s="205">
        <v>2024</v>
      </c>
      <c r="D391" s="235" t="s">
        <v>2708</v>
      </c>
      <c r="E391" s="236">
        <v>5</v>
      </c>
      <c r="F391" s="237">
        <v>15</v>
      </c>
      <c r="G391" s="237">
        <v>0</v>
      </c>
      <c r="H391" s="238">
        <v>118.97635000000001</v>
      </c>
    </row>
    <row r="392" spans="1:8" outlineLevel="1">
      <c r="A392" s="204">
        <v>375</v>
      </c>
      <c r="B392" s="234" t="s">
        <v>2863</v>
      </c>
      <c r="C392" s="205">
        <v>2024</v>
      </c>
      <c r="D392" s="235" t="s">
        <v>2708</v>
      </c>
      <c r="E392" s="236">
        <v>405</v>
      </c>
      <c r="F392" s="237">
        <v>15</v>
      </c>
      <c r="G392" s="237">
        <v>0</v>
      </c>
      <c r="H392" s="238">
        <v>312.86066999999997</v>
      </c>
    </row>
    <row r="393" spans="1:8" outlineLevel="1">
      <c r="A393" s="204">
        <v>376</v>
      </c>
      <c r="B393" s="234" t="s">
        <v>2864</v>
      </c>
      <c r="C393" s="205">
        <v>2024</v>
      </c>
      <c r="D393" s="235" t="s">
        <v>2708</v>
      </c>
      <c r="E393" s="236">
        <v>5</v>
      </c>
      <c r="F393" s="237">
        <v>15</v>
      </c>
      <c r="G393" s="237">
        <v>0</v>
      </c>
      <c r="H393" s="238">
        <v>78.22099</v>
      </c>
    </row>
    <row r="394" spans="1:8" outlineLevel="1">
      <c r="A394" s="204">
        <v>377</v>
      </c>
      <c r="B394" s="234" t="s">
        <v>2865</v>
      </c>
      <c r="C394" s="205">
        <v>2024</v>
      </c>
      <c r="D394" s="235" t="s">
        <v>2708</v>
      </c>
      <c r="E394" s="236">
        <v>12</v>
      </c>
      <c r="F394" s="237">
        <v>15</v>
      </c>
      <c r="G394" s="237">
        <v>0</v>
      </c>
      <c r="H394" s="238">
        <v>106.81727000000001</v>
      </c>
    </row>
    <row r="395" spans="1:8" outlineLevel="1">
      <c r="A395" s="204">
        <v>378</v>
      </c>
      <c r="B395" s="234" t="s">
        <v>2866</v>
      </c>
      <c r="C395" s="205">
        <v>2024</v>
      </c>
      <c r="D395" s="235" t="s">
        <v>2708</v>
      </c>
      <c r="E395" s="236">
        <v>14</v>
      </c>
      <c r="F395" s="237">
        <v>12</v>
      </c>
      <c r="G395" s="237">
        <v>0</v>
      </c>
      <c r="H395" s="238">
        <v>152.38172</v>
      </c>
    </row>
    <row r="396" spans="1:8" outlineLevel="1">
      <c r="A396" s="204">
        <v>379</v>
      </c>
      <c r="B396" s="234" t="s">
        <v>2867</v>
      </c>
      <c r="C396" s="205">
        <v>2024</v>
      </c>
      <c r="D396" s="235" t="s">
        <v>2708</v>
      </c>
      <c r="E396" s="236">
        <v>279</v>
      </c>
      <c r="F396" s="237">
        <v>15</v>
      </c>
      <c r="G396" s="237">
        <v>0</v>
      </c>
      <c r="H396" s="238">
        <v>635.05286000000001</v>
      </c>
    </row>
    <row r="397" spans="1:8" outlineLevel="1">
      <c r="A397" s="204">
        <v>380</v>
      </c>
      <c r="B397" s="234" t="s">
        <v>2868</v>
      </c>
      <c r="C397" s="205">
        <v>2024</v>
      </c>
      <c r="D397" s="235" t="s">
        <v>2708</v>
      </c>
      <c r="E397" s="236">
        <v>435</v>
      </c>
      <c r="F397" s="237">
        <v>10</v>
      </c>
      <c r="G397" s="237">
        <v>0</v>
      </c>
      <c r="H397" s="238">
        <v>1317.4384</v>
      </c>
    </row>
    <row r="398" spans="1:8" outlineLevel="1">
      <c r="A398" s="204">
        <v>381</v>
      </c>
      <c r="B398" s="234" t="s">
        <v>2869</v>
      </c>
      <c r="C398" s="205">
        <v>2024</v>
      </c>
      <c r="D398" s="235" t="s">
        <v>2708</v>
      </c>
      <c r="E398" s="236">
        <v>7</v>
      </c>
      <c r="F398" s="237">
        <v>15</v>
      </c>
      <c r="G398" s="237">
        <v>0</v>
      </c>
      <c r="H398" s="238">
        <v>99.476460000000003</v>
      </c>
    </row>
    <row r="399" spans="1:8" outlineLevel="1">
      <c r="A399" s="204">
        <v>382</v>
      </c>
      <c r="B399" s="234" t="s">
        <v>2870</v>
      </c>
      <c r="C399" s="205">
        <v>2024</v>
      </c>
      <c r="D399" s="235" t="s">
        <v>2708</v>
      </c>
      <c r="E399" s="236">
        <v>5</v>
      </c>
      <c r="F399" s="237">
        <v>15</v>
      </c>
      <c r="G399" s="237">
        <v>0</v>
      </c>
      <c r="H399" s="238">
        <v>87.899039999999999</v>
      </c>
    </row>
    <row r="400" spans="1:8" outlineLevel="1">
      <c r="A400" s="204">
        <v>383</v>
      </c>
      <c r="B400" s="234" t="s">
        <v>2871</v>
      </c>
      <c r="C400" s="205">
        <v>2024</v>
      </c>
      <c r="D400" s="235" t="s">
        <v>2708</v>
      </c>
      <c r="E400" s="236">
        <v>23</v>
      </c>
      <c r="F400" s="237">
        <v>15</v>
      </c>
      <c r="G400" s="237">
        <v>0</v>
      </c>
      <c r="H400" s="238">
        <v>216.73107000000002</v>
      </c>
    </row>
    <row r="401" spans="1:8" ht="15.75">
      <c r="A401" s="223" t="s">
        <v>2703</v>
      </c>
      <c r="B401" s="224" t="s">
        <v>11</v>
      </c>
      <c r="C401" s="225"/>
      <c r="D401" s="226"/>
      <c r="E401" s="227"/>
      <c r="F401" s="227"/>
      <c r="G401" s="227"/>
      <c r="H401" s="227"/>
    </row>
    <row r="402" spans="1:8" ht="15.75">
      <c r="A402" s="228" t="s">
        <v>2704</v>
      </c>
      <c r="B402" s="229" t="s">
        <v>13</v>
      </c>
      <c r="C402" s="230"/>
      <c r="D402" s="231"/>
      <c r="E402" s="232"/>
      <c r="F402" s="232"/>
      <c r="G402" s="232"/>
      <c r="H402" s="232"/>
    </row>
    <row r="403" spans="1:8" ht="15.75">
      <c r="A403" s="228" t="s">
        <v>2705</v>
      </c>
      <c r="B403" s="229" t="s">
        <v>15</v>
      </c>
      <c r="C403" s="230"/>
      <c r="D403" s="231"/>
      <c r="E403" s="232"/>
      <c r="F403" s="232"/>
      <c r="G403" s="232"/>
      <c r="H403" s="232"/>
    </row>
    <row r="404" spans="1:8" ht="31.5">
      <c r="A404" s="228" t="s">
        <v>2706</v>
      </c>
      <c r="B404" s="229" t="s">
        <v>17</v>
      </c>
      <c r="C404" s="230"/>
      <c r="D404" s="231" t="s">
        <v>2872</v>
      </c>
      <c r="E404" s="232">
        <f>E405</f>
        <v>14573</v>
      </c>
      <c r="F404" s="232">
        <f>F405</f>
        <v>1689</v>
      </c>
      <c r="G404" s="232">
        <f>G405</f>
        <v>0</v>
      </c>
      <c r="H404" s="232">
        <f>H405</f>
        <v>43394.111849999994</v>
      </c>
    </row>
    <row r="405" spans="1:8" ht="15.75">
      <c r="A405" s="228" t="s">
        <v>2707</v>
      </c>
      <c r="B405" s="229" t="s">
        <v>18</v>
      </c>
      <c r="C405" s="230"/>
      <c r="D405" s="231"/>
      <c r="E405" s="232">
        <f>SUM(E406:E480)</f>
        <v>14573</v>
      </c>
      <c r="F405" s="232">
        <f>SUM(F406:F480)</f>
        <v>1689</v>
      </c>
      <c r="G405" s="232">
        <f>SUM(G406:G480)</f>
        <v>0</v>
      </c>
      <c r="H405" s="232">
        <f>SUM(H406:H480)</f>
        <v>43394.111849999994</v>
      </c>
    </row>
    <row r="406" spans="1:8" outlineLevel="1">
      <c r="A406" s="204">
        <v>1</v>
      </c>
      <c r="B406" s="234" t="s">
        <v>67</v>
      </c>
      <c r="C406" s="205">
        <v>2023</v>
      </c>
      <c r="D406" s="210" t="s">
        <v>2872</v>
      </c>
      <c r="E406" s="236">
        <v>468</v>
      </c>
      <c r="F406" s="237">
        <v>15</v>
      </c>
      <c r="G406" s="237">
        <v>0</v>
      </c>
      <c r="H406" s="238">
        <v>1793.3829599999999</v>
      </c>
    </row>
    <row r="407" spans="1:8" outlineLevel="1">
      <c r="A407" s="204">
        <v>2</v>
      </c>
      <c r="B407" s="234" t="s">
        <v>71</v>
      </c>
      <c r="C407" s="205">
        <v>2023</v>
      </c>
      <c r="D407" s="210" t="s">
        <v>2872</v>
      </c>
      <c r="E407" s="236">
        <v>694</v>
      </c>
      <c r="F407" s="237">
        <v>15</v>
      </c>
      <c r="G407" s="237">
        <v>0</v>
      </c>
      <c r="H407" s="238">
        <v>1346.9730900000002</v>
      </c>
    </row>
    <row r="408" spans="1:8" outlineLevel="1">
      <c r="A408" s="204">
        <v>3</v>
      </c>
      <c r="B408" s="234" t="s">
        <v>82</v>
      </c>
      <c r="C408" s="205">
        <v>2023</v>
      </c>
      <c r="D408" s="210" t="s">
        <v>2872</v>
      </c>
      <c r="E408" s="236">
        <v>445</v>
      </c>
      <c r="F408" s="237">
        <v>15</v>
      </c>
      <c r="G408" s="237">
        <v>0</v>
      </c>
      <c r="H408" s="238">
        <v>1088.5602200000001</v>
      </c>
    </row>
    <row r="409" spans="1:8" outlineLevel="1">
      <c r="A409" s="204">
        <v>4</v>
      </c>
      <c r="B409" s="234" t="s">
        <v>98</v>
      </c>
      <c r="C409" s="205">
        <v>2023</v>
      </c>
      <c r="D409" s="210" t="s">
        <v>2872</v>
      </c>
      <c r="E409" s="236">
        <v>370</v>
      </c>
      <c r="F409" s="237">
        <v>7</v>
      </c>
      <c r="G409" s="237">
        <v>0</v>
      </c>
      <c r="H409" s="238">
        <v>791.93468999999993</v>
      </c>
    </row>
    <row r="410" spans="1:8" outlineLevel="1">
      <c r="A410" s="204">
        <v>5</v>
      </c>
      <c r="B410" s="234" t="s">
        <v>105</v>
      </c>
      <c r="C410" s="205">
        <v>2023</v>
      </c>
      <c r="D410" s="210" t="s">
        <v>2872</v>
      </c>
      <c r="E410" s="236">
        <v>87</v>
      </c>
      <c r="F410" s="237">
        <v>15</v>
      </c>
      <c r="G410" s="237">
        <v>0</v>
      </c>
      <c r="H410" s="238">
        <v>271.07958000000002</v>
      </c>
    </row>
    <row r="411" spans="1:8" outlineLevel="1">
      <c r="A411" s="204">
        <v>6</v>
      </c>
      <c r="B411" s="234" t="s">
        <v>109</v>
      </c>
      <c r="C411" s="205">
        <v>2023</v>
      </c>
      <c r="D411" s="210" t="s">
        <v>2872</v>
      </c>
      <c r="E411" s="236">
        <v>477</v>
      </c>
      <c r="F411" s="237">
        <v>7</v>
      </c>
      <c r="G411" s="237">
        <v>0</v>
      </c>
      <c r="H411" s="238">
        <v>1196.2806799999998</v>
      </c>
    </row>
    <row r="412" spans="1:8" outlineLevel="1">
      <c r="A412" s="204">
        <v>7</v>
      </c>
      <c r="B412" s="234" t="s">
        <v>116</v>
      </c>
      <c r="C412" s="205">
        <v>2023</v>
      </c>
      <c r="D412" s="210" t="s">
        <v>2872</v>
      </c>
      <c r="E412" s="236">
        <v>838</v>
      </c>
      <c r="F412" s="237">
        <v>15</v>
      </c>
      <c r="G412" s="237">
        <v>0</v>
      </c>
      <c r="H412" s="238">
        <v>1912.2961399999999</v>
      </c>
    </row>
    <row r="413" spans="1:8" outlineLevel="1">
      <c r="A413" s="204">
        <v>8</v>
      </c>
      <c r="B413" s="234" t="s">
        <v>119</v>
      </c>
      <c r="C413" s="205">
        <v>2023</v>
      </c>
      <c r="D413" s="210" t="s">
        <v>2872</v>
      </c>
      <c r="E413" s="236">
        <v>765</v>
      </c>
      <c r="F413" s="237">
        <v>15</v>
      </c>
      <c r="G413" s="237">
        <v>0</v>
      </c>
      <c r="H413" s="238">
        <v>2052.4157</v>
      </c>
    </row>
    <row r="414" spans="1:8" outlineLevel="1">
      <c r="A414" s="204">
        <v>9</v>
      </c>
      <c r="B414" s="234" t="s">
        <v>120</v>
      </c>
      <c r="C414" s="205">
        <v>2023</v>
      </c>
      <c r="D414" s="210" t="s">
        <v>2872</v>
      </c>
      <c r="E414" s="236">
        <v>9</v>
      </c>
      <c r="F414" s="237">
        <v>15</v>
      </c>
      <c r="G414" s="237">
        <v>0</v>
      </c>
      <c r="H414" s="238">
        <v>167.49029999999999</v>
      </c>
    </row>
    <row r="415" spans="1:8" outlineLevel="1">
      <c r="A415" s="204">
        <v>10</v>
      </c>
      <c r="B415" s="234" t="s">
        <v>130</v>
      </c>
      <c r="C415" s="205">
        <v>2023</v>
      </c>
      <c r="D415" s="210" t="s">
        <v>2872</v>
      </c>
      <c r="E415" s="236">
        <v>246</v>
      </c>
      <c r="F415" s="237">
        <v>15</v>
      </c>
      <c r="G415" s="237">
        <v>0</v>
      </c>
      <c r="H415" s="238">
        <v>468.30756000000002</v>
      </c>
    </row>
    <row r="416" spans="1:8" outlineLevel="1">
      <c r="A416" s="204">
        <v>11</v>
      </c>
      <c r="B416" s="234" t="s">
        <v>142</v>
      </c>
      <c r="C416" s="205">
        <v>2023</v>
      </c>
      <c r="D416" s="210" t="s">
        <v>2872</v>
      </c>
      <c r="E416" s="236">
        <v>11</v>
      </c>
      <c r="F416" s="237">
        <v>15</v>
      </c>
      <c r="G416" s="237">
        <v>0</v>
      </c>
      <c r="H416" s="238">
        <v>35.14029</v>
      </c>
    </row>
    <row r="417" spans="1:8" outlineLevel="1">
      <c r="A417" s="204">
        <v>12</v>
      </c>
      <c r="B417" s="234" t="s">
        <v>144</v>
      </c>
      <c r="C417" s="205">
        <v>2023</v>
      </c>
      <c r="D417" s="210" t="s">
        <v>2872</v>
      </c>
      <c r="E417" s="236">
        <v>8</v>
      </c>
      <c r="F417" s="237">
        <v>15</v>
      </c>
      <c r="G417" s="237">
        <v>0</v>
      </c>
      <c r="H417" s="238">
        <v>96.163629999999998</v>
      </c>
    </row>
    <row r="418" spans="1:8" outlineLevel="1">
      <c r="A418" s="204">
        <v>13</v>
      </c>
      <c r="B418" s="234" t="s">
        <v>153</v>
      </c>
      <c r="C418" s="205">
        <v>2023</v>
      </c>
      <c r="D418" s="210" t="s">
        <v>2872</v>
      </c>
      <c r="E418" s="236">
        <v>347</v>
      </c>
      <c r="F418" s="237">
        <v>15</v>
      </c>
      <c r="G418" s="237">
        <v>0</v>
      </c>
      <c r="H418" s="238">
        <v>743.45030000000008</v>
      </c>
    </row>
    <row r="419" spans="1:8" outlineLevel="1">
      <c r="A419" s="204">
        <v>14</v>
      </c>
      <c r="B419" s="234" t="s">
        <v>158</v>
      </c>
      <c r="C419" s="205">
        <v>2023</v>
      </c>
      <c r="D419" s="210" t="s">
        <v>2872</v>
      </c>
      <c r="E419" s="236">
        <v>14</v>
      </c>
      <c r="F419" s="237">
        <v>15</v>
      </c>
      <c r="G419" s="237">
        <v>0</v>
      </c>
      <c r="H419" s="238">
        <v>248.15276999999998</v>
      </c>
    </row>
    <row r="420" spans="1:8" outlineLevel="1">
      <c r="A420" s="204">
        <v>15</v>
      </c>
      <c r="B420" s="234" t="s">
        <v>182</v>
      </c>
      <c r="C420" s="205">
        <v>2023</v>
      </c>
      <c r="D420" s="210" t="s">
        <v>2872</v>
      </c>
      <c r="E420" s="236">
        <v>18</v>
      </c>
      <c r="F420" s="237">
        <v>15</v>
      </c>
      <c r="G420" s="237">
        <v>0</v>
      </c>
      <c r="H420" s="238">
        <v>146.06572</v>
      </c>
    </row>
    <row r="421" spans="1:8" outlineLevel="1">
      <c r="A421" s="204">
        <v>16</v>
      </c>
      <c r="B421" s="234" t="s">
        <v>198</v>
      </c>
      <c r="C421" s="205">
        <v>2023</v>
      </c>
      <c r="D421" s="210" t="s">
        <v>2872</v>
      </c>
      <c r="E421" s="236">
        <v>642</v>
      </c>
      <c r="F421" s="237">
        <v>15</v>
      </c>
      <c r="G421" s="237">
        <v>0</v>
      </c>
      <c r="H421" s="238">
        <v>1446.4437600000001</v>
      </c>
    </row>
    <row r="422" spans="1:8" outlineLevel="1">
      <c r="A422" s="204">
        <v>17</v>
      </c>
      <c r="B422" s="234" t="s">
        <v>200</v>
      </c>
      <c r="C422" s="205">
        <v>2023</v>
      </c>
      <c r="D422" s="210" t="s">
        <v>2872</v>
      </c>
      <c r="E422" s="236">
        <v>525</v>
      </c>
      <c r="F422" s="237">
        <v>15</v>
      </c>
      <c r="G422" s="237">
        <v>0</v>
      </c>
      <c r="H422" s="238">
        <v>1004.94181</v>
      </c>
    </row>
    <row r="423" spans="1:8" outlineLevel="1">
      <c r="A423" s="204">
        <v>18</v>
      </c>
      <c r="B423" s="234" t="s">
        <v>227</v>
      </c>
      <c r="C423" s="205">
        <v>2023</v>
      </c>
      <c r="D423" s="210" t="s">
        <v>2872</v>
      </c>
      <c r="E423" s="236">
        <v>5</v>
      </c>
      <c r="F423" s="237">
        <v>10</v>
      </c>
      <c r="G423" s="237">
        <v>0</v>
      </c>
      <c r="H423" s="238">
        <v>16.794560000000001</v>
      </c>
    </row>
    <row r="424" spans="1:8" outlineLevel="1">
      <c r="A424" s="204">
        <v>19</v>
      </c>
      <c r="B424" s="234" t="s">
        <v>235</v>
      </c>
      <c r="C424" s="205">
        <v>2023</v>
      </c>
      <c r="D424" s="210" t="s">
        <v>2872</v>
      </c>
      <c r="E424" s="236">
        <v>301</v>
      </c>
      <c r="F424" s="237">
        <v>15</v>
      </c>
      <c r="G424" s="237">
        <v>0</v>
      </c>
      <c r="H424" s="238">
        <v>653.07826</v>
      </c>
    </row>
    <row r="425" spans="1:8" outlineLevel="1">
      <c r="A425" s="204">
        <v>20</v>
      </c>
      <c r="B425" s="234" t="s">
        <v>237</v>
      </c>
      <c r="C425" s="205">
        <v>2023</v>
      </c>
      <c r="D425" s="210" t="s">
        <v>2872</v>
      </c>
      <c r="E425" s="236">
        <v>3</v>
      </c>
      <c r="F425" s="237">
        <v>15</v>
      </c>
      <c r="G425" s="237">
        <v>0</v>
      </c>
      <c r="H425" s="238">
        <v>15.201379999999999</v>
      </c>
    </row>
    <row r="426" spans="1:8" outlineLevel="1">
      <c r="A426" s="204">
        <v>21</v>
      </c>
      <c r="B426" s="234" t="s">
        <v>239</v>
      </c>
      <c r="C426" s="205">
        <v>2023</v>
      </c>
      <c r="D426" s="210" t="s">
        <v>2872</v>
      </c>
      <c r="E426" s="236">
        <v>31</v>
      </c>
      <c r="F426" s="237">
        <v>15</v>
      </c>
      <c r="G426" s="237">
        <v>0</v>
      </c>
      <c r="H426" s="238">
        <v>106.18939</v>
      </c>
    </row>
    <row r="427" spans="1:8" outlineLevel="1">
      <c r="A427" s="204">
        <v>22</v>
      </c>
      <c r="B427" s="234" t="s">
        <v>250</v>
      </c>
      <c r="C427" s="205">
        <v>2023</v>
      </c>
      <c r="D427" s="210" t="s">
        <v>2872</v>
      </c>
      <c r="E427" s="236">
        <v>8</v>
      </c>
      <c r="F427" s="237">
        <v>10</v>
      </c>
      <c r="G427" s="237">
        <v>0</v>
      </c>
      <c r="H427" s="238">
        <v>24.688880000000001</v>
      </c>
    </row>
    <row r="428" spans="1:8" outlineLevel="1">
      <c r="A428" s="204">
        <v>23</v>
      </c>
      <c r="B428" s="234" t="s">
        <v>39</v>
      </c>
      <c r="C428" s="205">
        <v>2023</v>
      </c>
      <c r="D428" s="210" t="s">
        <v>2872</v>
      </c>
      <c r="E428" s="236">
        <v>6</v>
      </c>
      <c r="F428" s="237">
        <v>30</v>
      </c>
      <c r="G428" s="237">
        <v>0</v>
      </c>
      <c r="H428" s="238">
        <v>20.140930000000001</v>
      </c>
    </row>
    <row r="429" spans="1:8" outlineLevel="1">
      <c r="A429" s="204">
        <v>24</v>
      </c>
      <c r="B429" s="234" t="s">
        <v>45</v>
      </c>
      <c r="C429" s="205">
        <v>2023</v>
      </c>
      <c r="D429" s="210" t="s">
        <v>2872</v>
      </c>
      <c r="E429" s="236">
        <v>70</v>
      </c>
      <c r="F429" s="237">
        <v>120</v>
      </c>
      <c r="G429" s="237">
        <v>0</v>
      </c>
      <c r="H429" s="238">
        <v>426.64115000000004</v>
      </c>
    </row>
    <row r="430" spans="1:8" outlineLevel="1">
      <c r="A430" s="204">
        <v>25</v>
      </c>
      <c r="B430" s="234" t="s">
        <v>48</v>
      </c>
      <c r="C430" s="205">
        <v>2023</v>
      </c>
      <c r="D430" s="210" t="s">
        <v>2872</v>
      </c>
      <c r="E430" s="236">
        <v>44</v>
      </c>
      <c r="F430" s="237">
        <v>56</v>
      </c>
      <c r="G430" s="237">
        <v>0</v>
      </c>
      <c r="H430" s="238">
        <v>372.22399000000001</v>
      </c>
    </row>
    <row r="431" spans="1:8" outlineLevel="1">
      <c r="A431" s="204">
        <v>26</v>
      </c>
      <c r="B431" s="234" t="s">
        <v>50</v>
      </c>
      <c r="C431" s="205">
        <v>2023</v>
      </c>
      <c r="D431" s="210" t="s">
        <v>2872</v>
      </c>
      <c r="E431" s="236">
        <v>22</v>
      </c>
      <c r="F431" s="237">
        <v>100</v>
      </c>
      <c r="G431" s="237">
        <v>0</v>
      </c>
      <c r="H431" s="238">
        <v>97.125380000000007</v>
      </c>
    </row>
    <row r="432" spans="1:8" outlineLevel="1">
      <c r="A432" s="204">
        <v>27</v>
      </c>
      <c r="B432" s="234" t="s">
        <v>128</v>
      </c>
      <c r="C432" s="205">
        <v>2023</v>
      </c>
      <c r="D432" s="210" t="s">
        <v>2872</v>
      </c>
      <c r="E432" s="236">
        <v>42</v>
      </c>
      <c r="F432" s="237">
        <v>15</v>
      </c>
      <c r="G432" s="237">
        <v>0</v>
      </c>
      <c r="H432" s="238">
        <v>118.44962</v>
      </c>
    </row>
    <row r="433" spans="1:8" outlineLevel="1">
      <c r="A433" s="204">
        <v>28</v>
      </c>
      <c r="B433" s="234" t="s">
        <v>2873</v>
      </c>
      <c r="C433" s="205">
        <v>2024</v>
      </c>
      <c r="D433" s="235" t="s">
        <v>2872</v>
      </c>
      <c r="E433" s="236">
        <v>7</v>
      </c>
      <c r="F433" s="237">
        <v>8</v>
      </c>
      <c r="G433" s="237">
        <v>0</v>
      </c>
      <c r="H433" s="238">
        <v>30.429689999999997</v>
      </c>
    </row>
    <row r="434" spans="1:8" outlineLevel="1">
      <c r="A434" s="204">
        <v>29</v>
      </c>
      <c r="B434" s="234" t="s">
        <v>2874</v>
      </c>
      <c r="C434" s="205">
        <v>2024</v>
      </c>
      <c r="D434" s="235" t="s">
        <v>2872</v>
      </c>
      <c r="E434" s="236">
        <v>9</v>
      </c>
      <c r="F434" s="237">
        <v>15</v>
      </c>
      <c r="G434" s="237">
        <v>0</v>
      </c>
      <c r="H434" s="238">
        <v>32.405059999999999</v>
      </c>
    </row>
    <row r="435" spans="1:8" outlineLevel="1">
      <c r="A435" s="204">
        <v>30</v>
      </c>
      <c r="B435" s="234" t="s">
        <v>2875</v>
      </c>
      <c r="C435" s="205">
        <v>2024</v>
      </c>
      <c r="D435" s="235" t="s">
        <v>2872</v>
      </c>
      <c r="E435" s="236">
        <v>274</v>
      </c>
      <c r="F435" s="237">
        <v>15</v>
      </c>
      <c r="G435" s="237">
        <v>0</v>
      </c>
      <c r="H435" s="238">
        <v>659.01479000000006</v>
      </c>
    </row>
    <row r="436" spans="1:8" outlineLevel="1">
      <c r="A436" s="204">
        <v>31</v>
      </c>
      <c r="B436" s="234" t="s">
        <v>2876</v>
      </c>
      <c r="C436" s="205">
        <v>2024</v>
      </c>
      <c r="D436" s="235" t="s">
        <v>2872</v>
      </c>
      <c r="E436" s="236">
        <v>619</v>
      </c>
      <c r="F436" s="237">
        <v>15</v>
      </c>
      <c r="G436" s="237">
        <v>0</v>
      </c>
      <c r="H436" s="238">
        <v>1396.7879399999999</v>
      </c>
    </row>
    <row r="437" spans="1:8" outlineLevel="1">
      <c r="A437" s="204">
        <v>32</v>
      </c>
      <c r="B437" s="234" t="s">
        <v>2877</v>
      </c>
      <c r="C437" s="205">
        <v>2024</v>
      </c>
      <c r="D437" s="235" t="s">
        <v>2872</v>
      </c>
      <c r="E437" s="236">
        <v>10</v>
      </c>
      <c r="F437" s="237">
        <v>5</v>
      </c>
      <c r="G437" s="237">
        <v>0</v>
      </c>
      <c r="H437" s="238">
        <v>105.91322</v>
      </c>
    </row>
    <row r="438" spans="1:8" outlineLevel="1">
      <c r="A438" s="204">
        <v>33</v>
      </c>
      <c r="B438" s="234" t="s">
        <v>2878</v>
      </c>
      <c r="C438" s="205">
        <v>2024</v>
      </c>
      <c r="D438" s="235" t="s">
        <v>2872</v>
      </c>
      <c r="E438" s="236">
        <v>37</v>
      </c>
      <c r="F438" s="237">
        <v>15</v>
      </c>
      <c r="G438" s="237">
        <v>0</v>
      </c>
      <c r="H438" s="238">
        <v>322.12817000000001</v>
      </c>
    </row>
    <row r="439" spans="1:8" outlineLevel="1">
      <c r="A439" s="204">
        <v>34</v>
      </c>
      <c r="B439" s="234" t="s">
        <v>2879</v>
      </c>
      <c r="C439" s="205">
        <v>2024</v>
      </c>
      <c r="D439" s="235" t="s">
        <v>2872</v>
      </c>
      <c r="E439" s="236">
        <v>10</v>
      </c>
      <c r="F439" s="237">
        <v>15</v>
      </c>
      <c r="G439" s="237">
        <v>0</v>
      </c>
      <c r="H439" s="238">
        <v>138.22007000000002</v>
      </c>
    </row>
    <row r="440" spans="1:8" outlineLevel="1">
      <c r="A440" s="204">
        <v>35</v>
      </c>
      <c r="B440" s="234" t="s">
        <v>2880</v>
      </c>
      <c r="C440" s="205">
        <v>2024</v>
      </c>
      <c r="D440" s="235" t="s">
        <v>2872</v>
      </c>
      <c r="E440" s="236">
        <v>197</v>
      </c>
      <c r="F440" s="237">
        <v>15</v>
      </c>
      <c r="G440" s="237">
        <v>0</v>
      </c>
      <c r="H440" s="238">
        <v>469.23356000000001</v>
      </c>
    </row>
    <row r="441" spans="1:8" outlineLevel="1">
      <c r="A441" s="204">
        <v>36</v>
      </c>
      <c r="B441" s="234" t="s">
        <v>2881</v>
      </c>
      <c r="C441" s="205">
        <v>2024</v>
      </c>
      <c r="D441" s="235" t="s">
        <v>2872</v>
      </c>
      <c r="E441" s="236">
        <v>53</v>
      </c>
      <c r="F441" s="237">
        <v>15</v>
      </c>
      <c r="G441" s="237">
        <v>0</v>
      </c>
      <c r="H441" s="238">
        <v>102.48357</v>
      </c>
    </row>
    <row r="442" spans="1:8" outlineLevel="1">
      <c r="A442" s="204">
        <v>37</v>
      </c>
      <c r="B442" s="234" t="s">
        <v>2882</v>
      </c>
      <c r="C442" s="205">
        <v>2024</v>
      </c>
      <c r="D442" s="235" t="s">
        <v>2872</v>
      </c>
      <c r="E442" s="236">
        <v>248</v>
      </c>
      <c r="F442" s="237">
        <v>15</v>
      </c>
      <c r="G442" s="237">
        <v>0</v>
      </c>
      <c r="H442" s="238">
        <v>1252.7418400000001</v>
      </c>
    </row>
    <row r="443" spans="1:8" outlineLevel="1">
      <c r="A443" s="204">
        <v>38</v>
      </c>
      <c r="B443" s="234" t="s">
        <v>2883</v>
      </c>
      <c r="C443" s="205">
        <v>2024</v>
      </c>
      <c r="D443" s="235" t="s">
        <v>2872</v>
      </c>
      <c r="E443" s="236">
        <v>11</v>
      </c>
      <c r="F443" s="237">
        <v>15</v>
      </c>
      <c r="G443" s="237">
        <v>0</v>
      </c>
      <c r="H443" s="238">
        <v>36.99944</v>
      </c>
    </row>
    <row r="444" spans="1:8" outlineLevel="1">
      <c r="A444" s="204">
        <v>39</v>
      </c>
      <c r="B444" s="234" t="s">
        <v>2884</v>
      </c>
      <c r="C444" s="205">
        <v>2024</v>
      </c>
      <c r="D444" s="235" t="s">
        <v>2872</v>
      </c>
      <c r="E444" s="236">
        <v>10</v>
      </c>
      <c r="F444" s="237">
        <v>15</v>
      </c>
      <c r="G444" s="237">
        <v>0</v>
      </c>
      <c r="H444" s="238">
        <v>44.433599999999998</v>
      </c>
    </row>
    <row r="445" spans="1:8" outlineLevel="1">
      <c r="A445" s="204">
        <v>40</v>
      </c>
      <c r="B445" s="234" t="s">
        <v>2885</v>
      </c>
      <c r="C445" s="205">
        <v>2024</v>
      </c>
      <c r="D445" s="235" t="s">
        <v>2872</v>
      </c>
      <c r="E445" s="236">
        <v>218</v>
      </c>
      <c r="F445" s="237">
        <v>15</v>
      </c>
      <c r="G445" s="237">
        <v>0</v>
      </c>
      <c r="H445" s="238">
        <v>527.33551</v>
      </c>
    </row>
    <row r="446" spans="1:8" outlineLevel="1">
      <c r="A446" s="204">
        <v>41</v>
      </c>
      <c r="B446" s="234" t="s">
        <v>2886</v>
      </c>
      <c r="C446" s="205">
        <v>2024</v>
      </c>
      <c r="D446" s="235" t="s">
        <v>2872</v>
      </c>
      <c r="E446" s="236">
        <v>305</v>
      </c>
      <c r="F446" s="237">
        <v>15</v>
      </c>
      <c r="G446" s="237">
        <v>0</v>
      </c>
      <c r="H446" s="238">
        <v>721.05118000000004</v>
      </c>
    </row>
    <row r="447" spans="1:8" outlineLevel="1">
      <c r="A447" s="204">
        <v>42</v>
      </c>
      <c r="B447" s="234" t="s">
        <v>2887</v>
      </c>
      <c r="C447" s="205">
        <v>2024</v>
      </c>
      <c r="D447" s="235" t="s">
        <v>2872</v>
      </c>
      <c r="E447" s="236">
        <v>897</v>
      </c>
      <c r="F447" s="237">
        <v>15</v>
      </c>
      <c r="G447" s="237">
        <v>0</v>
      </c>
      <c r="H447" s="238">
        <v>2082.2499899999998</v>
      </c>
    </row>
    <row r="448" spans="1:8" outlineLevel="1">
      <c r="A448" s="204">
        <v>43</v>
      </c>
      <c r="B448" s="234" t="s">
        <v>2888</v>
      </c>
      <c r="C448" s="205">
        <v>2024</v>
      </c>
      <c r="D448" s="235" t="s">
        <v>2872</v>
      </c>
      <c r="E448" s="236">
        <v>110</v>
      </c>
      <c r="F448" s="237">
        <v>15</v>
      </c>
      <c r="G448" s="237">
        <v>0</v>
      </c>
      <c r="H448" s="238">
        <v>465.22192000000001</v>
      </c>
    </row>
    <row r="449" spans="1:8" outlineLevel="1">
      <c r="A449" s="204">
        <v>44</v>
      </c>
      <c r="B449" s="234" t="s">
        <v>2889</v>
      </c>
      <c r="C449" s="205">
        <v>2024</v>
      </c>
      <c r="D449" s="235" t="s">
        <v>2872</v>
      </c>
      <c r="E449" s="236">
        <v>48</v>
      </c>
      <c r="F449" s="237">
        <v>15</v>
      </c>
      <c r="G449" s="237">
        <v>0</v>
      </c>
      <c r="H449" s="238">
        <v>365.99738000000002</v>
      </c>
    </row>
    <row r="450" spans="1:8" outlineLevel="1">
      <c r="A450" s="204">
        <v>45</v>
      </c>
      <c r="B450" s="234" t="s">
        <v>2890</v>
      </c>
      <c r="C450" s="205">
        <v>2024</v>
      </c>
      <c r="D450" s="235" t="s">
        <v>2872</v>
      </c>
      <c r="E450" s="236">
        <v>10</v>
      </c>
      <c r="F450" s="237">
        <v>15</v>
      </c>
      <c r="G450" s="237">
        <v>0</v>
      </c>
      <c r="H450" s="238">
        <v>141.50450000000001</v>
      </c>
    </row>
    <row r="451" spans="1:8" outlineLevel="1">
      <c r="A451" s="204">
        <v>46</v>
      </c>
      <c r="B451" s="234" t="s">
        <v>2891</v>
      </c>
      <c r="C451" s="205">
        <v>2024</v>
      </c>
      <c r="D451" s="235" t="s">
        <v>2872</v>
      </c>
      <c r="E451" s="236">
        <v>529</v>
      </c>
      <c r="F451" s="237">
        <v>15</v>
      </c>
      <c r="G451" s="237">
        <v>0</v>
      </c>
      <c r="H451" s="238">
        <v>2942.1118099999999</v>
      </c>
    </row>
    <row r="452" spans="1:8" outlineLevel="1">
      <c r="A452" s="204">
        <v>47</v>
      </c>
      <c r="B452" s="234" t="s">
        <v>2892</v>
      </c>
      <c r="C452" s="205">
        <v>2024</v>
      </c>
      <c r="D452" s="235" t="s">
        <v>2872</v>
      </c>
      <c r="E452" s="236">
        <v>23</v>
      </c>
      <c r="F452" s="237">
        <v>15</v>
      </c>
      <c r="G452" s="237">
        <v>0</v>
      </c>
      <c r="H452" s="238">
        <v>57.767230000000005</v>
      </c>
    </row>
    <row r="453" spans="1:8" outlineLevel="1">
      <c r="A453" s="204">
        <v>48</v>
      </c>
      <c r="B453" s="234" t="s">
        <v>2893</v>
      </c>
      <c r="C453" s="205">
        <v>2024</v>
      </c>
      <c r="D453" s="235" t="s">
        <v>2872</v>
      </c>
      <c r="E453" s="236">
        <v>20</v>
      </c>
      <c r="F453" s="237">
        <v>6</v>
      </c>
      <c r="G453" s="237">
        <v>0</v>
      </c>
      <c r="H453" s="238">
        <v>111.93025999999999</v>
      </c>
    </row>
    <row r="454" spans="1:8" outlineLevel="1">
      <c r="A454" s="204">
        <v>49</v>
      </c>
      <c r="B454" s="234" t="s">
        <v>2894</v>
      </c>
      <c r="C454" s="205">
        <v>2024</v>
      </c>
      <c r="D454" s="235" t="s">
        <v>2872</v>
      </c>
      <c r="E454" s="236">
        <v>189</v>
      </c>
      <c r="F454" s="237">
        <v>15</v>
      </c>
      <c r="G454" s="237">
        <v>0</v>
      </c>
      <c r="H454" s="238">
        <v>469.15852000000001</v>
      </c>
    </row>
    <row r="455" spans="1:8" outlineLevel="1">
      <c r="A455" s="204">
        <v>50</v>
      </c>
      <c r="B455" s="234" t="s">
        <v>2895</v>
      </c>
      <c r="C455" s="205">
        <v>2024</v>
      </c>
      <c r="D455" s="235" t="s">
        <v>2872</v>
      </c>
      <c r="E455" s="236">
        <v>195</v>
      </c>
      <c r="F455" s="237">
        <v>15</v>
      </c>
      <c r="G455" s="237">
        <v>0</v>
      </c>
      <c r="H455" s="238">
        <v>391.84402</v>
      </c>
    </row>
    <row r="456" spans="1:8" outlineLevel="1">
      <c r="A456" s="204">
        <v>51</v>
      </c>
      <c r="B456" s="234" t="s">
        <v>2896</v>
      </c>
      <c r="C456" s="205">
        <v>2024</v>
      </c>
      <c r="D456" s="235" t="s">
        <v>2872</v>
      </c>
      <c r="E456" s="236">
        <v>374</v>
      </c>
      <c r="F456" s="237">
        <v>15</v>
      </c>
      <c r="G456" s="237">
        <v>0</v>
      </c>
      <c r="H456" s="238">
        <v>1046.19868</v>
      </c>
    </row>
    <row r="457" spans="1:8" outlineLevel="1">
      <c r="A457" s="204">
        <v>52</v>
      </c>
      <c r="B457" s="234" t="s">
        <v>2897</v>
      </c>
      <c r="C457" s="205">
        <v>2024</v>
      </c>
      <c r="D457" s="235" t="s">
        <v>2872</v>
      </c>
      <c r="E457" s="236">
        <v>284</v>
      </c>
      <c r="F457" s="237">
        <v>15</v>
      </c>
      <c r="G457" s="237">
        <v>0</v>
      </c>
      <c r="H457" s="238">
        <v>675.53137000000004</v>
      </c>
    </row>
    <row r="458" spans="1:8" outlineLevel="1">
      <c r="A458" s="204">
        <v>53</v>
      </c>
      <c r="B458" s="234" t="s">
        <v>2898</v>
      </c>
      <c r="C458" s="205">
        <v>2024</v>
      </c>
      <c r="D458" s="235" t="s">
        <v>2872</v>
      </c>
      <c r="E458" s="236">
        <v>10</v>
      </c>
      <c r="F458" s="237">
        <v>60</v>
      </c>
      <c r="G458" s="237">
        <v>0</v>
      </c>
      <c r="H458" s="238">
        <v>227.31256999999999</v>
      </c>
    </row>
    <row r="459" spans="1:8" outlineLevel="1">
      <c r="A459" s="204">
        <v>54</v>
      </c>
      <c r="B459" s="234" t="s">
        <v>2899</v>
      </c>
      <c r="C459" s="205">
        <v>2024</v>
      </c>
      <c r="D459" s="235" t="s">
        <v>2872</v>
      </c>
      <c r="E459" s="236">
        <v>10</v>
      </c>
      <c r="F459" s="237">
        <v>15</v>
      </c>
      <c r="G459" s="237">
        <v>0</v>
      </c>
      <c r="H459" s="238">
        <v>44.307730000000006</v>
      </c>
    </row>
    <row r="460" spans="1:8" outlineLevel="1">
      <c r="A460" s="204">
        <v>55</v>
      </c>
      <c r="B460" s="234" t="s">
        <v>2900</v>
      </c>
      <c r="C460" s="205">
        <v>2024</v>
      </c>
      <c r="D460" s="235" t="s">
        <v>2872</v>
      </c>
      <c r="E460" s="236">
        <v>15</v>
      </c>
      <c r="F460" s="237">
        <v>40</v>
      </c>
      <c r="G460" s="237">
        <v>0</v>
      </c>
      <c r="H460" s="238">
        <v>73.855039999999988</v>
      </c>
    </row>
    <row r="461" spans="1:8" outlineLevel="1">
      <c r="A461" s="204">
        <v>56</v>
      </c>
      <c r="B461" s="234" t="s">
        <v>2901</v>
      </c>
      <c r="C461" s="205">
        <v>2024</v>
      </c>
      <c r="D461" s="235" t="s">
        <v>2872</v>
      </c>
      <c r="E461" s="236">
        <v>103</v>
      </c>
      <c r="F461" s="237">
        <v>50</v>
      </c>
      <c r="G461" s="237">
        <v>0</v>
      </c>
      <c r="H461" s="238">
        <v>316.38375000000002</v>
      </c>
    </row>
    <row r="462" spans="1:8" outlineLevel="1">
      <c r="A462" s="204">
        <v>57</v>
      </c>
      <c r="B462" s="234" t="s">
        <v>2902</v>
      </c>
      <c r="C462" s="205">
        <v>2024</v>
      </c>
      <c r="D462" s="235" t="s">
        <v>2872</v>
      </c>
      <c r="E462" s="236">
        <v>275</v>
      </c>
      <c r="F462" s="237">
        <v>150</v>
      </c>
      <c r="G462" s="237">
        <v>0</v>
      </c>
      <c r="H462" s="238">
        <v>1099.5816</v>
      </c>
    </row>
    <row r="463" spans="1:8" outlineLevel="1">
      <c r="A463" s="204">
        <v>58</v>
      </c>
      <c r="B463" s="234" t="s">
        <v>2903</v>
      </c>
      <c r="C463" s="205">
        <v>2024</v>
      </c>
      <c r="D463" s="235" t="s">
        <v>2872</v>
      </c>
      <c r="E463" s="236">
        <v>18</v>
      </c>
      <c r="F463" s="237">
        <v>60</v>
      </c>
      <c r="G463" s="237">
        <v>0</v>
      </c>
      <c r="H463" s="238">
        <v>285.76796000000002</v>
      </c>
    </row>
    <row r="464" spans="1:8" outlineLevel="1">
      <c r="A464" s="204">
        <v>59</v>
      </c>
      <c r="B464" s="234" t="s">
        <v>2904</v>
      </c>
      <c r="C464" s="205">
        <v>2024</v>
      </c>
      <c r="D464" s="235" t="s">
        <v>2872</v>
      </c>
      <c r="E464" s="236">
        <v>7</v>
      </c>
      <c r="F464" s="237">
        <v>100</v>
      </c>
      <c r="G464" s="237">
        <v>0</v>
      </c>
      <c r="H464" s="238">
        <v>82.362340000000003</v>
      </c>
    </row>
    <row r="465" spans="1:8" outlineLevel="1">
      <c r="A465" s="204">
        <v>60</v>
      </c>
      <c r="B465" s="234" t="s">
        <v>2905</v>
      </c>
      <c r="C465" s="205">
        <v>2024</v>
      </c>
      <c r="D465" s="235" t="s">
        <v>2872</v>
      </c>
      <c r="E465" s="236">
        <v>11</v>
      </c>
      <c r="F465" s="237">
        <v>25</v>
      </c>
      <c r="G465" s="237">
        <v>0</v>
      </c>
      <c r="H465" s="238">
        <v>151.93043</v>
      </c>
    </row>
    <row r="466" spans="1:8" outlineLevel="1">
      <c r="A466" s="204">
        <v>61</v>
      </c>
      <c r="B466" s="234" t="s">
        <v>2906</v>
      </c>
      <c r="C466" s="205">
        <v>2024</v>
      </c>
      <c r="D466" s="235" t="s">
        <v>2872</v>
      </c>
      <c r="E466" s="236">
        <v>87</v>
      </c>
      <c r="F466" s="237">
        <v>15</v>
      </c>
      <c r="G466" s="237">
        <v>0</v>
      </c>
      <c r="H466" s="238">
        <v>241.51065</v>
      </c>
    </row>
    <row r="467" spans="1:8" outlineLevel="1">
      <c r="A467" s="204">
        <v>62</v>
      </c>
      <c r="B467" s="234" t="s">
        <v>2907</v>
      </c>
      <c r="C467" s="205">
        <v>2024</v>
      </c>
      <c r="D467" s="235" t="s">
        <v>2872</v>
      </c>
      <c r="E467" s="236">
        <v>455</v>
      </c>
      <c r="F467" s="237">
        <v>15</v>
      </c>
      <c r="G467" s="237">
        <v>0</v>
      </c>
      <c r="H467" s="238">
        <v>1038.2886899999999</v>
      </c>
    </row>
    <row r="468" spans="1:8" outlineLevel="1">
      <c r="A468" s="204">
        <v>63</v>
      </c>
      <c r="B468" s="234" t="s">
        <v>2908</v>
      </c>
      <c r="C468" s="205">
        <v>2024</v>
      </c>
      <c r="D468" s="235" t="s">
        <v>2872</v>
      </c>
      <c r="E468" s="236">
        <v>91</v>
      </c>
      <c r="F468" s="237">
        <v>15</v>
      </c>
      <c r="G468" s="237">
        <v>0</v>
      </c>
      <c r="H468" s="238">
        <v>339.67771000000005</v>
      </c>
    </row>
    <row r="469" spans="1:8" outlineLevel="1">
      <c r="A469" s="204">
        <v>64</v>
      </c>
      <c r="B469" s="234" t="s">
        <v>2909</v>
      </c>
      <c r="C469" s="205">
        <v>2024</v>
      </c>
      <c r="D469" s="235" t="s">
        <v>2872</v>
      </c>
      <c r="E469" s="236">
        <v>11</v>
      </c>
      <c r="F469" s="237">
        <v>15</v>
      </c>
      <c r="G469" s="237">
        <v>0</v>
      </c>
      <c r="H469" s="238">
        <v>254.23564999999999</v>
      </c>
    </row>
    <row r="470" spans="1:8" outlineLevel="1">
      <c r="A470" s="204">
        <v>65</v>
      </c>
      <c r="B470" s="234" t="s">
        <v>2910</v>
      </c>
      <c r="C470" s="205">
        <v>2024</v>
      </c>
      <c r="D470" s="235" t="s">
        <v>2872</v>
      </c>
      <c r="E470" s="236">
        <v>177</v>
      </c>
      <c r="F470" s="237">
        <v>15</v>
      </c>
      <c r="G470" s="237">
        <v>0</v>
      </c>
      <c r="H470" s="238">
        <v>550.13707999999997</v>
      </c>
    </row>
    <row r="471" spans="1:8" outlineLevel="1">
      <c r="A471" s="204">
        <v>66</v>
      </c>
      <c r="B471" s="234" t="s">
        <v>2911</v>
      </c>
      <c r="C471" s="205">
        <v>2024</v>
      </c>
      <c r="D471" s="235" t="s">
        <v>2872</v>
      </c>
      <c r="E471" s="236">
        <v>10</v>
      </c>
      <c r="F471" s="237">
        <v>15</v>
      </c>
      <c r="G471" s="237">
        <v>0</v>
      </c>
      <c r="H471" s="238">
        <v>331.92579000000001</v>
      </c>
    </row>
    <row r="472" spans="1:8" outlineLevel="1">
      <c r="A472" s="204">
        <v>67</v>
      </c>
      <c r="B472" s="234" t="s">
        <v>2912</v>
      </c>
      <c r="C472" s="205">
        <v>2024</v>
      </c>
      <c r="D472" s="235" t="s">
        <v>2872</v>
      </c>
      <c r="E472" s="236">
        <v>497</v>
      </c>
      <c r="F472" s="237">
        <v>15</v>
      </c>
      <c r="G472" s="237">
        <v>0</v>
      </c>
      <c r="H472" s="238">
        <v>1110.3224499999999</v>
      </c>
    </row>
    <row r="473" spans="1:8" outlineLevel="1">
      <c r="A473" s="204">
        <v>68</v>
      </c>
      <c r="B473" s="234" t="s">
        <v>2913</v>
      </c>
      <c r="C473" s="205">
        <v>2024</v>
      </c>
      <c r="D473" s="235" t="s">
        <v>2872</v>
      </c>
      <c r="E473" s="236">
        <v>317</v>
      </c>
      <c r="F473" s="237">
        <v>15</v>
      </c>
      <c r="G473" s="237">
        <v>0</v>
      </c>
      <c r="H473" s="238">
        <v>922.28279000000009</v>
      </c>
    </row>
    <row r="474" spans="1:8" outlineLevel="1">
      <c r="A474" s="204">
        <v>69</v>
      </c>
      <c r="B474" s="234" t="s">
        <v>2914</v>
      </c>
      <c r="C474" s="205">
        <v>2024</v>
      </c>
      <c r="D474" s="235" t="s">
        <v>2872</v>
      </c>
      <c r="E474" s="236">
        <v>7</v>
      </c>
      <c r="F474" s="237">
        <v>15</v>
      </c>
      <c r="G474" s="237">
        <v>0</v>
      </c>
      <c r="H474" s="238">
        <v>134.327</v>
      </c>
    </row>
    <row r="475" spans="1:8" outlineLevel="1">
      <c r="A475" s="204">
        <v>70</v>
      </c>
      <c r="B475" s="234" t="s">
        <v>2915</v>
      </c>
      <c r="C475" s="205">
        <v>2024</v>
      </c>
      <c r="D475" s="235" t="s">
        <v>2872</v>
      </c>
      <c r="E475" s="236">
        <v>10</v>
      </c>
      <c r="F475" s="237">
        <v>15</v>
      </c>
      <c r="G475" s="237">
        <v>0</v>
      </c>
      <c r="H475" s="238">
        <v>190.20348000000001</v>
      </c>
    </row>
    <row r="476" spans="1:8" outlineLevel="1">
      <c r="A476" s="204">
        <v>71</v>
      </c>
      <c r="B476" s="234" t="s">
        <v>2916</v>
      </c>
      <c r="C476" s="205">
        <v>2024</v>
      </c>
      <c r="D476" s="235" t="s">
        <v>2872</v>
      </c>
      <c r="E476" s="236">
        <v>137</v>
      </c>
      <c r="F476" s="237">
        <v>15</v>
      </c>
      <c r="G476" s="237">
        <v>0</v>
      </c>
      <c r="H476" s="238">
        <v>843.38774000000001</v>
      </c>
    </row>
    <row r="477" spans="1:8" outlineLevel="1">
      <c r="A477" s="204">
        <v>72</v>
      </c>
      <c r="B477" s="234" t="s">
        <v>2917</v>
      </c>
      <c r="C477" s="205">
        <v>2024</v>
      </c>
      <c r="D477" s="235" t="s">
        <v>2872</v>
      </c>
      <c r="E477" s="236">
        <v>447</v>
      </c>
      <c r="F477" s="237">
        <v>10</v>
      </c>
      <c r="G477" s="237">
        <v>0</v>
      </c>
      <c r="H477" s="238">
        <v>1652.5155</v>
      </c>
    </row>
    <row r="478" spans="1:8" outlineLevel="1">
      <c r="A478" s="204">
        <v>73</v>
      </c>
      <c r="B478" s="234" t="s">
        <v>2918</v>
      </c>
      <c r="C478" s="205">
        <v>2024</v>
      </c>
      <c r="D478" s="235" t="s">
        <v>2872</v>
      </c>
      <c r="E478" s="236">
        <v>12</v>
      </c>
      <c r="F478" s="237">
        <v>15</v>
      </c>
      <c r="G478" s="237">
        <v>0</v>
      </c>
      <c r="H478" s="238">
        <v>157.18810000000002</v>
      </c>
    </row>
    <row r="479" spans="1:8" outlineLevel="1">
      <c r="A479" s="204">
        <v>74</v>
      </c>
      <c r="B479" s="234" t="s">
        <v>2919</v>
      </c>
      <c r="C479" s="205">
        <v>2024</v>
      </c>
      <c r="D479" s="235" t="s">
        <v>2872</v>
      </c>
      <c r="E479" s="236">
        <v>9</v>
      </c>
      <c r="F479" s="237">
        <v>10</v>
      </c>
      <c r="G479" s="237">
        <v>0</v>
      </c>
      <c r="H479" s="238">
        <v>159.41327999999999</v>
      </c>
    </row>
    <row r="480" spans="1:8" outlineLevel="1">
      <c r="A480" s="204">
        <v>75</v>
      </c>
      <c r="B480" s="234" t="s">
        <v>2920</v>
      </c>
      <c r="C480" s="205">
        <v>2024</v>
      </c>
      <c r="D480" s="235" t="s">
        <v>2872</v>
      </c>
      <c r="E480" s="236">
        <v>674</v>
      </c>
      <c r="F480" s="237">
        <v>15</v>
      </c>
      <c r="G480" s="237">
        <v>0</v>
      </c>
      <c r="H480" s="238">
        <v>1938.8884599999999</v>
      </c>
    </row>
    <row r="481" spans="1:8" ht="15.75">
      <c r="A481" s="228" t="s">
        <v>2703</v>
      </c>
      <c r="B481" s="229" t="s">
        <v>11</v>
      </c>
      <c r="C481" s="230"/>
      <c r="D481" s="233"/>
      <c r="E481" s="232"/>
      <c r="F481" s="241"/>
      <c r="G481" s="241"/>
      <c r="H481" s="232"/>
    </row>
    <row r="482" spans="1:8" ht="15.75">
      <c r="A482" s="228" t="s">
        <v>2704</v>
      </c>
      <c r="B482" s="229" t="s">
        <v>13</v>
      </c>
      <c r="C482" s="230"/>
      <c r="D482" s="233"/>
      <c r="E482" s="232"/>
      <c r="F482" s="241"/>
      <c r="G482" s="241"/>
      <c r="H482" s="232"/>
    </row>
    <row r="483" spans="1:8" ht="15.75">
      <c r="A483" s="228" t="s">
        <v>2705</v>
      </c>
      <c r="B483" s="229" t="s">
        <v>15</v>
      </c>
      <c r="C483" s="230"/>
      <c r="D483" s="233"/>
      <c r="E483" s="232"/>
      <c r="F483" s="241"/>
      <c r="G483" s="241"/>
      <c r="H483" s="232"/>
    </row>
    <row r="484" spans="1:8" ht="31.5">
      <c r="A484" s="228" t="s">
        <v>2921</v>
      </c>
      <c r="B484" s="229" t="s">
        <v>259</v>
      </c>
      <c r="C484" s="230"/>
      <c r="D484" s="233" t="s">
        <v>2708</v>
      </c>
      <c r="E484" s="232">
        <f>E485</f>
        <v>9616</v>
      </c>
      <c r="F484" s="232">
        <f>F485</f>
        <v>735</v>
      </c>
      <c r="G484" s="232">
        <f>G485</f>
        <v>0</v>
      </c>
      <c r="H484" s="232">
        <f>H485</f>
        <v>20435.809870000001</v>
      </c>
    </row>
    <row r="485" spans="1:8" ht="31.5">
      <c r="A485" s="228" t="s">
        <v>2922</v>
      </c>
      <c r="B485" s="229" t="s">
        <v>18</v>
      </c>
      <c r="C485" s="230"/>
      <c r="D485" s="233" t="s">
        <v>2708</v>
      </c>
      <c r="E485" s="232">
        <f>SUM(E486:E505)</f>
        <v>9616</v>
      </c>
      <c r="F485" s="232">
        <f>SUM(F486:F505)</f>
        <v>735</v>
      </c>
      <c r="G485" s="232">
        <f>SUM(G486:G505)</f>
        <v>0</v>
      </c>
      <c r="H485" s="232">
        <f>SUM(H486:H505)</f>
        <v>20435.809870000001</v>
      </c>
    </row>
    <row r="486" spans="1:8" outlineLevel="1">
      <c r="A486" s="204">
        <v>2</v>
      </c>
      <c r="B486" s="234" t="s">
        <v>268</v>
      </c>
      <c r="C486" s="205">
        <v>2023</v>
      </c>
      <c r="D486" s="210" t="s">
        <v>2708</v>
      </c>
      <c r="E486" s="236">
        <v>198</v>
      </c>
      <c r="F486" s="237">
        <v>120</v>
      </c>
      <c r="G486" s="237">
        <v>0</v>
      </c>
      <c r="H486" s="238">
        <v>402.94234</v>
      </c>
    </row>
    <row r="487" spans="1:8" outlineLevel="1">
      <c r="A487" s="204">
        <v>3</v>
      </c>
      <c r="B487" s="234" t="s">
        <v>269</v>
      </c>
      <c r="C487" s="205">
        <v>2023</v>
      </c>
      <c r="D487" s="210" t="s">
        <v>2708</v>
      </c>
      <c r="E487" s="236">
        <v>578</v>
      </c>
      <c r="F487" s="237">
        <v>15</v>
      </c>
      <c r="G487" s="237">
        <v>0</v>
      </c>
      <c r="H487" s="238">
        <v>1013.91689</v>
      </c>
    </row>
    <row r="488" spans="1:8" outlineLevel="1">
      <c r="A488" s="204">
        <v>4</v>
      </c>
      <c r="B488" s="234" t="s">
        <v>270</v>
      </c>
      <c r="C488" s="205">
        <v>2023</v>
      </c>
      <c r="D488" s="210" t="s">
        <v>2708</v>
      </c>
      <c r="E488" s="236">
        <v>203</v>
      </c>
      <c r="F488" s="237">
        <v>15</v>
      </c>
      <c r="G488" s="237">
        <v>0</v>
      </c>
      <c r="H488" s="238">
        <v>429.95135999999997</v>
      </c>
    </row>
    <row r="489" spans="1:8" outlineLevel="1">
      <c r="A489" s="204">
        <v>5</v>
      </c>
      <c r="B489" s="234" t="s">
        <v>271</v>
      </c>
      <c r="C489" s="205">
        <v>2023</v>
      </c>
      <c r="D489" s="210" t="s">
        <v>2708</v>
      </c>
      <c r="E489" s="236">
        <v>72</v>
      </c>
      <c r="F489" s="237">
        <v>15</v>
      </c>
      <c r="G489" s="237">
        <v>0</v>
      </c>
      <c r="H489" s="238">
        <v>122.95081</v>
      </c>
    </row>
    <row r="490" spans="1:8" outlineLevel="1">
      <c r="A490" s="204">
        <v>6</v>
      </c>
      <c r="B490" s="234" t="s">
        <v>272</v>
      </c>
      <c r="C490" s="205">
        <v>2023</v>
      </c>
      <c r="D490" s="210" t="s">
        <v>2708</v>
      </c>
      <c r="E490" s="236">
        <v>201</v>
      </c>
      <c r="F490" s="237">
        <v>145</v>
      </c>
      <c r="G490" s="237">
        <v>0</v>
      </c>
      <c r="H490" s="238">
        <v>488.25468000000001</v>
      </c>
    </row>
    <row r="491" spans="1:8" outlineLevel="1">
      <c r="A491" s="204">
        <v>7</v>
      </c>
      <c r="B491" s="234" t="s">
        <v>2923</v>
      </c>
      <c r="C491" s="205">
        <v>2024</v>
      </c>
      <c r="D491" s="210" t="s">
        <v>2708</v>
      </c>
      <c r="E491" s="236">
        <v>382</v>
      </c>
      <c r="F491" s="237">
        <v>15</v>
      </c>
      <c r="G491" s="237">
        <v>0</v>
      </c>
      <c r="H491" s="238">
        <v>470.45416</v>
      </c>
    </row>
    <row r="492" spans="1:8" outlineLevel="1">
      <c r="A492" s="204">
        <v>8</v>
      </c>
      <c r="B492" s="234" t="s">
        <v>2924</v>
      </c>
      <c r="C492" s="205">
        <v>2024</v>
      </c>
      <c r="D492" s="210" t="s">
        <v>2708</v>
      </c>
      <c r="E492" s="236">
        <v>122</v>
      </c>
      <c r="F492" s="237">
        <v>15</v>
      </c>
      <c r="G492" s="237">
        <v>0</v>
      </c>
      <c r="H492" s="238">
        <v>201.74744000000001</v>
      </c>
    </row>
    <row r="493" spans="1:8" outlineLevel="1">
      <c r="A493" s="204">
        <v>9</v>
      </c>
      <c r="B493" s="234" t="s">
        <v>2925</v>
      </c>
      <c r="C493" s="205">
        <v>2024</v>
      </c>
      <c r="D493" s="210" t="s">
        <v>2708</v>
      </c>
      <c r="E493" s="236">
        <v>275</v>
      </c>
      <c r="F493" s="237">
        <v>15</v>
      </c>
      <c r="G493" s="237">
        <v>0</v>
      </c>
      <c r="H493" s="238">
        <v>472.05032</v>
      </c>
    </row>
    <row r="494" spans="1:8" outlineLevel="1">
      <c r="A494" s="204">
        <v>10</v>
      </c>
      <c r="B494" s="234" t="s">
        <v>2926</v>
      </c>
      <c r="C494" s="205">
        <v>2024</v>
      </c>
      <c r="D494" s="210" t="s">
        <v>2708</v>
      </c>
      <c r="E494" s="236">
        <v>55</v>
      </c>
      <c r="F494" s="237">
        <v>15</v>
      </c>
      <c r="G494" s="237">
        <v>0</v>
      </c>
      <c r="H494" s="238">
        <v>123.05073</v>
      </c>
    </row>
    <row r="495" spans="1:8" outlineLevel="1">
      <c r="A495" s="204">
        <v>11</v>
      </c>
      <c r="B495" s="234" t="s">
        <v>2927</v>
      </c>
      <c r="C495" s="205">
        <v>2024</v>
      </c>
      <c r="D495" s="210" t="s">
        <v>2708</v>
      </c>
      <c r="E495" s="236">
        <v>143</v>
      </c>
      <c r="F495" s="237">
        <v>150</v>
      </c>
      <c r="G495" s="237">
        <v>0</v>
      </c>
      <c r="H495" s="238">
        <v>1753.0151000000001</v>
      </c>
    </row>
    <row r="496" spans="1:8" outlineLevel="1">
      <c r="A496" s="204">
        <v>12</v>
      </c>
      <c r="B496" s="234" t="s">
        <v>2928</v>
      </c>
      <c r="C496" s="205">
        <v>2024</v>
      </c>
      <c r="D496" s="210" t="s">
        <v>2708</v>
      </c>
      <c r="E496" s="236">
        <v>475</v>
      </c>
      <c r="F496" s="237">
        <v>15</v>
      </c>
      <c r="G496" s="237">
        <v>0</v>
      </c>
      <c r="H496" s="238">
        <v>1683.7549799999999</v>
      </c>
    </row>
    <row r="497" spans="1:8" outlineLevel="1">
      <c r="A497" s="204">
        <v>13</v>
      </c>
      <c r="B497" s="234" t="s">
        <v>2929</v>
      </c>
      <c r="C497" s="205">
        <v>2024</v>
      </c>
      <c r="D497" s="210" t="s">
        <v>2708</v>
      </c>
      <c r="E497" s="236">
        <v>175</v>
      </c>
      <c r="F497" s="237">
        <v>80</v>
      </c>
      <c r="G497" s="237">
        <v>0</v>
      </c>
      <c r="H497" s="238">
        <v>236.34273000000002</v>
      </c>
    </row>
    <row r="498" spans="1:8" outlineLevel="1">
      <c r="A498" s="204">
        <v>14</v>
      </c>
      <c r="B498" s="234" t="s">
        <v>2930</v>
      </c>
      <c r="C498" s="205">
        <v>2024</v>
      </c>
      <c r="D498" s="210" t="s">
        <v>2708</v>
      </c>
      <c r="E498" s="236">
        <v>777</v>
      </c>
      <c r="F498" s="237">
        <v>15</v>
      </c>
      <c r="G498" s="237">
        <v>0</v>
      </c>
      <c r="H498" s="238">
        <v>1617.8402599999999</v>
      </c>
    </row>
    <row r="499" spans="1:8" outlineLevel="1">
      <c r="A499" s="204">
        <v>15</v>
      </c>
      <c r="B499" s="234" t="s">
        <v>2931</v>
      </c>
      <c r="C499" s="205">
        <v>2024</v>
      </c>
      <c r="D499" s="210" t="s">
        <v>2708</v>
      </c>
      <c r="E499" s="236">
        <v>271</v>
      </c>
      <c r="F499" s="237">
        <v>15</v>
      </c>
      <c r="G499" s="237">
        <v>0</v>
      </c>
      <c r="H499" s="238">
        <v>1029.67073</v>
      </c>
    </row>
    <row r="500" spans="1:8" outlineLevel="1">
      <c r="A500" s="204">
        <v>16</v>
      </c>
      <c r="B500" s="234" t="s">
        <v>2932</v>
      </c>
      <c r="C500" s="205">
        <v>2024</v>
      </c>
      <c r="D500" s="210" t="s">
        <v>2708</v>
      </c>
      <c r="E500" s="236">
        <v>1825</v>
      </c>
      <c r="F500" s="237">
        <v>15</v>
      </c>
      <c r="G500" s="237">
        <v>0</v>
      </c>
      <c r="H500" s="238">
        <v>3630.4140600000001</v>
      </c>
    </row>
    <row r="501" spans="1:8" outlineLevel="1">
      <c r="A501" s="204">
        <v>17</v>
      </c>
      <c r="B501" s="234" t="s">
        <v>2933</v>
      </c>
      <c r="C501" s="205">
        <v>2024</v>
      </c>
      <c r="D501" s="210" t="s">
        <v>2708</v>
      </c>
      <c r="E501" s="236">
        <v>473</v>
      </c>
      <c r="F501" s="237">
        <v>15</v>
      </c>
      <c r="G501" s="237">
        <v>0</v>
      </c>
      <c r="H501" s="238">
        <v>967.51459999999997</v>
      </c>
    </row>
    <row r="502" spans="1:8" outlineLevel="1">
      <c r="A502" s="204">
        <v>18</v>
      </c>
      <c r="B502" s="234" t="s">
        <v>2934</v>
      </c>
      <c r="C502" s="205">
        <v>2024</v>
      </c>
      <c r="D502" s="210" t="s">
        <v>2708</v>
      </c>
      <c r="E502" s="236">
        <v>519</v>
      </c>
      <c r="F502" s="237">
        <v>15</v>
      </c>
      <c r="G502" s="237">
        <v>0</v>
      </c>
      <c r="H502" s="238">
        <v>1045.0794699999999</v>
      </c>
    </row>
    <row r="503" spans="1:8" outlineLevel="1">
      <c r="A503" s="204">
        <v>19</v>
      </c>
      <c r="B503" s="234" t="s">
        <v>2935</v>
      </c>
      <c r="C503" s="205">
        <v>2024</v>
      </c>
      <c r="D503" s="210" t="s">
        <v>2708</v>
      </c>
      <c r="E503" s="236">
        <v>564</v>
      </c>
      <c r="F503" s="237">
        <v>15</v>
      </c>
      <c r="G503" s="237">
        <v>0</v>
      </c>
      <c r="H503" s="238">
        <v>564.47645</v>
      </c>
    </row>
    <row r="504" spans="1:8" outlineLevel="1">
      <c r="A504" s="204">
        <v>20</v>
      </c>
      <c r="B504" s="234" t="s">
        <v>2936</v>
      </c>
      <c r="C504" s="205">
        <v>2024</v>
      </c>
      <c r="D504" s="210" t="s">
        <v>2708</v>
      </c>
      <c r="E504" s="236">
        <v>561</v>
      </c>
      <c r="F504" s="237">
        <v>15</v>
      </c>
      <c r="G504" s="237">
        <v>0</v>
      </c>
      <c r="H504" s="238">
        <v>856.08822999999995</v>
      </c>
    </row>
    <row r="505" spans="1:8" outlineLevel="1">
      <c r="A505" s="204">
        <v>21</v>
      </c>
      <c r="B505" s="234" t="s">
        <v>2937</v>
      </c>
      <c r="C505" s="205">
        <v>2024</v>
      </c>
      <c r="D505" s="210" t="s">
        <v>2708</v>
      </c>
      <c r="E505" s="236">
        <v>1747</v>
      </c>
      <c r="F505" s="237">
        <v>15</v>
      </c>
      <c r="G505" s="237">
        <v>0</v>
      </c>
      <c r="H505" s="238">
        <v>3326.2945299999997</v>
      </c>
    </row>
    <row r="506" spans="1:8" ht="15.75">
      <c r="A506" s="228" t="s">
        <v>2703</v>
      </c>
      <c r="B506" s="229" t="s">
        <v>11</v>
      </c>
      <c r="C506" s="230"/>
      <c r="D506" s="233"/>
      <c r="E506" s="232"/>
      <c r="F506" s="241"/>
      <c r="G506" s="241"/>
      <c r="H506" s="232"/>
    </row>
    <row r="507" spans="1:8" ht="15.75">
      <c r="A507" s="228" t="s">
        <v>2704</v>
      </c>
      <c r="B507" s="229" t="s">
        <v>13</v>
      </c>
      <c r="C507" s="230"/>
      <c r="D507" s="233"/>
      <c r="E507" s="232"/>
      <c r="F507" s="241"/>
      <c r="G507" s="241"/>
      <c r="H507" s="232"/>
    </row>
    <row r="508" spans="1:8" ht="15.75">
      <c r="A508" s="228" t="s">
        <v>2705</v>
      </c>
      <c r="B508" s="229" t="s">
        <v>15</v>
      </c>
      <c r="C508" s="230"/>
      <c r="D508" s="233"/>
      <c r="E508" s="232"/>
      <c r="F508" s="241"/>
      <c r="G508" s="241"/>
      <c r="H508" s="232"/>
    </row>
    <row r="509" spans="1:8" ht="31.5">
      <c r="A509" s="228" t="s">
        <v>2921</v>
      </c>
      <c r="B509" s="229" t="s">
        <v>259</v>
      </c>
      <c r="C509" s="230"/>
      <c r="D509" s="233" t="s">
        <v>2872</v>
      </c>
      <c r="E509" s="232">
        <f t="shared" ref="E509:H509" si="0">E510</f>
        <v>16732</v>
      </c>
      <c r="F509" s="232">
        <f t="shared" si="0"/>
        <v>6841</v>
      </c>
      <c r="G509" s="232">
        <f t="shared" si="0"/>
        <v>0</v>
      </c>
      <c r="H509" s="232">
        <f t="shared" si="0"/>
        <v>37585.192130000003</v>
      </c>
    </row>
    <row r="510" spans="1:8" ht="15.75">
      <c r="A510" s="228" t="s">
        <v>2922</v>
      </c>
      <c r="B510" s="229" t="s">
        <v>18</v>
      </c>
      <c r="C510" s="230"/>
      <c r="D510" s="233"/>
      <c r="E510" s="232">
        <f>SUM(E511:E527)</f>
        <v>16732</v>
      </c>
      <c r="F510" s="232">
        <f>SUM(F511:F527)</f>
        <v>6841</v>
      </c>
      <c r="G510" s="232">
        <f>SUM(G511:G527)</f>
        <v>0</v>
      </c>
      <c r="H510" s="232">
        <f>SUM(H511:H527)</f>
        <v>37585.192130000003</v>
      </c>
    </row>
    <row r="511" spans="1:8" outlineLevel="1">
      <c r="A511" s="204">
        <v>1</v>
      </c>
      <c r="B511" s="234" t="s">
        <v>260</v>
      </c>
      <c r="C511" s="205">
        <v>2022</v>
      </c>
      <c r="D511" s="210" t="s">
        <v>2872</v>
      </c>
      <c r="E511" s="236">
        <v>230</v>
      </c>
      <c r="F511" s="237">
        <v>15</v>
      </c>
      <c r="G511" s="237">
        <v>0</v>
      </c>
      <c r="H511" s="238">
        <v>668.59893</v>
      </c>
    </row>
    <row r="512" spans="1:8" outlineLevel="1">
      <c r="A512" s="204">
        <v>2</v>
      </c>
      <c r="B512" s="234" t="s">
        <v>262</v>
      </c>
      <c r="C512" s="205">
        <v>2022</v>
      </c>
      <c r="D512" s="210" t="s">
        <v>2872</v>
      </c>
      <c r="E512" s="236">
        <v>1844</v>
      </c>
      <c r="F512" s="237">
        <v>13</v>
      </c>
      <c r="G512" s="237">
        <v>0</v>
      </c>
      <c r="H512" s="238">
        <v>2509.4481099999998</v>
      </c>
    </row>
    <row r="513" spans="1:8" outlineLevel="1">
      <c r="A513" s="204">
        <v>3</v>
      </c>
      <c r="B513" s="234" t="s">
        <v>263</v>
      </c>
      <c r="C513" s="205">
        <v>2022</v>
      </c>
      <c r="D513" s="210" t="s">
        <v>2872</v>
      </c>
      <c r="E513" s="236">
        <v>250</v>
      </c>
      <c r="F513" s="237">
        <v>15</v>
      </c>
      <c r="G513" s="237">
        <v>0</v>
      </c>
      <c r="H513" s="238">
        <v>703.36252000000002</v>
      </c>
    </row>
    <row r="514" spans="1:8" outlineLevel="1">
      <c r="A514" s="204">
        <v>4</v>
      </c>
      <c r="B514" s="234" t="s">
        <v>264</v>
      </c>
      <c r="C514" s="205">
        <v>2022</v>
      </c>
      <c r="D514" s="210" t="s">
        <v>2872</v>
      </c>
      <c r="E514" s="236">
        <v>797</v>
      </c>
      <c r="F514" s="237">
        <v>40</v>
      </c>
      <c r="G514" s="237">
        <v>0</v>
      </c>
      <c r="H514" s="238">
        <v>1926.43606</v>
      </c>
    </row>
    <row r="515" spans="1:8" outlineLevel="1">
      <c r="A515" s="204">
        <v>5</v>
      </c>
      <c r="B515" s="234" t="s">
        <v>265</v>
      </c>
      <c r="C515" s="205">
        <v>2022</v>
      </c>
      <c r="D515" s="210" t="s">
        <v>2872</v>
      </c>
      <c r="E515" s="236">
        <v>529</v>
      </c>
      <c r="F515" s="237">
        <v>150</v>
      </c>
      <c r="G515" s="237">
        <v>0</v>
      </c>
      <c r="H515" s="238">
        <v>1284.29007</v>
      </c>
    </row>
    <row r="516" spans="1:8" outlineLevel="1">
      <c r="A516" s="204">
        <v>6</v>
      </c>
      <c r="B516" s="234" t="s">
        <v>266</v>
      </c>
      <c r="C516" s="205">
        <v>2022</v>
      </c>
      <c r="D516" s="210" t="s">
        <v>2872</v>
      </c>
      <c r="E516" s="236">
        <v>824</v>
      </c>
      <c r="F516" s="237">
        <v>892</v>
      </c>
      <c r="G516" s="237">
        <v>0</v>
      </c>
      <c r="H516" s="238">
        <v>2483.4188399999998</v>
      </c>
    </row>
    <row r="517" spans="1:8" outlineLevel="1">
      <c r="A517" s="204">
        <v>7</v>
      </c>
      <c r="B517" s="234" t="s">
        <v>267</v>
      </c>
      <c r="C517" s="205">
        <v>2022</v>
      </c>
      <c r="D517" s="210" t="s">
        <v>2872</v>
      </c>
      <c r="E517" s="236">
        <v>640</v>
      </c>
      <c r="F517" s="237">
        <v>1168</v>
      </c>
      <c r="G517" s="237">
        <v>0</v>
      </c>
      <c r="H517" s="238">
        <v>1698.4474</v>
      </c>
    </row>
    <row r="518" spans="1:8" outlineLevel="1">
      <c r="A518" s="204">
        <v>9</v>
      </c>
      <c r="B518" s="234" t="s">
        <v>273</v>
      </c>
      <c r="C518" s="205">
        <v>2023</v>
      </c>
      <c r="D518" s="210" t="s">
        <v>2872</v>
      </c>
      <c r="E518" s="236">
        <v>182</v>
      </c>
      <c r="F518" s="237">
        <v>304</v>
      </c>
      <c r="G518" s="237">
        <v>0</v>
      </c>
      <c r="H518" s="238">
        <v>617.36456999999996</v>
      </c>
    </row>
    <row r="519" spans="1:8" outlineLevel="1">
      <c r="A519" s="204">
        <v>10</v>
      </c>
      <c r="B519" s="234" t="s">
        <v>274</v>
      </c>
      <c r="C519" s="205">
        <v>2023</v>
      </c>
      <c r="D519" s="210" t="s">
        <v>2872</v>
      </c>
      <c r="E519" s="236">
        <v>392</v>
      </c>
      <c r="F519" s="237">
        <v>504</v>
      </c>
      <c r="G519" s="237">
        <v>0</v>
      </c>
      <c r="H519" s="238">
        <v>1086.4476100000002</v>
      </c>
    </row>
    <row r="520" spans="1:8" outlineLevel="1">
      <c r="A520" s="204">
        <v>11</v>
      </c>
      <c r="B520" s="234" t="s">
        <v>275</v>
      </c>
      <c r="C520" s="205">
        <v>2023</v>
      </c>
      <c r="D520" s="210" t="s">
        <v>2872</v>
      </c>
      <c r="E520" s="236">
        <v>318</v>
      </c>
      <c r="F520" s="237">
        <v>45</v>
      </c>
      <c r="G520" s="237">
        <v>0</v>
      </c>
      <c r="H520" s="238">
        <v>712.95376999999996</v>
      </c>
    </row>
    <row r="521" spans="1:8" outlineLevel="1">
      <c r="A521" s="204">
        <v>12</v>
      </c>
      <c r="B521" s="234" t="s">
        <v>2938</v>
      </c>
      <c r="C521" s="205">
        <v>2024</v>
      </c>
      <c r="D521" s="210" t="s">
        <v>2872</v>
      </c>
      <c r="E521" s="236">
        <v>2172</v>
      </c>
      <c r="F521" s="237">
        <v>150</v>
      </c>
      <c r="G521" s="237">
        <v>0</v>
      </c>
      <c r="H521" s="238">
        <v>6313.0601799999995</v>
      </c>
    </row>
    <row r="522" spans="1:8" outlineLevel="1">
      <c r="A522" s="204">
        <v>13</v>
      </c>
      <c r="B522" s="234" t="s">
        <v>2939</v>
      </c>
      <c r="C522" s="205">
        <v>2024</v>
      </c>
      <c r="D522" s="210" t="s">
        <v>2872</v>
      </c>
      <c r="E522" s="236">
        <v>357</v>
      </c>
      <c r="F522" s="237">
        <v>10</v>
      </c>
      <c r="G522" s="237">
        <v>0</v>
      </c>
      <c r="H522" s="238">
        <v>1201.95138</v>
      </c>
    </row>
    <row r="523" spans="1:8" outlineLevel="1">
      <c r="A523" s="204">
        <v>14</v>
      </c>
      <c r="B523" s="234" t="s">
        <v>2940</v>
      </c>
      <c r="C523" s="205">
        <v>2024</v>
      </c>
      <c r="D523" s="210" t="s">
        <v>2872</v>
      </c>
      <c r="E523" s="236">
        <v>1325</v>
      </c>
      <c r="F523" s="237">
        <v>400</v>
      </c>
      <c r="G523" s="237">
        <v>0</v>
      </c>
      <c r="H523" s="238">
        <v>2931.6374500000002</v>
      </c>
    </row>
    <row r="524" spans="1:8" outlineLevel="1">
      <c r="A524" s="204">
        <v>15</v>
      </c>
      <c r="B524" s="234" t="s">
        <v>2941</v>
      </c>
      <c r="C524" s="205">
        <v>2024</v>
      </c>
      <c r="D524" s="210" t="s">
        <v>2872</v>
      </c>
      <c r="E524" s="236">
        <v>6713</v>
      </c>
      <c r="F524" s="237">
        <v>15</v>
      </c>
      <c r="G524" s="237">
        <v>0</v>
      </c>
      <c r="H524" s="238">
        <v>11785.940929999999</v>
      </c>
    </row>
    <row r="525" spans="1:8" outlineLevel="1">
      <c r="A525" s="204">
        <v>16</v>
      </c>
      <c r="B525" s="234" t="s">
        <v>2942</v>
      </c>
      <c r="C525" s="205">
        <v>2024</v>
      </c>
      <c r="D525" s="210" t="s">
        <v>2872</v>
      </c>
      <c r="E525" s="236">
        <v>17</v>
      </c>
      <c r="F525" s="237">
        <v>3000</v>
      </c>
      <c r="G525" s="237">
        <v>0</v>
      </c>
      <c r="H525" s="238">
        <v>589.34418999999991</v>
      </c>
    </row>
    <row r="526" spans="1:8" outlineLevel="1">
      <c r="A526" s="204">
        <v>17</v>
      </c>
      <c r="B526" s="234" t="s">
        <v>2943</v>
      </c>
      <c r="C526" s="205">
        <v>2024</v>
      </c>
      <c r="D526" s="210" t="s">
        <v>2872</v>
      </c>
      <c r="E526" s="236">
        <v>132</v>
      </c>
      <c r="F526" s="237">
        <v>70</v>
      </c>
      <c r="G526" s="237">
        <v>0</v>
      </c>
      <c r="H526" s="238">
        <v>868.37901999999997</v>
      </c>
    </row>
    <row r="527" spans="1:8" outlineLevel="1">
      <c r="A527" s="204">
        <v>18</v>
      </c>
      <c r="B527" s="234" t="s">
        <v>2944</v>
      </c>
      <c r="C527" s="205">
        <v>2024</v>
      </c>
      <c r="D527" s="210" t="s">
        <v>2872</v>
      </c>
      <c r="E527" s="236">
        <v>10</v>
      </c>
      <c r="F527" s="237">
        <v>50</v>
      </c>
      <c r="G527" s="237">
        <v>0</v>
      </c>
      <c r="H527" s="238">
        <v>204.11109999999999</v>
      </c>
    </row>
    <row r="528" spans="1:8" ht="15.75">
      <c r="A528" s="228" t="s">
        <v>2703</v>
      </c>
      <c r="B528" s="229" t="s">
        <v>11</v>
      </c>
      <c r="C528" s="230"/>
      <c r="D528" s="233"/>
      <c r="E528" s="232"/>
      <c r="F528" s="241"/>
      <c r="G528" s="241"/>
      <c r="H528" s="232"/>
    </row>
    <row r="529" spans="1:8" ht="15.75">
      <c r="A529" s="228" t="s">
        <v>2945</v>
      </c>
      <c r="B529" s="229" t="s">
        <v>277</v>
      </c>
      <c r="C529" s="230"/>
      <c r="D529" s="233"/>
      <c r="E529" s="232"/>
      <c r="F529" s="241"/>
      <c r="G529" s="241"/>
      <c r="H529" s="232"/>
    </row>
    <row r="530" spans="1:8" ht="15.75">
      <c r="A530" s="228" t="s">
        <v>2946</v>
      </c>
      <c r="B530" s="229" t="s">
        <v>279</v>
      </c>
      <c r="C530" s="230"/>
      <c r="D530" s="233"/>
      <c r="E530" s="232"/>
      <c r="F530" s="241"/>
      <c r="G530" s="241"/>
      <c r="H530" s="232"/>
    </row>
    <row r="531" spans="1:8" ht="31.5">
      <c r="A531" s="228" t="s">
        <v>2947</v>
      </c>
      <c r="B531" s="229" t="s">
        <v>17</v>
      </c>
      <c r="C531" s="230"/>
      <c r="D531" s="233" t="s">
        <v>2872</v>
      </c>
      <c r="E531" s="232">
        <f t="shared" ref="E531:H531" si="1">E532</f>
        <v>5145</v>
      </c>
      <c r="F531" s="232">
        <f t="shared" si="1"/>
        <v>790</v>
      </c>
      <c r="G531" s="232">
        <f t="shared" si="1"/>
        <v>0</v>
      </c>
      <c r="H531" s="232">
        <f t="shared" si="1"/>
        <v>17202.417579999998</v>
      </c>
    </row>
    <row r="532" spans="1:8" ht="15.75">
      <c r="A532" s="228" t="s">
        <v>2948</v>
      </c>
      <c r="B532" s="229" t="s">
        <v>18</v>
      </c>
      <c r="C532" s="230"/>
      <c r="D532" s="233"/>
      <c r="E532" s="232">
        <f>SUM(E533:E567)</f>
        <v>5145</v>
      </c>
      <c r="F532" s="232">
        <f>SUM(F533:F567)</f>
        <v>790</v>
      </c>
      <c r="G532" s="232">
        <f>SUM(G533:G567)</f>
        <v>0</v>
      </c>
      <c r="H532" s="232">
        <f>SUM(H533:H567)</f>
        <v>17202.417579999998</v>
      </c>
    </row>
    <row r="533" spans="1:8" outlineLevel="1">
      <c r="A533" s="204">
        <v>1</v>
      </c>
      <c r="B533" s="234" t="s">
        <v>281</v>
      </c>
      <c r="C533" s="205">
        <v>2023</v>
      </c>
      <c r="D533" s="210" t="s">
        <v>2872</v>
      </c>
      <c r="E533" s="236">
        <v>11</v>
      </c>
      <c r="F533" s="237">
        <v>20</v>
      </c>
      <c r="G533" s="237">
        <v>0</v>
      </c>
      <c r="H533" s="238">
        <v>433.67876000000001</v>
      </c>
    </row>
    <row r="534" spans="1:8" outlineLevel="1">
      <c r="A534" s="204">
        <v>2</v>
      </c>
      <c r="B534" s="234" t="s">
        <v>282</v>
      </c>
      <c r="C534" s="205">
        <v>2023</v>
      </c>
      <c r="D534" s="210" t="s">
        <v>2872</v>
      </c>
      <c r="E534" s="236">
        <v>23</v>
      </c>
      <c r="F534" s="237">
        <v>100</v>
      </c>
      <c r="G534" s="237">
        <v>0</v>
      </c>
      <c r="H534" s="238">
        <v>211.10195999999999</v>
      </c>
    </row>
    <row r="535" spans="1:8" outlineLevel="1">
      <c r="A535" s="204">
        <v>3</v>
      </c>
      <c r="B535" s="234" t="s">
        <v>283</v>
      </c>
      <c r="C535" s="205">
        <v>2023</v>
      </c>
      <c r="D535" s="210" t="s">
        <v>2872</v>
      </c>
      <c r="E535" s="236">
        <v>43</v>
      </c>
      <c r="F535" s="237">
        <v>150</v>
      </c>
      <c r="G535" s="237">
        <v>0</v>
      </c>
      <c r="H535" s="238">
        <v>595.68432999999993</v>
      </c>
    </row>
    <row r="536" spans="1:8" outlineLevel="1">
      <c r="A536" s="204">
        <v>4</v>
      </c>
      <c r="B536" s="234" t="s">
        <v>284</v>
      </c>
      <c r="C536" s="205">
        <v>2023</v>
      </c>
      <c r="D536" s="210" t="s">
        <v>2872</v>
      </c>
      <c r="E536" s="236">
        <v>8</v>
      </c>
      <c r="F536" s="237">
        <v>80</v>
      </c>
      <c r="G536" s="237">
        <v>0</v>
      </c>
      <c r="H536" s="238">
        <v>25.381910000000001</v>
      </c>
    </row>
    <row r="537" spans="1:8" outlineLevel="1">
      <c r="A537" s="204">
        <v>5</v>
      </c>
      <c r="B537" s="234" t="s">
        <v>285</v>
      </c>
      <c r="C537" s="205">
        <v>2023</v>
      </c>
      <c r="D537" s="210" t="s">
        <v>2872</v>
      </c>
      <c r="E537" s="236">
        <v>10</v>
      </c>
      <c r="F537" s="237">
        <v>30</v>
      </c>
      <c r="G537" s="237">
        <v>0</v>
      </c>
      <c r="H537" s="238">
        <v>31.354310000000002</v>
      </c>
    </row>
    <row r="538" spans="1:8" outlineLevel="1">
      <c r="A538" s="204">
        <v>6</v>
      </c>
      <c r="B538" s="234" t="s">
        <v>286</v>
      </c>
      <c r="C538" s="205">
        <v>2023</v>
      </c>
      <c r="D538" s="210" t="s">
        <v>2872</v>
      </c>
      <c r="E538" s="236">
        <v>10</v>
      </c>
      <c r="F538" s="237">
        <v>15</v>
      </c>
      <c r="G538" s="237">
        <v>0</v>
      </c>
      <c r="H538" s="238">
        <v>817.28188</v>
      </c>
    </row>
    <row r="539" spans="1:8" outlineLevel="1">
      <c r="A539" s="204">
        <v>7</v>
      </c>
      <c r="B539" s="234" t="s">
        <v>287</v>
      </c>
      <c r="C539" s="205">
        <v>2023</v>
      </c>
      <c r="D539" s="210" t="s">
        <v>2872</v>
      </c>
      <c r="E539" s="236">
        <v>48</v>
      </c>
      <c r="F539" s="237">
        <v>15</v>
      </c>
      <c r="G539" s="237">
        <v>0</v>
      </c>
      <c r="H539" s="238">
        <v>420.53348999999997</v>
      </c>
    </row>
    <row r="540" spans="1:8" outlineLevel="1">
      <c r="A540" s="204">
        <v>8</v>
      </c>
      <c r="B540" s="234" t="s">
        <v>288</v>
      </c>
      <c r="C540" s="205">
        <v>2023</v>
      </c>
      <c r="D540" s="210" t="s">
        <v>2872</v>
      </c>
      <c r="E540" s="236">
        <v>10</v>
      </c>
      <c r="F540" s="237">
        <v>15</v>
      </c>
      <c r="G540" s="237">
        <v>0</v>
      </c>
      <c r="H540" s="238">
        <v>155.97464000000002</v>
      </c>
    </row>
    <row r="541" spans="1:8" outlineLevel="1">
      <c r="A541" s="204">
        <v>9</v>
      </c>
      <c r="B541" s="234" t="s">
        <v>289</v>
      </c>
      <c r="C541" s="205">
        <v>2023</v>
      </c>
      <c r="D541" s="210" t="s">
        <v>2872</v>
      </c>
      <c r="E541" s="236">
        <v>10</v>
      </c>
      <c r="F541" s="237">
        <v>15</v>
      </c>
      <c r="G541" s="237">
        <v>0</v>
      </c>
      <c r="H541" s="238">
        <v>40.18159</v>
      </c>
    </row>
    <row r="542" spans="1:8" outlineLevel="1">
      <c r="A542" s="204">
        <v>10</v>
      </c>
      <c r="B542" s="234" t="s">
        <v>290</v>
      </c>
      <c r="C542" s="205">
        <v>2023</v>
      </c>
      <c r="D542" s="210" t="s">
        <v>2872</v>
      </c>
      <c r="E542" s="236">
        <v>657</v>
      </c>
      <c r="F542" s="237">
        <v>15</v>
      </c>
      <c r="G542" s="237">
        <v>0</v>
      </c>
      <c r="H542" s="238">
        <v>1357.9344799999999</v>
      </c>
    </row>
    <row r="543" spans="1:8" outlineLevel="1">
      <c r="A543" s="204">
        <v>11</v>
      </c>
      <c r="B543" s="234" t="s">
        <v>291</v>
      </c>
      <c r="C543" s="205">
        <v>2023</v>
      </c>
      <c r="D543" s="210" t="s">
        <v>2872</v>
      </c>
      <c r="E543" s="236">
        <v>70</v>
      </c>
      <c r="F543" s="237">
        <v>15</v>
      </c>
      <c r="G543" s="237">
        <v>0</v>
      </c>
      <c r="H543" s="238">
        <v>213.52048000000002</v>
      </c>
    </row>
    <row r="544" spans="1:8" outlineLevel="1">
      <c r="A544" s="204">
        <v>12</v>
      </c>
      <c r="B544" s="234" t="s">
        <v>292</v>
      </c>
      <c r="C544" s="205">
        <v>2023</v>
      </c>
      <c r="D544" s="210" t="s">
        <v>2872</v>
      </c>
      <c r="E544" s="236">
        <v>452</v>
      </c>
      <c r="F544" s="237">
        <v>15</v>
      </c>
      <c r="G544" s="237">
        <v>0</v>
      </c>
      <c r="H544" s="238">
        <v>1117.93932</v>
      </c>
    </row>
    <row r="545" spans="1:8" outlineLevel="1">
      <c r="A545" s="204">
        <v>13</v>
      </c>
      <c r="B545" s="234" t="s">
        <v>293</v>
      </c>
      <c r="C545" s="205">
        <v>2023</v>
      </c>
      <c r="D545" s="210" t="s">
        <v>2872</v>
      </c>
      <c r="E545" s="236">
        <v>99</v>
      </c>
      <c r="F545" s="237">
        <v>7</v>
      </c>
      <c r="G545" s="237">
        <v>0</v>
      </c>
      <c r="H545" s="238">
        <v>310.71697999999998</v>
      </c>
    </row>
    <row r="546" spans="1:8" outlineLevel="1">
      <c r="A546" s="204">
        <v>14</v>
      </c>
      <c r="B546" s="234" t="s">
        <v>294</v>
      </c>
      <c r="C546" s="205">
        <v>2023</v>
      </c>
      <c r="D546" s="210" t="s">
        <v>2872</v>
      </c>
      <c r="E546" s="236">
        <v>573</v>
      </c>
      <c r="F546" s="237">
        <v>15</v>
      </c>
      <c r="G546" s="237">
        <v>0</v>
      </c>
      <c r="H546" s="238">
        <v>1348.5681599999998</v>
      </c>
    </row>
    <row r="547" spans="1:8" outlineLevel="1">
      <c r="A547" s="204">
        <v>15</v>
      </c>
      <c r="B547" s="234" t="s">
        <v>295</v>
      </c>
      <c r="C547" s="205">
        <v>2023</v>
      </c>
      <c r="D547" s="210" t="s">
        <v>2872</v>
      </c>
      <c r="E547" s="236">
        <v>21</v>
      </c>
      <c r="F547" s="237">
        <v>5</v>
      </c>
      <c r="G547" s="237">
        <v>0</v>
      </c>
      <c r="H547" s="238">
        <v>77.898009999999999</v>
      </c>
    </row>
    <row r="548" spans="1:8" outlineLevel="1">
      <c r="A548" s="204">
        <v>16</v>
      </c>
      <c r="B548" s="234" t="s">
        <v>296</v>
      </c>
      <c r="C548" s="205">
        <v>2023</v>
      </c>
      <c r="D548" s="210" t="s">
        <v>2872</v>
      </c>
      <c r="E548" s="236">
        <v>10</v>
      </c>
      <c r="F548" s="237">
        <v>15</v>
      </c>
      <c r="G548" s="237">
        <v>0</v>
      </c>
      <c r="H548" s="238">
        <v>40.366070000000001</v>
      </c>
    </row>
    <row r="549" spans="1:8" outlineLevel="1">
      <c r="A549" s="204">
        <v>17</v>
      </c>
      <c r="B549" s="234" t="s">
        <v>297</v>
      </c>
      <c r="C549" s="205">
        <v>2023</v>
      </c>
      <c r="D549" s="210" t="s">
        <v>2872</v>
      </c>
      <c r="E549" s="236">
        <v>14</v>
      </c>
      <c r="F549" s="237">
        <v>15</v>
      </c>
      <c r="G549" s="237">
        <v>0</v>
      </c>
      <c r="H549" s="238">
        <v>132.93476000000001</v>
      </c>
    </row>
    <row r="550" spans="1:8" outlineLevel="1">
      <c r="A550" s="204">
        <v>18</v>
      </c>
      <c r="B550" s="234" t="s">
        <v>298</v>
      </c>
      <c r="C550" s="205">
        <v>2023</v>
      </c>
      <c r="D550" s="210" t="s">
        <v>2872</v>
      </c>
      <c r="E550" s="236">
        <v>10</v>
      </c>
      <c r="F550" s="237">
        <v>15</v>
      </c>
      <c r="G550" s="237">
        <v>0</v>
      </c>
      <c r="H550" s="238">
        <v>50.700879999999998</v>
      </c>
    </row>
    <row r="551" spans="1:8" outlineLevel="1">
      <c r="A551" s="204">
        <v>19</v>
      </c>
      <c r="B551" s="234" t="s">
        <v>299</v>
      </c>
      <c r="C551" s="205">
        <v>2023</v>
      </c>
      <c r="D551" s="210" t="s">
        <v>2872</v>
      </c>
      <c r="E551" s="236">
        <v>13</v>
      </c>
      <c r="F551" s="237">
        <v>15</v>
      </c>
      <c r="G551" s="237">
        <v>0</v>
      </c>
      <c r="H551" s="238">
        <v>40.119440000000004</v>
      </c>
    </row>
    <row r="552" spans="1:8" outlineLevel="1">
      <c r="A552" s="204">
        <v>20</v>
      </c>
      <c r="B552" s="234" t="s">
        <v>300</v>
      </c>
      <c r="C552" s="205">
        <v>2023</v>
      </c>
      <c r="D552" s="210" t="s">
        <v>2872</v>
      </c>
      <c r="E552" s="236">
        <v>17</v>
      </c>
      <c r="F552" s="237">
        <v>15</v>
      </c>
      <c r="G552" s="237">
        <v>0</v>
      </c>
      <c r="H552" s="238">
        <v>61.422919999999998</v>
      </c>
    </row>
    <row r="553" spans="1:8" outlineLevel="1">
      <c r="A553" s="204">
        <v>21</v>
      </c>
      <c r="B553" s="234" t="s">
        <v>301</v>
      </c>
      <c r="C553" s="205">
        <v>2023</v>
      </c>
      <c r="D553" s="210" t="s">
        <v>2872</v>
      </c>
      <c r="E553" s="236">
        <v>14</v>
      </c>
      <c r="F553" s="237">
        <v>2</v>
      </c>
      <c r="G553" s="237">
        <v>0</v>
      </c>
      <c r="H553" s="238">
        <v>35.559930000000001</v>
      </c>
    </row>
    <row r="554" spans="1:8" outlineLevel="1">
      <c r="A554" s="204">
        <v>22</v>
      </c>
      <c r="B554" s="234" t="s">
        <v>302</v>
      </c>
      <c r="C554" s="205">
        <v>2023</v>
      </c>
      <c r="D554" s="210" t="s">
        <v>2872</v>
      </c>
      <c r="E554" s="236">
        <v>1046</v>
      </c>
      <c r="F554" s="237">
        <v>15</v>
      </c>
      <c r="G554" s="237">
        <v>0</v>
      </c>
      <c r="H554" s="238">
        <v>2455.7482400000004</v>
      </c>
    </row>
    <row r="555" spans="1:8" outlineLevel="1">
      <c r="A555" s="204">
        <v>23</v>
      </c>
      <c r="B555" s="234" t="s">
        <v>303</v>
      </c>
      <c r="C555" s="205">
        <v>2023</v>
      </c>
      <c r="D555" s="210" t="s">
        <v>2872</v>
      </c>
      <c r="E555" s="236">
        <v>831</v>
      </c>
      <c r="F555" s="237">
        <v>13</v>
      </c>
      <c r="G555" s="237">
        <v>0</v>
      </c>
      <c r="H555" s="238">
        <v>1762.02799</v>
      </c>
    </row>
    <row r="556" spans="1:8" outlineLevel="1">
      <c r="A556" s="204">
        <v>24</v>
      </c>
      <c r="B556" s="234" t="s">
        <v>2949</v>
      </c>
      <c r="C556" s="205">
        <v>2024</v>
      </c>
      <c r="D556" s="210" t="s">
        <v>2872</v>
      </c>
      <c r="E556" s="236">
        <v>181</v>
      </c>
      <c r="F556" s="237">
        <v>15</v>
      </c>
      <c r="G556" s="237">
        <v>0</v>
      </c>
      <c r="H556" s="238">
        <v>374.47715000000005</v>
      </c>
    </row>
    <row r="557" spans="1:8" outlineLevel="1">
      <c r="A557" s="204">
        <v>25</v>
      </c>
      <c r="B557" s="234" t="s">
        <v>2950</v>
      </c>
      <c r="C557" s="205">
        <v>2024</v>
      </c>
      <c r="D557" s="210" t="s">
        <v>2872</v>
      </c>
      <c r="E557" s="236">
        <v>60</v>
      </c>
      <c r="F557" s="237">
        <v>15</v>
      </c>
      <c r="G557" s="237">
        <v>0</v>
      </c>
      <c r="H557" s="238">
        <v>822.24941999999999</v>
      </c>
    </row>
    <row r="558" spans="1:8" outlineLevel="1">
      <c r="A558" s="204">
        <v>26</v>
      </c>
      <c r="B558" s="234" t="s">
        <v>2951</v>
      </c>
      <c r="C558" s="205">
        <v>2024</v>
      </c>
      <c r="D558" s="210" t="s">
        <v>2872</v>
      </c>
      <c r="E558" s="236">
        <v>164</v>
      </c>
      <c r="F558" s="237">
        <v>15</v>
      </c>
      <c r="G558" s="237">
        <v>0</v>
      </c>
      <c r="H558" s="238">
        <v>748.85235</v>
      </c>
    </row>
    <row r="559" spans="1:8" outlineLevel="1">
      <c r="A559" s="204">
        <v>27</v>
      </c>
      <c r="B559" s="234" t="s">
        <v>2952</v>
      </c>
      <c r="C559" s="205">
        <v>2024</v>
      </c>
      <c r="D559" s="210" t="s">
        <v>2872</v>
      </c>
      <c r="E559" s="236">
        <v>94</v>
      </c>
      <c r="F559" s="237">
        <v>15</v>
      </c>
      <c r="G559" s="237">
        <v>0</v>
      </c>
      <c r="H559" s="238">
        <v>309.81072999999998</v>
      </c>
    </row>
    <row r="560" spans="1:8" outlineLevel="1">
      <c r="A560" s="204">
        <v>28</v>
      </c>
      <c r="B560" s="234" t="s">
        <v>2953</v>
      </c>
      <c r="C560" s="205">
        <v>2024</v>
      </c>
      <c r="D560" s="210" t="s">
        <v>2872</v>
      </c>
      <c r="E560" s="236">
        <v>115</v>
      </c>
      <c r="F560" s="237">
        <v>8</v>
      </c>
      <c r="G560" s="237">
        <v>0</v>
      </c>
      <c r="H560" s="238">
        <v>279.04540000000003</v>
      </c>
    </row>
    <row r="561" spans="1:8" outlineLevel="1">
      <c r="A561" s="204">
        <v>29</v>
      </c>
      <c r="B561" s="234" t="s">
        <v>2954</v>
      </c>
      <c r="C561" s="205">
        <v>2024</v>
      </c>
      <c r="D561" s="210" t="s">
        <v>2872</v>
      </c>
      <c r="E561" s="236">
        <v>10</v>
      </c>
      <c r="F561" s="237">
        <v>15</v>
      </c>
      <c r="G561" s="237">
        <v>0</v>
      </c>
      <c r="H561" s="238">
        <v>152.55788000000001</v>
      </c>
    </row>
    <row r="562" spans="1:8" outlineLevel="1">
      <c r="A562" s="204">
        <v>30</v>
      </c>
      <c r="B562" s="234" t="s">
        <v>2955</v>
      </c>
      <c r="C562" s="205">
        <v>2024</v>
      </c>
      <c r="D562" s="210" t="s">
        <v>2872</v>
      </c>
      <c r="E562" s="236">
        <v>10</v>
      </c>
      <c r="F562" s="237">
        <v>15</v>
      </c>
      <c r="G562" s="237">
        <v>0</v>
      </c>
      <c r="H562" s="238">
        <v>57.774730000000005</v>
      </c>
    </row>
    <row r="563" spans="1:8" outlineLevel="1">
      <c r="A563" s="204">
        <v>31</v>
      </c>
      <c r="B563" s="234" t="s">
        <v>2956</v>
      </c>
      <c r="C563" s="205">
        <v>2024</v>
      </c>
      <c r="D563" s="210" t="s">
        <v>2872</v>
      </c>
      <c r="E563" s="236">
        <v>24</v>
      </c>
      <c r="F563" s="237">
        <v>15</v>
      </c>
      <c r="G563" s="237">
        <v>0</v>
      </c>
      <c r="H563" s="238">
        <v>394.63956999999999</v>
      </c>
    </row>
    <row r="564" spans="1:8" outlineLevel="1">
      <c r="A564" s="204">
        <v>33</v>
      </c>
      <c r="B564" s="234" t="s">
        <v>2957</v>
      </c>
      <c r="C564" s="205">
        <v>2024</v>
      </c>
      <c r="D564" s="210" t="s">
        <v>2872</v>
      </c>
      <c r="E564" s="236">
        <v>47</v>
      </c>
      <c r="F564" s="237">
        <v>15</v>
      </c>
      <c r="G564" s="237">
        <v>0</v>
      </c>
      <c r="H564" s="238">
        <v>386.38193999999999</v>
      </c>
    </row>
    <row r="565" spans="1:8" outlineLevel="1">
      <c r="A565" s="204">
        <v>34</v>
      </c>
      <c r="B565" s="234" t="s">
        <v>2958</v>
      </c>
      <c r="C565" s="205">
        <v>2024</v>
      </c>
      <c r="D565" s="210" t="s">
        <v>2872</v>
      </c>
      <c r="E565" s="236">
        <v>415</v>
      </c>
      <c r="F565" s="237">
        <v>15</v>
      </c>
      <c r="G565" s="237">
        <v>0</v>
      </c>
      <c r="H565" s="238">
        <v>1607.47326</v>
      </c>
    </row>
    <row r="566" spans="1:8" outlineLevel="1">
      <c r="A566" s="204">
        <v>35</v>
      </c>
      <c r="B566" s="234" t="s">
        <v>2959</v>
      </c>
      <c r="C566" s="205">
        <v>2024</v>
      </c>
      <c r="D566" s="210" t="s">
        <v>2872</v>
      </c>
      <c r="E566" s="236">
        <v>10</v>
      </c>
      <c r="F566" s="237">
        <v>15</v>
      </c>
      <c r="G566" s="237">
        <v>0</v>
      </c>
      <c r="H566" s="238">
        <v>203.77835999999999</v>
      </c>
    </row>
    <row r="567" spans="1:8" outlineLevel="1">
      <c r="A567" s="204">
        <v>36</v>
      </c>
      <c r="B567" s="234" t="s">
        <v>2960</v>
      </c>
      <c r="C567" s="205">
        <v>2024</v>
      </c>
      <c r="D567" s="210" t="s">
        <v>2872</v>
      </c>
      <c r="E567" s="236">
        <v>15</v>
      </c>
      <c r="F567" s="237">
        <v>15</v>
      </c>
      <c r="G567" s="237">
        <v>0</v>
      </c>
      <c r="H567" s="238">
        <v>128.74626000000001</v>
      </c>
    </row>
    <row r="568" spans="1:8" ht="15.75">
      <c r="A568" s="228" t="s">
        <v>2703</v>
      </c>
      <c r="B568" s="229" t="s">
        <v>11</v>
      </c>
      <c r="C568" s="230"/>
      <c r="D568" s="233"/>
      <c r="E568" s="232"/>
      <c r="F568" s="241"/>
      <c r="G568" s="241"/>
      <c r="H568" s="232"/>
    </row>
    <row r="569" spans="1:8" ht="15.75">
      <c r="A569" s="228" t="s">
        <v>2945</v>
      </c>
      <c r="B569" s="229" t="s">
        <v>277</v>
      </c>
      <c r="C569" s="230"/>
      <c r="D569" s="233"/>
      <c r="E569" s="232"/>
      <c r="F569" s="241"/>
      <c r="G569" s="241"/>
      <c r="H569" s="232"/>
    </row>
    <row r="570" spans="1:8" ht="15.75">
      <c r="A570" s="228" t="s">
        <v>2946</v>
      </c>
      <c r="B570" s="229" t="s">
        <v>279</v>
      </c>
      <c r="C570" s="230"/>
      <c r="D570" s="233"/>
      <c r="E570" s="232"/>
      <c r="F570" s="241"/>
      <c r="G570" s="241"/>
      <c r="H570" s="232"/>
    </row>
    <row r="571" spans="1:8" ht="31.5">
      <c r="A571" s="228" t="s">
        <v>2961</v>
      </c>
      <c r="B571" s="229" t="s">
        <v>259</v>
      </c>
      <c r="C571" s="230"/>
      <c r="D571" s="233" t="s">
        <v>2872</v>
      </c>
      <c r="E571" s="232">
        <f t="shared" ref="E571:H571" si="2">E572</f>
        <v>6911</v>
      </c>
      <c r="F571" s="232">
        <f t="shared" si="2"/>
        <v>408</v>
      </c>
      <c r="G571" s="232">
        <f t="shared" si="2"/>
        <v>0</v>
      </c>
      <c r="H571" s="232">
        <f t="shared" si="2"/>
        <v>15240.125740000001</v>
      </c>
    </row>
    <row r="572" spans="1:8" ht="15.75">
      <c r="A572" s="228" t="s">
        <v>2962</v>
      </c>
      <c r="B572" s="229" t="s">
        <v>18</v>
      </c>
      <c r="C572" s="230"/>
      <c r="D572" s="233" t="s">
        <v>2872</v>
      </c>
      <c r="E572" s="232">
        <f>SUM(E573:E586)</f>
        <v>6911</v>
      </c>
      <c r="F572" s="232">
        <f>SUM(F573:F586)</f>
        <v>408</v>
      </c>
      <c r="G572" s="232">
        <f>SUM(G573:G586)</f>
        <v>0</v>
      </c>
      <c r="H572" s="232">
        <f>SUM(H573:H586)</f>
        <v>15240.125740000001</v>
      </c>
    </row>
    <row r="573" spans="1:8" outlineLevel="1">
      <c r="A573" s="204">
        <v>1</v>
      </c>
      <c r="B573" s="234" t="s">
        <v>305</v>
      </c>
      <c r="C573" s="205">
        <v>2023</v>
      </c>
      <c r="D573" s="210" t="s">
        <v>2872</v>
      </c>
      <c r="E573" s="236">
        <v>659</v>
      </c>
      <c r="F573" s="237">
        <v>80</v>
      </c>
      <c r="G573" s="237">
        <v>0</v>
      </c>
      <c r="H573" s="238">
        <v>1621.0450700000001</v>
      </c>
    </row>
    <row r="574" spans="1:8" outlineLevel="1">
      <c r="A574" s="204">
        <v>2</v>
      </c>
      <c r="B574" s="234" t="s">
        <v>306</v>
      </c>
      <c r="C574" s="205">
        <v>2023</v>
      </c>
      <c r="D574" s="210" t="s">
        <v>2872</v>
      </c>
      <c r="E574" s="236">
        <v>440</v>
      </c>
      <c r="F574" s="237">
        <v>150</v>
      </c>
      <c r="G574" s="237">
        <v>0</v>
      </c>
      <c r="H574" s="238">
        <v>1348.23595</v>
      </c>
    </row>
    <row r="575" spans="1:8" outlineLevel="1">
      <c r="A575" s="204">
        <v>4</v>
      </c>
      <c r="B575" s="234" t="s">
        <v>307</v>
      </c>
      <c r="C575" s="205">
        <v>2023</v>
      </c>
      <c r="D575" s="210" t="s">
        <v>2872</v>
      </c>
      <c r="E575" s="236">
        <v>110</v>
      </c>
      <c r="F575" s="237">
        <v>35</v>
      </c>
      <c r="G575" s="237">
        <v>0</v>
      </c>
      <c r="H575" s="238">
        <v>469.86403999999999</v>
      </c>
    </row>
    <row r="576" spans="1:8" outlineLevel="1">
      <c r="A576" s="204">
        <v>19</v>
      </c>
      <c r="B576" s="234" t="s">
        <v>308</v>
      </c>
      <c r="C576" s="205">
        <v>2023</v>
      </c>
      <c r="D576" s="210" t="s">
        <v>2872</v>
      </c>
      <c r="E576" s="236">
        <v>661</v>
      </c>
      <c r="F576" s="237">
        <v>15</v>
      </c>
      <c r="G576" s="237">
        <v>0</v>
      </c>
      <c r="H576" s="238">
        <v>1404.2104099999999</v>
      </c>
    </row>
    <row r="577" spans="1:8" outlineLevel="1">
      <c r="A577" s="204">
        <v>20</v>
      </c>
      <c r="B577" s="234" t="s">
        <v>309</v>
      </c>
      <c r="C577" s="205">
        <v>2023</v>
      </c>
      <c r="D577" s="210" t="s">
        <v>2872</v>
      </c>
      <c r="E577" s="236">
        <v>410</v>
      </c>
      <c r="F577" s="237">
        <v>15</v>
      </c>
      <c r="G577" s="237">
        <v>0</v>
      </c>
      <c r="H577" s="238">
        <v>893.02688999999998</v>
      </c>
    </row>
    <row r="578" spans="1:8" outlineLevel="1">
      <c r="A578" s="204">
        <v>22</v>
      </c>
      <c r="B578" s="234" t="s">
        <v>310</v>
      </c>
      <c r="C578" s="205">
        <v>2023</v>
      </c>
      <c r="D578" s="210" t="s">
        <v>2872</v>
      </c>
      <c r="E578" s="236">
        <v>403</v>
      </c>
      <c r="F578" s="237">
        <v>15</v>
      </c>
      <c r="G578" s="237">
        <v>0</v>
      </c>
      <c r="H578" s="238">
        <v>871.39538000000005</v>
      </c>
    </row>
    <row r="579" spans="1:8" outlineLevel="1">
      <c r="A579" s="204">
        <v>23</v>
      </c>
      <c r="B579" s="234" t="s">
        <v>311</v>
      </c>
      <c r="C579" s="205">
        <v>2023</v>
      </c>
      <c r="D579" s="210" t="s">
        <v>2872</v>
      </c>
      <c r="E579" s="236">
        <v>988</v>
      </c>
      <c r="F579" s="237">
        <v>15</v>
      </c>
      <c r="G579" s="237">
        <v>0</v>
      </c>
      <c r="H579" s="238">
        <v>2225.2116800000003</v>
      </c>
    </row>
    <row r="580" spans="1:8" outlineLevel="1">
      <c r="A580" s="204">
        <v>24</v>
      </c>
      <c r="B580" s="234" t="s">
        <v>312</v>
      </c>
      <c r="C580" s="205">
        <v>2023</v>
      </c>
      <c r="D580" s="210" t="s">
        <v>2872</v>
      </c>
      <c r="E580" s="236">
        <v>635</v>
      </c>
      <c r="F580" s="237">
        <v>15</v>
      </c>
      <c r="G580" s="237">
        <v>0</v>
      </c>
      <c r="H580" s="238">
        <v>1032.52397</v>
      </c>
    </row>
    <row r="581" spans="1:8" outlineLevel="1">
      <c r="A581" s="204">
        <v>25</v>
      </c>
      <c r="B581" s="234" t="s">
        <v>313</v>
      </c>
      <c r="C581" s="205">
        <v>2023</v>
      </c>
      <c r="D581" s="210" t="s">
        <v>2872</v>
      </c>
      <c r="E581" s="236">
        <v>145</v>
      </c>
      <c r="F581" s="237">
        <v>15</v>
      </c>
      <c r="G581" s="237">
        <v>0</v>
      </c>
      <c r="H581" s="238">
        <v>331.54667999999998</v>
      </c>
    </row>
    <row r="582" spans="1:8" outlineLevel="1">
      <c r="A582" s="204">
        <v>26</v>
      </c>
      <c r="B582" s="234" t="s">
        <v>314</v>
      </c>
      <c r="C582" s="205">
        <v>2023</v>
      </c>
      <c r="D582" s="210" t="s">
        <v>2872</v>
      </c>
      <c r="E582" s="236">
        <v>575</v>
      </c>
      <c r="F582" s="237">
        <v>8</v>
      </c>
      <c r="G582" s="237">
        <v>0</v>
      </c>
      <c r="H582" s="238">
        <v>877.09675000000004</v>
      </c>
    </row>
    <row r="583" spans="1:8" outlineLevel="1">
      <c r="A583" s="204">
        <v>27</v>
      </c>
      <c r="B583" s="234" t="s">
        <v>315</v>
      </c>
      <c r="C583" s="205">
        <v>2023</v>
      </c>
      <c r="D583" s="210" t="s">
        <v>2872</v>
      </c>
      <c r="E583" s="236">
        <v>1242</v>
      </c>
      <c r="F583" s="237">
        <v>15</v>
      </c>
      <c r="G583" s="237">
        <v>0</v>
      </c>
      <c r="H583" s="238">
        <v>2708.2541800000004</v>
      </c>
    </row>
    <row r="584" spans="1:8" outlineLevel="1">
      <c r="A584" s="204">
        <v>28</v>
      </c>
      <c r="B584" s="234" t="s">
        <v>316</v>
      </c>
      <c r="C584" s="205">
        <v>2023</v>
      </c>
      <c r="D584" s="210" t="s">
        <v>2872</v>
      </c>
      <c r="E584" s="236">
        <v>110</v>
      </c>
      <c r="F584" s="237">
        <v>15</v>
      </c>
      <c r="G584" s="237">
        <v>0</v>
      </c>
      <c r="H584" s="238">
        <v>274.45436000000001</v>
      </c>
    </row>
    <row r="585" spans="1:8" outlineLevel="1">
      <c r="A585" s="204">
        <v>29</v>
      </c>
      <c r="B585" s="234" t="s">
        <v>317</v>
      </c>
      <c r="C585" s="205">
        <v>2023</v>
      </c>
      <c r="D585" s="210" t="s">
        <v>2872</v>
      </c>
      <c r="E585" s="236">
        <v>165</v>
      </c>
      <c r="F585" s="237">
        <v>10</v>
      </c>
      <c r="G585" s="237">
        <v>0</v>
      </c>
      <c r="H585" s="238">
        <v>373.66374999999999</v>
      </c>
    </row>
    <row r="586" spans="1:8" outlineLevel="1">
      <c r="A586" s="204">
        <v>30</v>
      </c>
      <c r="B586" s="234" t="s">
        <v>318</v>
      </c>
      <c r="C586" s="205">
        <v>2023</v>
      </c>
      <c r="D586" s="210" t="s">
        <v>2872</v>
      </c>
      <c r="E586" s="236">
        <v>368</v>
      </c>
      <c r="F586" s="237">
        <v>5</v>
      </c>
      <c r="G586" s="237">
        <v>0</v>
      </c>
      <c r="H586" s="238">
        <v>809.59663</v>
      </c>
    </row>
    <row r="587" spans="1:8" s="200" customFormat="1" ht="15.75">
      <c r="A587" s="219" t="s">
        <v>326</v>
      </c>
      <c r="B587" s="220" t="s">
        <v>320</v>
      </c>
      <c r="C587" s="219"/>
      <c r="D587" s="242"/>
      <c r="E587" s="222">
        <f>E592</f>
        <v>1347</v>
      </c>
      <c r="F587" s="222">
        <f>F592</f>
        <v>3060</v>
      </c>
      <c r="G587" s="222">
        <f>G592</f>
        <v>0</v>
      </c>
      <c r="H587" s="222">
        <f>H592</f>
        <v>11930.419389999999</v>
      </c>
    </row>
    <row r="588" spans="1:8" ht="31.5">
      <c r="A588" s="228" t="s">
        <v>2963</v>
      </c>
      <c r="B588" s="229" t="s">
        <v>321</v>
      </c>
      <c r="C588" s="230"/>
      <c r="D588" s="233"/>
      <c r="E588" s="232"/>
      <c r="F588" s="241"/>
      <c r="G588" s="241"/>
      <c r="H588" s="232"/>
    </row>
    <row r="589" spans="1:8" ht="15.75">
      <c r="A589" s="228" t="s">
        <v>2964</v>
      </c>
      <c r="B589" s="229" t="s">
        <v>322</v>
      </c>
      <c r="C589" s="230"/>
      <c r="D589" s="233"/>
      <c r="E589" s="232"/>
      <c r="F589" s="241"/>
      <c r="G589" s="241"/>
      <c r="H589" s="232"/>
    </row>
    <row r="590" spans="1:8" ht="31.5">
      <c r="A590" s="228" t="s">
        <v>2965</v>
      </c>
      <c r="B590" s="229" t="s">
        <v>323</v>
      </c>
      <c r="C590" s="230"/>
      <c r="D590" s="233"/>
      <c r="E590" s="232"/>
      <c r="F590" s="241"/>
      <c r="G590" s="241"/>
      <c r="H590" s="232"/>
    </row>
    <row r="591" spans="1:8" ht="31.5">
      <c r="A591" s="228" t="s">
        <v>2966</v>
      </c>
      <c r="B591" s="229" t="s">
        <v>259</v>
      </c>
      <c r="C591" s="230"/>
      <c r="D591" s="233"/>
      <c r="E591" s="232"/>
      <c r="F591" s="241"/>
      <c r="G591" s="241"/>
      <c r="H591" s="232"/>
    </row>
    <row r="592" spans="1:8" ht="55.5" customHeight="1">
      <c r="A592" s="228" t="s">
        <v>2967</v>
      </c>
      <c r="B592" s="229" t="s">
        <v>2968</v>
      </c>
      <c r="C592" s="230"/>
      <c r="D592" s="233" t="s">
        <v>2969</v>
      </c>
      <c r="E592" s="232">
        <f>E593+E594+E595</f>
        <v>1347</v>
      </c>
      <c r="F592" s="232">
        <f>F593+F594+F595</f>
        <v>3060</v>
      </c>
      <c r="G592" s="232">
        <f>G593+G594+G595</f>
        <v>0</v>
      </c>
      <c r="H592" s="232">
        <f>H593+H594+H595</f>
        <v>11930.419389999999</v>
      </c>
    </row>
    <row r="593" spans="1:8" s="201" customFormat="1" ht="12.75" outlineLevel="1">
      <c r="A593" s="204">
        <v>1</v>
      </c>
      <c r="B593" s="234" t="s">
        <v>324</v>
      </c>
      <c r="C593" s="205">
        <v>2023</v>
      </c>
      <c r="D593" s="210" t="s">
        <v>2969</v>
      </c>
      <c r="E593" s="236">
        <v>186</v>
      </c>
      <c r="F593" s="237">
        <v>45</v>
      </c>
      <c r="G593" s="237">
        <v>0</v>
      </c>
      <c r="H593" s="238">
        <v>559.06941000000006</v>
      </c>
    </row>
    <row r="594" spans="1:8" s="201" customFormat="1" ht="12.75" outlineLevel="1">
      <c r="A594" s="204">
        <v>2</v>
      </c>
      <c r="B594" s="234" t="s">
        <v>325</v>
      </c>
      <c r="C594" s="205">
        <v>2023</v>
      </c>
      <c r="D594" s="210" t="s">
        <v>2969</v>
      </c>
      <c r="E594" s="236">
        <v>724</v>
      </c>
      <c r="F594" s="237">
        <v>15</v>
      </c>
      <c r="G594" s="237">
        <v>0</v>
      </c>
      <c r="H594" s="238">
        <v>8171.68462</v>
      </c>
    </row>
    <row r="595" spans="1:8" s="201" customFormat="1" ht="12.75" outlineLevel="1">
      <c r="A595" s="204">
        <v>3</v>
      </c>
      <c r="B595" s="234" t="s">
        <v>2970</v>
      </c>
      <c r="C595" s="205">
        <v>2024</v>
      </c>
      <c r="D595" s="210" t="s">
        <v>2969</v>
      </c>
      <c r="E595" s="236">
        <v>437</v>
      </c>
      <c r="F595" s="237">
        <v>3000</v>
      </c>
      <c r="G595" s="237">
        <v>0</v>
      </c>
      <c r="H595" s="238">
        <v>3199.66536</v>
      </c>
    </row>
    <row r="596" spans="1:8" s="200" customFormat="1" ht="16.5">
      <c r="A596" s="219" t="s">
        <v>333</v>
      </c>
      <c r="B596" s="220" t="s">
        <v>327</v>
      </c>
      <c r="C596" s="243"/>
      <c r="D596" s="244"/>
      <c r="E596" s="245"/>
      <c r="F596" s="246"/>
      <c r="G596" s="246"/>
      <c r="H596" s="245"/>
    </row>
    <row r="597" spans="1:8" ht="159" customHeight="1" outlineLevel="1">
      <c r="A597" s="206" t="s">
        <v>2971</v>
      </c>
      <c r="B597" s="207" t="s">
        <v>328</v>
      </c>
      <c r="C597" s="206"/>
      <c r="D597" s="208"/>
      <c r="E597" s="247"/>
      <c r="F597" s="248"/>
      <c r="G597" s="248"/>
      <c r="H597" s="247"/>
    </row>
    <row r="598" spans="1:8" ht="82.5" outlineLevel="1">
      <c r="A598" s="206" t="s">
        <v>2972</v>
      </c>
      <c r="B598" s="207" t="s">
        <v>329</v>
      </c>
      <c r="C598" s="206"/>
      <c r="D598" s="208"/>
      <c r="E598" s="247"/>
      <c r="F598" s="248"/>
      <c r="G598" s="248"/>
      <c r="H598" s="247"/>
    </row>
    <row r="599" spans="1:8" ht="82.5" outlineLevel="1">
      <c r="A599" s="206" t="s">
        <v>2973</v>
      </c>
      <c r="B599" s="207" t="s">
        <v>330</v>
      </c>
      <c r="C599" s="206"/>
      <c r="D599" s="208"/>
      <c r="E599" s="247"/>
      <c r="F599" s="248"/>
      <c r="G599" s="248"/>
      <c r="H599" s="247"/>
    </row>
    <row r="600" spans="1:8" s="201" customFormat="1" ht="12.75">
      <c r="A600" s="205" t="s">
        <v>331</v>
      </c>
      <c r="B600" s="209" t="s">
        <v>332</v>
      </c>
      <c r="C600" s="205"/>
      <c r="D600" s="210"/>
      <c r="E600" s="249"/>
      <c r="F600" s="237"/>
      <c r="G600" s="237"/>
      <c r="H600" s="249"/>
    </row>
    <row r="601" spans="1:8" s="201" customFormat="1" ht="47.25">
      <c r="A601" s="219" t="s">
        <v>447</v>
      </c>
      <c r="B601" s="220" t="s">
        <v>334</v>
      </c>
      <c r="C601" s="219"/>
      <c r="D601" s="242"/>
      <c r="E601" s="250">
        <f>E604+E708+E756+E773+E789+E796</f>
        <v>0</v>
      </c>
      <c r="F601" s="250">
        <f>F604+F708+F756+F773+F789+F796</f>
        <v>9093</v>
      </c>
      <c r="G601" s="250">
        <f>G604+G708+G756+G773+G789+G796</f>
        <v>14611</v>
      </c>
      <c r="H601" s="250">
        <f>H604+H708+H756+H773+H789+H796</f>
        <v>155647.78169</v>
      </c>
    </row>
    <row r="602" spans="1:8" s="201" customFormat="1" ht="63">
      <c r="A602" s="228" t="s">
        <v>2974</v>
      </c>
      <c r="B602" s="229" t="s">
        <v>335</v>
      </c>
      <c r="C602" s="230"/>
      <c r="D602" s="233"/>
      <c r="E602" s="241"/>
      <c r="F602" s="241"/>
      <c r="G602" s="241"/>
      <c r="H602" s="232"/>
    </row>
    <row r="603" spans="1:8" s="201" customFormat="1" ht="15.75">
      <c r="A603" s="228" t="s">
        <v>2975</v>
      </c>
      <c r="B603" s="229" t="s">
        <v>336</v>
      </c>
      <c r="C603" s="230"/>
      <c r="D603" s="233"/>
      <c r="E603" s="241"/>
      <c r="F603" s="241"/>
      <c r="G603" s="241"/>
      <c r="H603" s="232"/>
    </row>
    <row r="604" spans="1:8" s="201" customFormat="1" ht="31.5">
      <c r="A604" s="228" t="s">
        <v>2976</v>
      </c>
      <c r="B604" s="229" t="s">
        <v>337</v>
      </c>
      <c r="C604" s="230"/>
      <c r="D604" s="233" t="s">
        <v>2977</v>
      </c>
      <c r="E604" s="241">
        <f t="shared" ref="E604:H604" si="3">E605</f>
        <v>0</v>
      </c>
      <c r="F604" s="241">
        <f t="shared" si="3"/>
        <v>1425</v>
      </c>
      <c r="G604" s="241">
        <f t="shared" si="3"/>
        <v>2500</v>
      </c>
      <c r="H604" s="232">
        <f t="shared" si="3"/>
        <v>72282.00268000002</v>
      </c>
    </row>
    <row r="605" spans="1:8" s="201" customFormat="1" ht="15.75">
      <c r="A605" s="228" t="s">
        <v>2978</v>
      </c>
      <c r="B605" s="229" t="s">
        <v>338</v>
      </c>
      <c r="C605" s="230"/>
      <c r="D605" s="233"/>
      <c r="E605" s="241">
        <f>SUM(E606:E660)</f>
        <v>0</v>
      </c>
      <c r="F605" s="241">
        <f>SUM(F606:F705)</f>
        <v>1425</v>
      </c>
      <c r="G605" s="241">
        <f>SUM(G606:G705)</f>
        <v>2500</v>
      </c>
      <c r="H605" s="241">
        <f>SUM(H606:H705)</f>
        <v>72282.00268000002</v>
      </c>
    </row>
    <row r="606" spans="1:8" s="201" customFormat="1" ht="12.75" outlineLevel="1">
      <c r="A606" s="205">
        <v>1</v>
      </c>
      <c r="B606" s="209" t="s">
        <v>340</v>
      </c>
      <c r="C606" s="205">
        <v>2022</v>
      </c>
      <c r="D606" s="210" t="s">
        <v>2977</v>
      </c>
      <c r="E606" s="237">
        <v>0</v>
      </c>
      <c r="F606" s="237">
        <v>13</v>
      </c>
      <c r="G606" s="237">
        <v>25</v>
      </c>
      <c r="H606" s="249">
        <v>614.65548999999999</v>
      </c>
    </row>
    <row r="607" spans="1:8" s="201" customFormat="1" ht="12.75" outlineLevel="1">
      <c r="A607" s="205">
        <v>2</v>
      </c>
      <c r="B607" s="209" t="s">
        <v>341</v>
      </c>
      <c r="C607" s="205">
        <v>2022</v>
      </c>
      <c r="D607" s="210" t="s">
        <v>2977</v>
      </c>
      <c r="E607" s="237">
        <v>0</v>
      </c>
      <c r="F607" s="237">
        <v>15</v>
      </c>
      <c r="G607" s="237">
        <v>25</v>
      </c>
      <c r="H607" s="249">
        <v>785.15632999999991</v>
      </c>
    </row>
    <row r="608" spans="1:8" s="201" customFormat="1" ht="12.75" outlineLevel="1">
      <c r="A608" s="205">
        <v>3</v>
      </c>
      <c r="B608" s="209" t="s">
        <v>342</v>
      </c>
      <c r="C608" s="205">
        <v>2022</v>
      </c>
      <c r="D608" s="210" t="s">
        <v>2977</v>
      </c>
      <c r="E608" s="237">
        <v>0</v>
      </c>
      <c r="F608" s="237">
        <v>15</v>
      </c>
      <c r="G608" s="237">
        <v>25</v>
      </c>
      <c r="H608" s="249">
        <v>970.51483999999994</v>
      </c>
    </row>
    <row r="609" spans="1:8" s="201" customFormat="1" ht="12.75" outlineLevel="1">
      <c r="A609" s="205">
        <v>4</v>
      </c>
      <c r="B609" s="209" t="s">
        <v>343</v>
      </c>
      <c r="C609" s="205">
        <v>2022</v>
      </c>
      <c r="D609" s="210" t="s">
        <v>2977</v>
      </c>
      <c r="E609" s="237">
        <v>0</v>
      </c>
      <c r="F609" s="237">
        <v>15</v>
      </c>
      <c r="G609" s="237">
        <v>25</v>
      </c>
      <c r="H609" s="249">
        <v>887.76324</v>
      </c>
    </row>
    <row r="610" spans="1:8" s="201" customFormat="1" ht="12.75" outlineLevel="1">
      <c r="A610" s="205">
        <v>5</v>
      </c>
      <c r="B610" s="209" t="s">
        <v>344</v>
      </c>
      <c r="C610" s="205">
        <v>2023</v>
      </c>
      <c r="D610" s="210" t="s">
        <v>2977</v>
      </c>
      <c r="E610" s="237">
        <v>0</v>
      </c>
      <c r="F610" s="237">
        <v>20</v>
      </c>
      <c r="G610" s="237">
        <v>25</v>
      </c>
      <c r="H610" s="249">
        <v>707.95893000000001</v>
      </c>
    </row>
    <row r="611" spans="1:8" s="201" customFormat="1" ht="12.75" outlineLevel="1">
      <c r="A611" s="205">
        <v>6</v>
      </c>
      <c r="B611" s="209" t="s">
        <v>345</v>
      </c>
      <c r="C611" s="205">
        <v>2023</v>
      </c>
      <c r="D611" s="210" t="s">
        <v>2977</v>
      </c>
      <c r="E611" s="237">
        <v>0</v>
      </c>
      <c r="F611" s="237">
        <v>15</v>
      </c>
      <c r="G611" s="237">
        <v>25</v>
      </c>
      <c r="H611" s="249">
        <v>651.00567000000001</v>
      </c>
    </row>
    <row r="612" spans="1:8" s="201" customFormat="1" ht="12.75" outlineLevel="1">
      <c r="A612" s="205">
        <v>7</v>
      </c>
      <c r="B612" s="209" t="s">
        <v>346</v>
      </c>
      <c r="C612" s="205">
        <v>2023</v>
      </c>
      <c r="D612" s="210" t="s">
        <v>2977</v>
      </c>
      <c r="E612" s="237">
        <v>0</v>
      </c>
      <c r="F612" s="237">
        <v>10</v>
      </c>
      <c r="G612" s="237">
        <v>25</v>
      </c>
      <c r="H612" s="249">
        <v>768.62927000000002</v>
      </c>
    </row>
    <row r="613" spans="1:8" s="201" customFormat="1" ht="12.75" outlineLevel="1">
      <c r="A613" s="205">
        <v>8</v>
      </c>
      <c r="B613" s="209" t="s">
        <v>347</v>
      </c>
      <c r="C613" s="205">
        <v>2023</v>
      </c>
      <c r="D613" s="210" t="s">
        <v>2977</v>
      </c>
      <c r="E613" s="237">
        <v>0</v>
      </c>
      <c r="F613" s="237">
        <v>15</v>
      </c>
      <c r="G613" s="237">
        <v>25</v>
      </c>
      <c r="H613" s="249">
        <v>778.49248999999998</v>
      </c>
    </row>
    <row r="614" spans="1:8" s="201" customFormat="1" ht="12.75" outlineLevel="1">
      <c r="A614" s="205">
        <v>9</v>
      </c>
      <c r="B614" s="209" t="s">
        <v>348</v>
      </c>
      <c r="C614" s="205">
        <v>2023</v>
      </c>
      <c r="D614" s="210" t="s">
        <v>2977</v>
      </c>
      <c r="E614" s="237">
        <v>0</v>
      </c>
      <c r="F614" s="237">
        <v>15</v>
      </c>
      <c r="G614" s="237">
        <v>25</v>
      </c>
      <c r="H614" s="249">
        <v>850.69326000000001</v>
      </c>
    </row>
    <row r="615" spans="1:8" s="201" customFormat="1" ht="12.75" outlineLevel="1">
      <c r="A615" s="205">
        <v>10</v>
      </c>
      <c r="B615" s="209" t="s">
        <v>349</v>
      </c>
      <c r="C615" s="205">
        <v>2023</v>
      </c>
      <c r="D615" s="210" t="s">
        <v>2977</v>
      </c>
      <c r="E615" s="237">
        <v>0</v>
      </c>
      <c r="F615" s="237">
        <v>15</v>
      </c>
      <c r="G615" s="237">
        <v>25</v>
      </c>
      <c r="H615" s="249">
        <v>705.98172999999997</v>
      </c>
    </row>
    <row r="616" spans="1:8" s="201" customFormat="1" ht="12.75" outlineLevel="1">
      <c r="A616" s="205">
        <v>11</v>
      </c>
      <c r="B616" s="209" t="s">
        <v>350</v>
      </c>
      <c r="C616" s="205">
        <v>2023</v>
      </c>
      <c r="D616" s="210" t="s">
        <v>2977</v>
      </c>
      <c r="E616" s="237">
        <v>0</v>
      </c>
      <c r="F616" s="237">
        <v>15</v>
      </c>
      <c r="G616" s="237">
        <v>25</v>
      </c>
      <c r="H616" s="249">
        <v>749.86436000000003</v>
      </c>
    </row>
    <row r="617" spans="1:8" s="201" customFormat="1" ht="12.75" outlineLevel="1">
      <c r="A617" s="205">
        <v>12</v>
      </c>
      <c r="B617" s="209" t="s">
        <v>351</v>
      </c>
      <c r="C617" s="205">
        <v>2023</v>
      </c>
      <c r="D617" s="210" t="s">
        <v>2977</v>
      </c>
      <c r="E617" s="237">
        <v>0</v>
      </c>
      <c r="F617" s="237">
        <v>15</v>
      </c>
      <c r="G617" s="237">
        <v>25</v>
      </c>
      <c r="H617" s="249">
        <v>706.43164999999999</v>
      </c>
    </row>
    <row r="618" spans="1:8" s="201" customFormat="1" ht="12.75" outlineLevel="1">
      <c r="A618" s="205">
        <v>13</v>
      </c>
      <c r="B618" s="209" t="s">
        <v>352</v>
      </c>
      <c r="C618" s="205">
        <v>2023</v>
      </c>
      <c r="D618" s="210" t="s">
        <v>2977</v>
      </c>
      <c r="E618" s="237">
        <v>0</v>
      </c>
      <c r="F618" s="237">
        <v>7</v>
      </c>
      <c r="G618" s="237">
        <v>25</v>
      </c>
      <c r="H618" s="249">
        <v>470.25824999999998</v>
      </c>
    </row>
    <row r="619" spans="1:8" s="201" customFormat="1" ht="12.75" outlineLevel="1">
      <c r="A619" s="205">
        <v>14</v>
      </c>
      <c r="B619" s="209" t="s">
        <v>353</v>
      </c>
      <c r="C619" s="205">
        <v>2023</v>
      </c>
      <c r="D619" s="210" t="s">
        <v>2977</v>
      </c>
      <c r="E619" s="237">
        <v>0</v>
      </c>
      <c r="F619" s="237">
        <v>15</v>
      </c>
      <c r="G619" s="237">
        <v>25</v>
      </c>
      <c r="H619" s="249">
        <v>702.97031000000004</v>
      </c>
    </row>
    <row r="620" spans="1:8" s="201" customFormat="1" ht="12.75" outlineLevel="1">
      <c r="A620" s="205">
        <v>15</v>
      </c>
      <c r="B620" s="209" t="s">
        <v>354</v>
      </c>
      <c r="C620" s="205">
        <v>2023</v>
      </c>
      <c r="D620" s="210" t="s">
        <v>2977</v>
      </c>
      <c r="E620" s="237">
        <v>0</v>
      </c>
      <c r="F620" s="237">
        <v>15</v>
      </c>
      <c r="G620" s="237">
        <v>25</v>
      </c>
      <c r="H620" s="249">
        <v>702.04651000000001</v>
      </c>
    </row>
    <row r="621" spans="1:8" s="201" customFormat="1" ht="12.75" outlineLevel="1">
      <c r="A621" s="205">
        <v>16</v>
      </c>
      <c r="B621" s="209" t="s">
        <v>355</v>
      </c>
      <c r="C621" s="205">
        <v>2023</v>
      </c>
      <c r="D621" s="210" t="s">
        <v>2977</v>
      </c>
      <c r="E621" s="237">
        <v>0</v>
      </c>
      <c r="F621" s="237">
        <v>15</v>
      </c>
      <c r="G621" s="237">
        <v>25</v>
      </c>
      <c r="H621" s="249">
        <v>423.80441999999999</v>
      </c>
    </row>
    <row r="622" spans="1:8" s="201" customFormat="1" ht="12.75" outlineLevel="1">
      <c r="A622" s="205">
        <v>17</v>
      </c>
      <c r="B622" s="209" t="s">
        <v>356</v>
      </c>
      <c r="C622" s="205">
        <v>2023</v>
      </c>
      <c r="D622" s="210" t="s">
        <v>2977</v>
      </c>
      <c r="E622" s="237">
        <v>0</v>
      </c>
      <c r="F622" s="237">
        <v>14</v>
      </c>
      <c r="G622" s="237">
        <v>25</v>
      </c>
      <c r="H622" s="249">
        <v>436.1198</v>
      </c>
    </row>
    <row r="623" spans="1:8" s="201" customFormat="1" ht="12.75" outlineLevel="1">
      <c r="A623" s="205">
        <v>18</v>
      </c>
      <c r="B623" s="209" t="s">
        <v>357</v>
      </c>
      <c r="C623" s="205">
        <v>2023</v>
      </c>
      <c r="D623" s="210" t="s">
        <v>2977</v>
      </c>
      <c r="E623" s="237">
        <v>0</v>
      </c>
      <c r="F623" s="237">
        <v>15</v>
      </c>
      <c r="G623" s="237">
        <v>25</v>
      </c>
      <c r="H623" s="249">
        <v>456.97065000000003</v>
      </c>
    </row>
    <row r="624" spans="1:8" s="201" customFormat="1" ht="12.75" outlineLevel="1">
      <c r="A624" s="205">
        <v>19</v>
      </c>
      <c r="B624" s="209" t="s">
        <v>358</v>
      </c>
      <c r="C624" s="205">
        <v>2023</v>
      </c>
      <c r="D624" s="210" t="s">
        <v>2977</v>
      </c>
      <c r="E624" s="237">
        <v>0</v>
      </c>
      <c r="F624" s="237">
        <v>15</v>
      </c>
      <c r="G624" s="237">
        <v>25</v>
      </c>
      <c r="H624" s="249">
        <v>496.01479</v>
      </c>
    </row>
    <row r="625" spans="1:8" s="201" customFormat="1" ht="12.75" outlineLevel="1">
      <c r="A625" s="205">
        <v>20</v>
      </c>
      <c r="B625" s="209" t="s">
        <v>359</v>
      </c>
      <c r="C625" s="205">
        <v>2023</v>
      </c>
      <c r="D625" s="210" t="s">
        <v>2977</v>
      </c>
      <c r="E625" s="237">
        <v>0</v>
      </c>
      <c r="F625" s="237">
        <v>15</v>
      </c>
      <c r="G625" s="237">
        <v>25</v>
      </c>
      <c r="H625" s="249">
        <v>491.07764000000003</v>
      </c>
    </row>
    <row r="626" spans="1:8" s="201" customFormat="1" ht="12.75" outlineLevel="1">
      <c r="A626" s="205">
        <v>21</v>
      </c>
      <c r="B626" s="209" t="s">
        <v>360</v>
      </c>
      <c r="C626" s="205">
        <v>2023</v>
      </c>
      <c r="D626" s="210" t="s">
        <v>2977</v>
      </c>
      <c r="E626" s="237">
        <v>0</v>
      </c>
      <c r="F626" s="237">
        <v>15</v>
      </c>
      <c r="G626" s="237">
        <v>25</v>
      </c>
      <c r="H626" s="249">
        <v>766.72640999999999</v>
      </c>
    </row>
    <row r="627" spans="1:8" s="201" customFormat="1" ht="12.75" outlineLevel="1">
      <c r="A627" s="205">
        <v>22</v>
      </c>
      <c r="B627" s="209" t="s">
        <v>361</v>
      </c>
      <c r="C627" s="205">
        <v>2023</v>
      </c>
      <c r="D627" s="210" t="s">
        <v>2977</v>
      </c>
      <c r="E627" s="237">
        <v>0</v>
      </c>
      <c r="F627" s="237">
        <v>15</v>
      </c>
      <c r="G627" s="237">
        <v>25</v>
      </c>
      <c r="H627" s="249">
        <v>783.08987999999999</v>
      </c>
    </row>
    <row r="628" spans="1:8" s="201" customFormat="1" ht="12.75" outlineLevel="1">
      <c r="A628" s="205">
        <v>23</v>
      </c>
      <c r="B628" s="209" t="s">
        <v>362</v>
      </c>
      <c r="C628" s="205">
        <v>2023</v>
      </c>
      <c r="D628" s="210" t="s">
        <v>2977</v>
      </c>
      <c r="E628" s="237">
        <v>0</v>
      </c>
      <c r="F628" s="237">
        <v>13</v>
      </c>
      <c r="G628" s="237">
        <v>25</v>
      </c>
      <c r="H628" s="249">
        <v>399.65953999999999</v>
      </c>
    </row>
    <row r="629" spans="1:8" s="201" customFormat="1" ht="12.75" outlineLevel="1">
      <c r="A629" s="205">
        <v>24</v>
      </c>
      <c r="B629" s="209" t="s">
        <v>363</v>
      </c>
      <c r="C629" s="205">
        <v>2023</v>
      </c>
      <c r="D629" s="210" t="s">
        <v>2977</v>
      </c>
      <c r="E629" s="237">
        <v>0</v>
      </c>
      <c r="F629" s="237">
        <v>15</v>
      </c>
      <c r="G629" s="237">
        <v>25</v>
      </c>
      <c r="H629" s="249">
        <v>620.11626999999999</v>
      </c>
    </row>
    <row r="630" spans="1:8" s="201" customFormat="1" ht="12.75" outlineLevel="1">
      <c r="A630" s="205">
        <v>25</v>
      </c>
      <c r="B630" s="209" t="s">
        <v>364</v>
      </c>
      <c r="C630" s="205">
        <v>2023</v>
      </c>
      <c r="D630" s="210" t="s">
        <v>2977</v>
      </c>
      <c r="E630" s="237">
        <v>0</v>
      </c>
      <c r="F630" s="237">
        <v>15</v>
      </c>
      <c r="G630" s="237">
        <v>25</v>
      </c>
      <c r="H630" s="249">
        <v>783.94074999999998</v>
      </c>
    </row>
    <row r="631" spans="1:8" s="201" customFormat="1" ht="12.75" outlineLevel="1">
      <c r="A631" s="205">
        <v>26</v>
      </c>
      <c r="B631" s="209" t="s">
        <v>365</v>
      </c>
      <c r="C631" s="205">
        <v>2023</v>
      </c>
      <c r="D631" s="210" t="s">
        <v>2977</v>
      </c>
      <c r="E631" s="237">
        <v>0</v>
      </c>
      <c r="F631" s="237">
        <v>15</v>
      </c>
      <c r="G631" s="237">
        <v>25</v>
      </c>
      <c r="H631" s="249">
        <v>827.69464000000005</v>
      </c>
    </row>
    <row r="632" spans="1:8" s="201" customFormat="1" ht="12.75" outlineLevel="1">
      <c r="A632" s="205">
        <v>27</v>
      </c>
      <c r="B632" s="209" t="s">
        <v>366</v>
      </c>
      <c r="C632" s="205">
        <v>2023</v>
      </c>
      <c r="D632" s="210" t="s">
        <v>2977</v>
      </c>
      <c r="E632" s="237">
        <v>0</v>
      </c>
      <c r="F632" s="237">
        <v>15</v>
      </c>
      <c r="G632" s="237">
        <v>25</v>
      </c>
      <c r="H632" s="249">
        <v>759.57753000000002</v>
      </c>
    </row>
    <row r="633" spans="1:8" s="201" customFormat="1" ht="12.75" outlineLevel="1">
      <c r="A633" s="205">
        <v>28</v>
      </c>
      <c r="B633" s="209" t="s">
        <v>367</v>
      </c>
      <c r="C633" s="205">
        <v>2023</v>
      </c>
      <c r="D633" s="210" t="s">
        <v>2977</v>
      </c>
      <c r="E633" s="237">
        <v>0</v>
      </c>
      <c r="F633" s="237">
        <v>15</v>
      </c>
      <c r="G633" s="237">
        <v>25</v>
      </c>
      <c r="H633" s="249">
        <v>611.54601000000002</v>
      </c>
    </row>
    <row r="634" spans="1:8" s="201" customFormat="1" ht="12.75" outlineLevel="1">
      <c r="A634" s="205">
        <v>29</v>
      </c>
      <c r="B634" s="209" t="s">
        <v>368</v>
      </c>
      <c r="C634" s="205">
        <v>2023</v>
      </c>
      <c r="D634" s="210" t="s">
        <v>2977</v>
      </c>
      <c r="E634" s="237">
        <v>0</v>
      </c>
      <c r="F634" s="237">
        <v>15</v>
      </c>
      <c r="G634" s="237">
        <v>25</v>
      </c>
      <c r="H634" s="249">
        <v>638.88082999999995</v>
      </c>
    </row>
    <row r="635" spans="1:8" s="201" customFormat="1" ht="12.75" outlineLevel="1">
      <c r="A635" s="205">
        <v>30</v>
      </c>
      <c r="B635" s="209" t="s">
        <v>369</v>
      </c>
      <c r="C635" s="205">
        <v>2023</v>
      </c>
      <c r="D635" s="210" t="s">
        <v>2977</v>
      </c>
      <c r="E635" s="237">
        <v>0</v>
      </c>
      <c r="F635" s="237">
        <v>13</v>
      </c>
      <c r="G635" s="237">
        <v>25</v>
      </c>
      <c r="H635" s="249">
        <v>1328.98793</v>
      </c>
    </row>
    <row r="636" spans="1:8" s="201" customFormat="1" ht="12.75" outlineLevel="1">
      <c r="A636" s="205">
        <v>31</v>
      </c>
      <c r="B636" s="209" t="s">
        <v>370</v>
      </c>
      <c r="C636" s="205">
        <v>2023</v>
      </c>
      <c r="D636" s="210" t="s">
        <v>2977</v>
      </c>
      <c r="E636" s="237">
        <v>0</v>
      </c>
      <c r="F636" s="237">
        <v>15</v>
      </c>
      <c r="G636" s="237">
        <v>25</v>
      </c>
      <c r="H636" s="249">
        <v>962.72632999999996</v>
      </c>
    </row>
    <row r="637" spans="1:8" s="201" customFormat="1" ht="12.75" outlineLevel="1">
      <c r="A637" s="205">
        <v>32</v>
      </c>
      <c r="B637" s="209" t="s">
        <v>371</v>
      </c>
      <c r="C637" s="205">
        <v>2023</v>
      </c>
      <c r="D637" s="210" t="s">
        <v>2977</v>
      </c>
      <c r="E637" s="237">
        <v>0</v>
      </c>
      <c r="F637" s="237">
        <v>15</v>
      </c>
      <c r="G637" s="237">
        <v>25</v>
      </c>
      <c r="H637" s="249">
        <v>728.82731000000001</v>
      </c>
    </row>
    <row r="638" spans="1:8" s="201" customFormat="1" ht="12.75" outlineLevel="1">
      <c r="A638" s="205">
        <v>33</v>
      </c>
      <c r="B638" s="209" t="s">
        <v>372</v>
      </c>
      <c r="C638" s="205">
        <v>2023</v>
      </c>
      <c r="D638" s="210" t="s">
        <v>2977</v>
      </c>
      <c r="E638" s="237">
        <v>0</v>
      </c>
      <c r="F638" s="237">
        <v>6</v>
      </c>
      <c r="G638" s="237">
        <v>25</v>
      </c>
      <c r="H638" s="249">
        <v>574.48415</v>
      </c>
    </row>
    <row r="639" spans="1:8" s="201" customFormat="1" ht="12.75" outlineLevel="1">
      <c r="A639" s="205">
        <v>34</v>
      </c>
      <c r="B639" s="209" t="s">
        <v>373</v>
      </c>
      <c r="C639" s="205">
        <v>2023</v>
      </c>
      <c r="D639" s="210" t="s">
        <v>2977</v>
      </c>
      <c r="E639" s="237">
        <v>0</v>
      </c>
      <c r="F639" s="237">
        <v>15</v>
      </c>
      <c r="G639" s="237">
        <v>25</v>
      </c>
      <c r="H639" s="249">
        <v>941.04264000000001</v>
      </c>
    </row>
    <row r="640" spans="1:8" s="201" customFormat="1" ht="12.75" outlineLevel="1">
      <c r="A640" s="205">
        <v>35</v>
      </c>
      <c r="B640" s="209" t="s">
        <v>374</v>
      </c>
      <c r="C640" s="205">
        <v>2023</v>
      </c>
      <c r="D640" s="210" t="s">
        <v>2977</v>
      </c>
      <c r="E640" s="237">
        <v>0</v>
      </c>
      <c r="F640" s="237">
        <v>5</v>
      </c>
      <c r="G640" s="237">
        <v>25</v>
      </c>
      <c r="H640" s="249">
        <v>711.32206999999994</v>
      </c>
    </row>
    <row r="641" spans="1:8" s="201" customFormat="1" ht="12.75" outlineLevel="1">
      <c r="A641" s="205">
        <v>36</v>
      </c>
      <c r="B641" s="209" t="s">
        <v>354</v>
      </c>
      <c r="C641" s="205">
        <v>2023</v>
      </c>
      <c r="D641" s="210" t="s">
        <v>2977</v>
      </c>
      <c r="E641" s="237">
        <v>0</v>
      </c>
      <c r="F641" s="237">
        <v>15</v>
      </c>
      <c r="G641" s="237">
        <v>25</v>
      </c>
      <c r="H641" s="249">
        <v>750.63873000000001</v>
      </c>
    </row>
    <row r="642" spans="1:8" s="201" customFormat="1" ht="12.75" outlineLevel="1">
      <c r="A642" s="205">
        <v>37</v>
      </c>
      <c r="B642" s="209" t="s">
        <v>375</v>
      </c>
      <c r="C642" s="205">
        <v>2023</v>
      </c>
      <c r="D642" s="210" t="s">
        <v>2977</v>
      </c>
      <c r="E642" s="237">
        <v>0</v>
      </c>
      <c r="F642" s="237">
        <v>15</v>
      </c>
      <c r="G642" s="237">
        <v>25</v>
      </c>
      <c r="H642" s="249">
        <v>850.89035999999999</v>
      </c>
    </row>
    <row r="643" spans="1:8" s="201" customFormat="1" ht="12.75" outlineLevel="1">
      <c r="A643" s="205">
        <v>38</v>
      </c>
      <c r="B643" s="209" t="s">
        <v>376</v>
      </c>
      <c r="C643" s="205">
        <v>2023</v>
      </c>
      <c r="D643" s="210" t="s">
        <v>2977</v>
      </c>
      <c r="E643" s="237">
        <v>0</v>
      </c>
      <c r="F643" s="237">
        <v>15</v>
      </c>
      <c r="G643" s="237">
        <v>25</v>
      </c>
      <c r="H643" s="249">
        <v>422.10977000000003</v>
      </c>
    </row>
    <row r="644" spans="1:8" s="201" customFormat="1" ht="12.75" outlineLevel="1">
      <c r="A644" s="205">
        <v>39</v>
      </c>
      <c r="B644" s="209" t="s">
        <v>377</v>
      </c>
      <c r="C644" s="205">
        <v>2023</v>
      </c>
      <c r="D644" s="210" t="s">
        <v>2977</v>
      </c>
      <c r="E644" s="237">
        <v>0</v>
      </c>
      <c r="F644" s="237">
        <v>15</v>
      </c>
      <c r="G644" s="237">
        <v>25</v>
      </c>
      <c r="H644" s="249">
        <v>719.4579</v>
      </c>
    </row>
    <row r="645" spans="1:8" s="201" customFormat="1" ht="12.75" outlineLevel="1">
      <c r="A645" s="205">
        <v>40</v>
      </c>
      <c r="B645" s="209" t="s">
        <v>378</v>
      </c>
      <c r="C645" s="205">
        <v>2023</v>
      </c>
      <c r="D645" s="210" t="s">
        <v>2977</v>
      </c>
      <c r="E645" s="237">
        <v>0</v>
      </c>
      <c r="F645" s="237">
        <v>2</v>
      </c>
      <c r="G645" s="237">
        <v>25</v>
      </c>
      <c r="H645" s="249">
        <v>719.4579</v>
      </c>
    </row>
    <row r="646" spans="1:8" s="201" customFormat="1" ht="12.75" outlineLevel="1">
      <c r="A646" s="205">
        <v>41</v>
      </c>
      <c r="B646" s="209" t="s">
        <v>379</v>
      </c>
      <c r="C646" s="205">
        <v>2023</v>
      </c>
      <c r="D646" s="210" t="s">
        <v>2977</v>
      </c>
      <c r="E646" s="237">
        <v>0</v>
      </c>
      <c r="F646" s="237">
        <v>15</v>
      </c>
      <c r="G646" s="237">
        <v>25</v>
      </c>
      <c r="H646" s="249">
        <v>707.26177000000007</v>
      </c>
    </row>
    <row r="647" spans="1:8" s="201" customFormat="1" ht="12.75" outlineLevel="1">
      <c r="A647" s="205">
        <v>42</v>
      </c>
      <c r="B647" s="209" t="s">
        <v>380</v>
      </c>
      <c r="C647" s="205">
        <v>2023</v>
      </c>
      <c r="D647" s="210" t="s">
        <v>2977</v>
      </c>
      <c r="E647" s="237">
        <v>0</v>
      </c>
      <c r="F647" s="237">
        <v>15</v>
      </c>
      <c r="G647" s="237">
        <v>25</v>
      </c>
      <c r="H647" s="249">
        <v>420.44349</v>
      </c>
    </row>
    <row r="648" spans="1:8" s="201" customFormat="1" ht="12.75" outlineLevel="1">
      <c r="A648" s="205">
        <v>43</v>
      </c>
      <c r="B648" s="209" t="s">
        <v>381</v>
      </c>
      <c r="C648" s="205">
        <v>2023</v>
      </c>
      <c r="D648" s="210" t="s">
        <v>2977</v>
      </c>
      <c r="E648" s="237">
        <v>0</v>
      </c>
      <c r="F648" s="237">
        <v>15</v>
      </c>
      <c r="G648" s="237">
        <v>25</v>
      </c>
      <c r="H648" s="249">
        <v>711.92091000000005</v>
      </c>
    </row>
    <row r="649" spans="1:8" s="201" customFormat="1" ht="12.75" outlineLevel="1">
      <c r="A649" s="205">
        <v>44</v>
      </c>
      <c r="B649" s="209" t="s">
        <v>382</v>
      </c>
      <c r="C649" s="205">
        <v>2023</v>
      </c>
      <c r="D649" s="210" t="s">
        <v>2977</v>
      </c>
      <c r="E649" s="237">
        <v>0</v>
      </c>
      <c r="F649" s="237">
        <v>15</v>
      </c>
      <c r="G649" s="237">
        <v>25</v>
      </c>
      <c r="H649" s="249">
        <v>837.76366000000007</v>
      </c>
    </row>
    <row r="650" spans="1:8" s="201" customFormat="1" ht="12.75" outlineLevel="1">
      <c r="A650" s="205">
        <v>45</v>
      </c>
      <c r="B650" s="209" t="s">
        <v>383</v>
      </c>
      <c r="C650" s="205">
        <v>2023</v>
      </c>
      <c r="D650" s="210" t="s">
        <v>2977</v>
      </c>
      <c r="E650" s="237">
        <v>0</v>
      </c>
      <c r="F650" s="237">
        <v>15</v>
      </c>
      <c r="G650" s="237">
        <v>25</v>
      </c>
      <c r="H650" s="249">
        <v>718.85633999999993</v>
      </c>
    </row>
    <row r="651" spans="1:8" s="201" customFormat="1" ht="12.75" outlineLevel="1">
      <c r="A651" s="205">
        <v>46</v>
      </c>
      <c r="B651" s="209" t="s">
        <v>384</v>
      </c>
      <c r="C651" s="205">
        <v>2023</v>
      </c>
      <c r="D651" s="210" t="s">
        <v>2977</v>
      </c>
      <c r="E651" s="237">
        <v>0</v>
      </c>
      <c r="F651" s="237">
        <v>15</v>
      </c>
      <c r="G651" s="237">
        <v>25</v>
      </c>
      <c r="H651" s="249">
        <v>802.20226000000002</v>
      </c>
    </row>
    <row r="652" spans="1:8" s="201" customFormat="1" ht="12.75" outlineLevel="1">
      <c r="A652" s="205">
        <v>47</v>
      </c>
      <c r="B652" s="209" t="s">
        <v>385</v>
      </c>
      <c r="C652" s="205">
        <v>2023</v>
      </c>
      <c r="D652" s="210" t="s">
        <v>2977</v>
      </c>
      <c r="E652" s="237">
        <v>0</v>
      </c>
      <c r="F652" s="237">
        <v>15</v>
      </c>
      <c r="G652" s="237">
        <v>25</v>
      </c>
      <c r="H652" s="249">
        <v>701.84275000000002</v>
      </c>
    </row>
    <row r="653" spans="1:8" s="201" customFormat="1" ht="12.75" outlineLevel="1">
      <c r="A653" s="205">
        <v>48</v>
      </c>
      <c r="B653" s="209" t="s">
        <v>386</v>
      </c>
      <c r="C653" s="205">
        <v>2023</v>
      </c>
      <c r="D653" s="210" t="s">
        <v>2977</v>
      </c>
      <c r="E653" s="237">
        <v>0</v>
      </c>
      <c r="F653" s="237">
        <v>15</v>
      </c>
      <c r="G653" s="237">
        <v>25</v>
      </c>
      <c r="H653" s="249">
        <v>701.36781999999994</v>
      </c>
    </row>
    <row r="654" spans="1:8" s="201" customFormat="1" ht="12.75" outlineLevel="1">
      <c r="A654" s="205">
        <v>49</v>
      </c>
      <c r="B654" s="209" t="s">
        <v>387</v>
      </c>
      <c r="C654" s="205">
        <v>2023</v>
      </c>
      <c r="D654" s="210" t="s">
        <v>2977</v>
      </c>
      <c r="E654" s="237">
        <v>0</v>
      </c>
      <c r="F654" s="237">
        <v>10</v>
      </c>
      <c r="G654" s="237">
        <v>25</v>
      </c>
      <c r="H654" s="249">
        <v>711.69481999999994</v>
      </c>
    </row>
    <row r="655" spans="1:8" s="201" customFormat="1" ht="12.75" outlineLevel="1">
      <c r="A655" s="205">
        <v>50</v>
      </c>
      <c r="B655" s="209" t="s">
        <v>388</v>
      </c>
      <c r="C655" s="205">
        <v>2023</v>
      </c>
      <c r="D655" s="210" t="s">
        <v>2977</v>
      </c>
      <c r="E655" s="237">
        <v>0</v>
      </c>
      <c r="F655" s="237">
        <v>15</v>
      </c>
      <c r="G655" s="237">
        <v>25</v>
      </c>
      <c r="H655" s="249">
        <v>421.04671000000002</v>
      </c>
    </row>
    <row r="656" spans="1:8" s="201" customFormat="1" ht="12.75" outlineLevel="1">
      <c r="A656" s="205">
        <v>51</v>
      </c>
      <c r="B656" s="209" t="s">
        <v>389</v>
      </c>
      <c r="C656" s="205">
        <v>2023</v>
      </c>
      <c r="D656" s="210" t="s">
        <v>2977</v>
      </c>
      <c r="E656" s="237">
        <v>0</v>
      </c>
      <c r="F656" s="237">
        <v>15</v>
      </c>
      <c r="G656" s="237">
        <v>25</v>
      </c>
      <c r="H656" s="249">
        <v>709.87019999999995</v>
      </c>
    </row>
    <row r="657" spans="1:8" s="201" customFormat="1" ht="12.75" outlineLevel="1">
      <c r="A657" s="205">
        <v>52</v>
      </c>
      <c r="B657" s="209" t="s">
        <v>390</v>
      </c>
      <c r="C657" s="205">
        <v>2023</v>
      </c>
      <c r="D657" s="210" t="s">
        <v>2977</v>
      </c>
      <c r="E657" s="237">
        <v>0</v>
      </c>
      <c r="F657" s="237">
        <v>8</v>
      </c>
      <c r="G657" s="237">
        <v>25</v>
      </c>
      <c r="H657" s="249">
        <v>708.49984999999992</v>
      </c>
    </row>
    <row r="658" spans="1:8" s="201" customFormat="1" ht="12.75" outlineLevel="1">
      <c r="A658" s="205">
        <v>53</v>
      </c>
      <c r="B658" s="209" t="s">
        <v>391</v>
      </c>
      <c r="C658" s="205">
        <v>2023</v>
      </c>
      <c r="D658" s="210" t="s">
        <v>2977</v>
      </c>
      <c r="E658" s="237">
        <v>0</v>
      </c>
      <c r="F658" s="237">
        <v>15</v>
      </c>
      <c r="G658" s="237">
        <v>25</v>
      </c>
      <c r="H658" s="249">
        <v>699.92029000000002</v>
      </c>
    </row>
    <row r="659" spans="1:8" s="201" customFormat="1" ht="12.75" outlineLevel="1">
      <c r="A659" s="205">
        <v>54</v>
      </c>
      <c r="B659" s="209" t="s">
        <v>392</v>
      </c>
      <c r="C659" s="205">
        <v>2023</v>
      </c>
      <c r="D659" s="210" t="s">
        <v>2977</v>
      </c>
      <c r="E659" s="237">
        <v>0</v>
      </c>
      <c r="F659" s="237">
        <v>15</v>
      </c>
      <c r="G659" s="237">
        <v>25</v>
      </c>
      <c r="H659" s="249">
        <v>717.59114</v>
      </c>
    </row>
    <row r="660" spans="1:8" s="201" customFormat="1" ht="12.75" outlineLevel="1">
      <c r="A660" s="205">
        <v>55</v>
      </c>
      <c r="B660" s="209" t="s">
        <v>393</v>
      </c>
      <c r="C660" s="205">
        <v>2023</v>
      </c>
      <c r="D660" s="210" t="s">
        <v>2977</v>
      </c>
      <c r="E660" s="237">
        <v>0</v>
      </c>
      <c r="F660" s="237">
        <v>15</v>
      </c>
      <c r="G660" s="237">
        <v>25</v>
      </c>
      <c r="H660" s="249">
        <v>701.30398000000002</v>
      </c>
    </row>
    <row r="661" spans="1:8" s="201" customFormat="1" ht="12.75" outlineLevel="1">
      <c r="A661" s="205">
        <v>56</v>
      </c>
      <c r="B661" s="209" t="s">
        <v>2979</v>
      </c>
      <c r="C661" s="205">
        <v>2024</v>
      </c>
      <c r="D661" s="210" t="s">
        <v>2977</v>
      </c>
      <c r="E661" s="237">
        <v>0</v>
      </c>
      <c r="F661" s="237">
        <v>8</v>
      </c>
      <c r="G661" s="237">
        <v>25</v>
      </c>
      <c r="H661" s="249">
        <v>725.24540999999999</v>
      </c>
    </row>
    <row r="662" spans="1:8" s="201" customFormat="1" ht="12.75" outlineLevel="1">
      <c r="A662" s="205">
        <v>57</v>
      </c>
      <c r="B662" s="209" t="s">
        <v>2980</v>
      </c>
      <c r="C662" s="205">
        <v>2024</v>
      </c>
      <c r="D662" s="210" t="s">
        <v>2977</v>
      </c>
      <c r="E662" s="237">
        <v>0</v>
      </c>
      <c r="F662" s="237">
        <v>15</v>
      </c>
      <c r="G662" s="237">
        <v>25</v>
      </c>
      <c r="H662" s="249">
        <v>735.18236000000002</v>
      </c>
    </row>
    <row r="663" spans="1:8" s="201" customFormat="1" ht="12.75" outlineLevel="1">
      <c r="A663" s="205">
        <v>58</v>
      </c>
      <c r="B663" s="209" t="s">
        <v>2981</v>
      </c>
      <c r="C663" s="205">
        <v>2024</v>
      </c>
      <c r="D663" s="210" t="s">
        <v>2977</v>
      </c>
      <c r="E663" s="237">
        <v>0</v>
      </c>
      <c r="F663" s="237">
        <v>15</v>
      </c>
      <c r="G663" s="237">
        <v>25</v>
      </c>
      <c r="H663" s="249">
        <v>750.07686999999999</v>
      </c>
    </row>
    <row r="664" spans="1:8" s="201" customFormat="1" ht="12.75" outlineLevel="1">
      <c r="A664" s="205">
        <v>59</v>
      </c>
      <c r="B664" s="209" t="s">
        <v>2982</v>
      </c>
      <c r="C664" s="205">
        <v>2024</v>
      </c>
      <c r="D664" s="210" t="s">
        <v>2977</v>
      </c>
      <c r="E664" s="237">
        <v>0</v>
      </c>
      <c r="F664" s="237">
        <v>10</v>
      </c>
      <c r="G664" s="237">
        <v>25</v>
      </c>
      <c r="H664" s="249">
        <v>726.19011999999998</v>
      </c>
    </row>
    <row r="665" spans="1:8" s="201" customFormat="1" ht="12.75" outlineLevel="1">
      <c r="A665" s="205">
        <v>60</v>
      </c>
      <c r="B665" s="209" t="s">
        <v>2983</v>
      </c>
      <c r="C665" s="205">
        <v>2024</v>
      </c>
      <c r="D665" s="210" t="s">
        <v>2977</v>
      </c>
      <c r="E665" s="237">
        <v>0</v>
      </c>
      <c r="F665" s="237">
        <v>15</v>
      </c>
      <c r="G665" s="237">
        <v>25</v>
      </c>
      <c r="H665" s="249">
        <v>835.43898000000002</v>
      </c>
    </row>
    <row r="666" spans="1:8" s="201" customFormat="1" ht="12.75" outlineLevel="1">
      <c r="A666" s="205">
        <v>61</v>
      </c>
      <c r="B666" s="209" t="s">
        <v>2984</v>
      </c>
      <c r="C666" s="205">
        <v>2024</v>
      </c>
      <c r="D666" s="210" t="s">
        <v>2977</v>
      </c>
      <c r="E666" s="237">
        <v>0</v>
      </c>
      <c r="F666" s="237">
        <v>25</v>
      </c>
      <c r="G666" s="237">
        <v>25</v>
      </c>
      <c r="H666" s="249">
        <v>701.86932999999999</v>
      </c>
    </row>
    <row r="667" spans="1:8" s="201" customFormat="1" ht="12.75" outlineLevel="1">
      <c r="A667" s="205">
        <v>62</v>
      </c>
      <c r="B667" s="209" t="s">
        <v>2985</v>
      </c>
      <c r="C667" s="205">
        <v>2024</v>
      </c>
      <c r="D667" s="210" t="s">
        <v>2977</v>
      </c>
      <c r="E667" s="237">
        <v>0</v>
      </c>
      <c r="F667" s="237">
        <v>15</v>
      </c>
      <c r="G667" s="237">
        <v>25</v>
      </c>
      <c r="H667" s="249">
        <v>349.83873999999997</v>
      </c>
    </row>
    <row r="668" spans="1:8" s="201" customFormat="1" ht="12.75" outlineLevel="1">
      <c r="A668" s="205">
        <v>63</v>
      </c>
      <c r="B668" s="209" t="s">
        <v>2986</v>
      </c>
      <c r="C668" s="205">
        <v>2024</v>
      </c>
      <c r="D668" s="210" t="s">
        <v>2977</v>
      </c>
      <c r="E668" s="237">
        <v>0</v>
      </c>
      <c r="F668" s="237">
        <v>15</v>
      </c>
      <c r="G668" s="237">
        <v>25</v>
      </c>
      <c r="H668" s="249">
        <v>757.85626000000002</v>
      </c>
    </row>
    <row r="669" spans="1:8" s="201" customFormat="1" ht="12.75" outlineLevel="1">
      <c r="A669" s="205">
        <v>64</v>
      </c>
      <c r="B669" s="209" t="s">
        <v>2987</v>
      </c>
      <c r="C669" s="205">
        <v>2024</v>
      </c>
      <c r="D669" s="210" t="s">
        <v>2977</v>
      </c>
      <c r="E669" s="237">
        <v>0</v>
      </c>
      <c r="F669" s="237">
        <v>15</v>
      </c>
      <c r="G669" s="237">
        <v>25</v>
      </c>
      <c r="H669" s="249">
        <v>921.53847999999994</v>
      </c>
    </row>
    <row r="670" spans="1:8" s="201" customFormat="1" ht="12.75" outlineLevel="1">
      <c r="A670" s="205">
        <v>65</v>
      </c>
      <c r="B670" s="209" t="s">
        <v>2988</v>
      </c>
      <c r="C670" s="205">
        <v>2024</v>
      </c>
      <c r="D670" s="210" t="s">
        <v>2977</v>
      </c>
      <c r="E670" s="237">
        <v>0</v>
      </c>
      <c r="F670" s="237">
        <v>10</v>
      </c>
      <c r="G670" s="237">
        <v>25</v>
      </c>
      <c r="H670" s="249">
        <v>1000.34406</v>
      </c>
    </row>
    <row r="671" spans="1:8" s="201" customFormat="1" ht="12.75" outlineLevel="1">
      <c r="A671" s="205">
        <v>66</v>
      </c>
      <c r="B671" s="209" t="s">
        <v>2989</v>
      </c>
      <c r="C671" s="205">
        <v>2024</v>
      </c>
      <c r="D671" s="210" t="s">
        <v>2977</v>
      </c>
      <c r="E671" s="237">
        <v>0</v>
      </c>
      <c r="F671" s="237">
        <v>15</v>
      </c>
      <c r="G671" s="237">
        <v>25</v>
      </c>
      <c r="H671" s="249">
        <v>756.55074000000002</v>
      </c>
    </row>
    <row r="672" spans="1:8" s="201" customFormat="1" ht="12.75" outlineLevel="1">
      <c r="A672" s="205">
        <v>67</v>
      </c>
      <c r="B672" s="209" t="s">
        <v>2990</v>
      </c>
      <c r="C672" s="205">
        <v>2024</v>
      </c>
      <c r="D672" s="210" t="s">
        <v>2977</v>
      </c>
      <c r="E672" s="237">
        <v>0</v>
      </c>
      <c r="F672" s="237">
        <v>15</v>
      </c>
      <c r="G672" s="237">
        <v>25</v>
      </c>
      <c r="H672" s="249">
        <v>751.81071999999995</v>
      </c>
    </row>
    <row r="673" spans="1:8" s="201" customFormat="1" ht="12.75" outlineLevel="1">
      <c r="A673" s="205">
        <v>68</v>
      </c>
      <c r="B673" s="209" t="s">
        <v>2991</v>
      </c>
      <c r="C673" s="205">
        <v>2024</v>
      </c>
      <c r="D673" s="210" t="s">
        <v>2977</v>
      </c>
      <c r="E673" s="237">
        <v>0</v>
      </c>
      <c r="F673" s="237">
        <v>15</v>
      </c>
      <c r="G673" s="237">
        <v>25</v>
      </c>
      <c r="H673" s="249">
        <v>745.17264</v>
      </c>
    </row>
    <row r="674" spans="1:8" s="201" customFormat="1" ht="12.75" outlineLevel="1">
      <c r="A674" s="205">
        <v>69</v>
      </c>
      <c r="B674" s="209" t="s">
        <v>2992</v>
      </c>
      <c r="C674" s="205">
        <v>2024</v>
      </c>
      <c r="D674" s="210" t="s">
        <v>2977</v>
      </c>
      <c r="E674" s="237">
        <v>0</v>
      </c>
      <c r="F674" s="237">
        <v>15</v>
      </c>
      <c r="G674" s="237">
        <v>25</v>
      </c>
      <c r="H674" s="249">
        <v>745.32753000000002</v>
      </c>
    </row>
    <row r="675" spans="1:8" s="201" customFormat="1" ht="12.75" outlineLevel="1">
      <c r="A675" s="205">
        <v>70</v>
      </c>
      <c r="B675" s="209" t="s">
        <v>2993</v>
      </c>
      <c r="C675" s="205">
        <v>2024</v>
      </c>
      <c r="D675" s="210" t="s">
        <v>2977</v>
      </c>
      <c r="E675" s="237">
        <v>0</v>
      </c>
      <c r="F675" s="237">
        <v>15</v>
      </c>
      <c r="G675" s="237">
        <v>25</v>
      </c>
      <c r="H675" s="249">
        <v>743.07292000000007</v>
      </c>
    </row>
    <row r="676" spans="1:8" s="201" customFormat="1" ht="12.75" outlineLevel="1">
      <c r="A676" s="205">
        <v>71</v>
      </c>
      <c r="B676" s="209" t="s">
        <v>2994</v>
      </c>
      <c r="C676" s="205">
        <v>2024</v>
      </c>
      <c r="D676" s="210" t="s">
        <v>2977</v>
      </c>
      <c r="E676" s="237">
        <v>0</v>
      </c>
      <c r="F676" s="237">
        <v>15</v>
      </c>
      <c r="G676" s="237">
        <v>25</v>
      </c>
      <c r="H676" s="249">
        <v>788.08422999999993</v>
      </c>
    </row>
    <row r="677" spans="1:8" s="201" customFormat="1" ht="12.75" outlineLevel="1">
      <c r="A677" s="205">
        <v>72</v>
      </c>
      <c r="B677" s="209" t="s">
        <v>2995</v>
      </c>
      <c r="C677" s="205">
        <v>2024</v>
      </c>
      <c r="D677" s="210" t="s">
        <v>2977</v>
      </c>
      <c r="E677" s="237">
        <v>0</v>
      </c>
      <c r="F677" s="237">
        <v>15</v>
      </c>
      <c r="G677" s="237">
        <v>25</v>
      </c>
      <c r="H677" s="249">
        <v>683.67489999999998</v>
      </c>
    </row>
    <row r="678" spans="1:8" s="201" customFormat="1" ht="12.75" outlineLevel="1">
      <c r="A678" s="205">
        <v>73</v>
      </c>
      <c r="B678" s="209" t="s">
        <v>2996</v>
      </c>
      <c r="C678" s="205">
        <v>2024</v>
      </c>
      <c r="D678" s="210" t="s">
        <v>2977</v>
      </c>
      <c r="E678" s="237">
        <v>0</v>
      </c>
      <c r="F678" s="237">
        <v>15</v>
      </c>
      <c r="G678" s="237">
        <v>25</v>
      </c>
      <c r="H678" s="249">
        <v>889.53674999999998</v>
      </c>
    </row>
    <row r="679" spans="1:8" s="201" customFormat="1" ht="12.75" outlineLevel="1">
      <c r="A679" s="205">
        <v>74</v>
      </c>
      <c r="B679" s="209" t="s">
        <v>2997</v>
      </c>
      <c r="C679" s="205">
        <v>2024</v>
      </c>
      <c r="D679" s="210" t="s">
        <v>2977</v>
      </c>
      <c r="E679" s="237">
        <v>0</v>
      </c>
      <c r="F679" s="237">
        <v>15</v>
      </c>
      <c r="G679" s="237">
        <v>25</v>
      </c>
      <c r="H679" s="249">
        <v>1015.27404</v>
      </c>
    </row>
    <row r="680" spans="1:8" s="201" customFormat="1" ht="12.75" outlineLevel="1">
      <c r="A680" s="205">
        <v>75</v>
      </c>
      <c r="B680" s="209" t="s">
        <v>2998</v>
      </c>
      <c r="C680" s="205">
        <v>2024</v>
      </c>
      <c r="D680" s="210" t="s">
        <v>2977</v>
      </c>
      <c r="E680" s="237">
        <v>0</v>
      </c>
      <c r="F680" s="237">
        <v>10</v>
      </c>
      <c r="G680" s="237">
        <v>25</v>
      </c>
      <c r="H680" s="249">
        <v>119.00091</v>
      </c>
    </row>
    <row r="681" spans="1:8" s="201" customFormat="1" ht="12.75" outlineLevel="1">
      <c r="A681" s="205">
        <v>76</v>
      </c>
      <c r="B681" s="209" t="s">
        <v>2999</v>
      </c>
      <c r="C681" s="205">
        <v>2024</v>
      </c>
      <c r="D681" s="210" t="s">
        <v>2977</v>
      </c>
      <c r="E681" s="237">
        <v>0</v>
      </c>
      <c r="F681" s="237">
        <v>15</v>
      </c>
      <c r="G681" s="237">
        <v>25</v>
      </c>
      <c r="H681" s="249">
        <v>751.71951000000001</v>
      </c>
    </row>
    <row r="682" spans="1:8" s="201" customFormat="1" ht="12.75" outlineLevel="1">
      <c r="A682" s="205">
        <v>77</v>
      </c>
      <c r="B682" s="209" t="s">
        <v>3000</v>
      </c>
      <c r="C682" s="205">
        <v>2024</v>
      </c>
      <c r="D682" s="210" t="s">
        <v>2977</v>
      </c>
      <c r="E682" s="237">
        <v>0</v>
      </c>
      <c r="F682" s="237">
        <v>25</v>
      </c>
      <c r="G682" s="237">
        <v>25</v>
      </c>
      <c r="H682" s="249">
        <v>804.3614399999999</v>
      </c>
    </row>
    <row r="683" spans="1:8" s="201" customFormat="1" ht="12.75" outlineLevel="1">
      <c r="A683" s="205">
        <v>78</v>
      </c>
      <c r="B683" s="209" t="s">
        <v>3001</v>
      </c>
      <c r="C683" s="205">
        <v>2024</v>
      </c>
      <c r="D683" s="210" t="s">
        <v>2977</v>
      </c>
      <c r="E683" s="237">
        <v>0</v>
      </c>
      <c r="F683" s="237">
        <v>15</v>
      </c>
      <c r="G683" s="237">
        <v>25</v>
      </c>
      <c r="H683" s="249">
        <v>609.70105000000001</v>
      </c>
    </row>
    <row r="684" spans="1:8" s="201" customFormat="1" ht="12.75" outlineLevel="1">
      <c r="A684" s="205">
        <v>79</v>
      </c>
      <c r="B684" s="209" t="s">
        <v>3002</v>
      </c>
      <c r="C684" s="205">
        <v>2024</v>
      </c>
      <c r="D684" s="210" t="s">
        <v>2977</v>
      </c>
      <c r="E684" s="237">
        <v>0</v>
      </c>
      <c r="F684" s="237">
        <v>15</v>
      </c>
      <c r="G684" s="237">
        <v>25</v>
      </c>
      <c r="H684" s="249">
        <v>616.601</v>
      </c>
    </row>
    <row r="685" spans="1:8" s="201" customFormat="1" ht="12.75" outlineLevel="1">
      <c r="A685" s="205">
        <v>80</v>
      </c>
      <c r="B685" s="209" t="s">
        <v>3003</v>
      </c>
      <c r="C685" s="205">
        <v>2024</v>
      </c>
      <c r="D685" s="210" t="s">
        <v>2977</v>
      </c>
      <c r="E685" s="237">
        <v>0</v>
      </c>
      <c r="F685" s="237">
        <v>6</v>
      </c>
      <c r="G685" s="237">
        <v>25</v>
      </c>
      <c r="H685" s="249">
        <v>792.96653000000003</v>
      </c>
    </row>
    <row r="686" spans="1:8" s="201" customFormat="1" ht="12.75" outlineLevel="1">
      <c r="A686" s="205">
        <v>81</v>
      </c>
      <c r="B686" s="209" t="s">
        <v>3004</v>
      </c>
      <c r="C686" s="205">
        <v>2024</v>
      </c>
      <c r="D686" s="210" t="s">
        <v>2977</v>
      </c>
      <c r="E686" s="237">
        <v>0</v>
      </c>
      <c r="F686" s="237">
        <v>15</v>
      </c>
      <c r="G686" s="237">
        <v>25</v>
      </c>
      <c r="H686" s="249">
        <v>795.09622999999999</v>
      </c>
    </row>
    <row r="687" spans="1:8" s="201" customFormat="1" ht="12.75" outlineLevel="1">
      <c r="A687" s="205">
        <v>82</v>
      </c>
      <c r="B687" s="209" t="s">
        <v>3005</v>
      </c>
      <c r="C687" s="205">
        <v>2024</v>
      </c>
      <c r="D687" s="210" t="s">
        <v>2977</v>
      </c>
      <c r="E687" s="237">
        <v>0</v>
      </c>
      <c r="F687" s="237">
        <v>15</v>
      </c>
      <c r="G687" s="237">
        <v>25</v>
      </c>
      <c r="H687" s="249">
        <v>776.4008</v>
      </c>
    </row>
    <row r="688" spans="1:8" s="201" customFormat="1" ht="12.75" outlineLevel="1">
      <c r="A688" s="205">
        <v>83</v>
      </c>
      <c r="B688" s="209" t="s">
        <v>3006</v>
      </c>
      <c r="C688" s="205">
        <v>2024</v>
      </c>
      <c r="D688" s="210" t="s">
        <v>2977</v>
      </c>
      <c r="E688" s="237">
        <v>0</v>
      </c>
      <c r="F688" s="237">
        <v>15</v>
      </c>
      <c r="G688" s="237">
        <v>25</v>
      </c>
      <c r="H688" s="249">
        <v>722.30538000000001</v>
      </c>
    </row>
    <row r="689" spans="1:8" s="201" customFormat="1" ht="12.75" outlineLevel="1">
      <c r="A689" s="205">
        <v>84</v>
      </c>
      <c r="B689" s="209" t="s">
        <v>3007</v>
      </c>
      <c r="C689" s="205">
        <v>2024</v>
      </c>
      <c r="D689" s="210" t="s">
        <v>2977</v>
      </c>
      <c r="E689" s="237">
        <v>0</v>
      </c>
      <c r="F689" s="237">
        <v>15</v>
      </c>
      <c r="G689" s="237">
        <v>25</v>
      </c>
      <c r="H689" s="249">
        <v>751.55567000000008</v>
      </c>
    </row>
    <row r="690" spans="1:8" s="201" customFormat="1" ht="12.75" outlineLevel="1">
      <c r="A690" s="205">
        <v>85</v>
      </c>
      <c r="B690" s="209" t="s">
        <v>3008</v>
      </c>
      <c r="C690" s="205">
        <v>2024</v>
      </c>
      <c r="D690" s="210" t="s">
        <v>2977</v>
      </c>
      <c r="E690" s="237">
        <v>0</v>
      </c>
      <c r="F690" s="237">
        <v>15</v>
      </c>
      <c r="G690" s="237">
        <v>25</v>
      </c>
      <c r="H690" s="249">
        <v>772.01333999999997</v>
      </c>
    </row>
    <row r="691" spans="1:8" s="201" customFormat="1" ht="12.75" outlineLevel="1">
      <c r="A691" s="205">
        <v>86</v>
      </c>
      <c r="B691" s="209" t="s">
        <v>3009</v>
      </c>
      <c r="C691" s="205">
        <v>2024</v>
      </c>
      <c r="D691" s="210" t="s">
        <v>2977</v>
      </c>
      <c r="E691" s="237">
        <v>0</v>
      </c>
      <c r="F691" s="237">
        <v>15</v>
      </c>
      <c r="G691" s="237">
        <v>25</v>
      </c>
      <c r="H691" s="249">
        <v>764.92150000000004</v>
      </c>
    </row>
    <row r="692" spans="1:8" s="201" customFormat="1" ht="12.75" outlineLevel="1">
      <c r="A692" s="205">
        <v>87</v>
      </c>
      <c r="B692" s="209" t="s">
        <v>3010</v>
      </c>
      <c r="C692" s="205">
        <v>2024</v>
      </c>
      <c r="D692" s="210" t="s">
        <v>2977</v>
      </c>
      <c r="E692" s="237">
        <v>0</v>
      </c>
      <c r="F692" s="237">
        <v>10</v>
      </c>
      <c r="G692" s="237">
        <v>25</v>
      </c>
      <c r="H692" s="249">
        <v>554.26086999999995</v>
      </c>
    </row>
    <row r="693" spans="1:8" s="201" customFormat="1" ht="12.75" outlineLevel="1">
      <c r="A693" s="205">
        <v>88</v>
      </c>
      <c r="B693" s="209" t="s">
        <v>3011</v>
      </c>
      <c r="C693" s="205">
        <v>2024</v>
      </c>
      <c r="D693" s="210" t="s">
        <v>2977</v>
      </c>
      <c r="E693" s="237">
        <v>0</v>
      </c>
      <c r="F693" s="237">
        <v>15</v>
      </c>
      <c r="G693" s="237">
        <v>25</v>
      </c>
      <c r="H693" s="249">
        <v>712.71346999999992</v>
      </c>
    </row>
    <row r="694" spans="1:8" s="201" customFormat="1" ht="12.75" outlineLevel="1">
      <c r="A694" s="205">
        <v>89</v>
      </c>
      <c r="B694" s="209" t="s">
        <v>3012</v>
      </c>
      <c r="C694" s="205">
        <v>2024</v>
      </c>
      <c r="D694" s="210" t="s">
        <v>2977</v>
      </c>
      <c r="E694" s="237">
        <v>0</v>
      </c>
      <c r="F694" s="237">
        <v>15</v>
      </c>
      <c r="G694" s="237">
        <v>25</v>
      </c>
      <c r="H694" s="249">
        <v>495.99074999999999</v>
      </c>
    </row>
    <row r="695" spans="1:8" s="201" customFormat="1" ht="12.75" outlineLevel="1">
      <c r="A695" s="205">
        <v>90</v>
      </c>
      <c r="B695" s="209" t="s">
        <v>3013</v>
      </c>
      <c r="C695" s="205">
        <v>2024</v>
      </c>
      <c r="D695" s="210" t="s">
        <v>2977</v>
      </c>
      <c r="E695" s="237">
        <v>0</v>
      </c>
      <c r="F695" s="237">
        <v>15</v>
      </c>
      <c r="G695" s="237">
        <v>25</v>
      </c>
      <c r="H695" s="249">
        <v>1028.86322</v>
      </c>
    </row>
    <row r="696" spans="1:8" s="201" customFormat="1" ht="12.75" outlineLevel="1">
      <c r="A696" s="205">
        <v>91</v>
      </c>
      <c r="B696" s="209" t="s">
        <v>3014</v>
      </c>
      <c r="C696" s="205">
        <v>2024</v>
      </c>
      <c r="D696" s="210" t="s">
        <v>2977</v>
      </c>
      <c r="E696" s="237">
        <v>0</v>
      </c>
      <c r="F696" s="237">
        <v>15</v>
      </c>
      <c r="G696" s="237">
        <v>25</v>
      </c>
      <c r="H696" s="249">
        <v>749.4841899999999</v>
      </c>
    </row>
    <row r="697" spans="1:8" s="201" customFormat="1" ht="12.75" outlineLevel="1">
      <c r="A697" s="205">
        <v>92</v>
      </c>
      <c r="B697" s="209" t="s">
        <v>3015</v>
      </c>
      <c r="C697" s="205">
        <v>2024</v>
      </c>
      <c r="D697" s="210" t="s">
        <v>2977</v>
      </c>
      <c r="E697" s="237">
        <v>0</v>
      </c>
      <c r="F697" s="237">
        <v>15</v>
      </c>
      <c r="G697" s="237">
        <v>25</v>
      </c>
      <c r="H697" s="249">
        <v>769.33881000000008</v>
      </c>
    </row>
    <row r="698" spans="1:8" s="201" customFormat="1" ht="12.75" outlineLevel="1">
      <c r="A698" s="205">
        <v>93</v>
      </c>
      <c r="B698" s="209" t="s">
        <v>3016</v>
      </c>
      <c r="C698" s="205">
        <v>2024</v>
      </c>
      <c r="D698" s="210" t="s">
        <v>2977</v>
      </c>
      <c r="E698" s="237">
        <v>0</v>
      </c>
      <c r="F698" s="237">
        <v>15</v>
      </c>
      <c r="G698" s="237">
        <v>25</v>
      </c>
      <c r="H698" s="249">
        <v>832.50194999999997</v>
      </c>
    </row>
    <row r="699" spans="1:8" s="201" customFormat="1" ht="12.75" outlineLevel="1">
      <c r="A699" s="205">
        <v>94</v>
      </c>
      <c r="B699" s="209" t="s">
        <v>3017</v>
      </c>
      <c r="C699" s="205">
        <v>2024</v>
      </c>
      <c r="D699" s="210" t="s">
        <v>2977</v>
      </c>
      <c r="E699" s="237">
        <v>0</v>
      </c>
      <c r="F699" s="237">
        <v>15</v>
      </c>
      <c r="G699" s="237">
        <v>25</v>
      </c>
      <c r="H699" s="249">
        <v>943.66436999999996</v>
      </c>
    </row>
    <row r="700" spans="1:8" s="201" customFormat="1" ht="12.75" outlineLevel="1">
      <c r="A700" s="205">
        <v>95</v>
      </c>
      <c r="B700" s="209" t="s">
        <v>3018</v>
      </c>
      <c r="C700" s="205">
        <v>2024</v>
      </c>
      <c r="D700" s="210" t="s">
        <v>2977</v>
      </c>
      <c r="E700" s="237">
        <v>0</v>
      </c>
      <c r="F700" s="237">
        <v>15</v>
      </c>
      <c r="G700" s="237">
        <v>25</v>
      </c>
      <c r="H700" s="249">
        <v>831.09670999999992</v>
      </c>
    </row>
    <row r="701" spans="1:8" s="201" customFormat="1" ht="12.75" outlineLevel="1">
      <c r="A701" s="205">
        <v>96</v>
      </c>
      <c r="B701" s="209" t="s">
        <v>3019</v>
      </c>
      <c r="C701" s="205">
        <v>2024</v>
      </c>
      <c r="D701" s="210" t="s">
        <v>2977</v>
      </c>
      <c r="E701" s="237">
        <v>0</v>
      </c>
      <c r="F701" s="237">
        <v>15</v>
      </c>
      <c r="G701" s="237">
        <v>25</v>
      </c>
      <c r="H701" s="249">
        <v>724.61556000000007</v>
      </c>
    </row>
    <row r="702" spans="1:8" s="201" customFormat="1" ht="12.75" outlineLevel="1">
      <c r="A702" s="205">
        <v>97</v>
      </c>
      <c r="B702" s="209" t="s">
        <v>3020</v>
      </c>
      <c r="C702" s="205">
        <v>2024</v>
      </c>
      <c r="D702" s="210" t="s">
        <v>2977</v>
      </c>
      <c r="E702" s="237">
        <v>0</v>
      </c>
      <c r="F702" s="237">
        <v>15</v>
      </c>
      <c r="G702" s="237">
        <v>25</v>
      </c>
      <c r="H702" s="249">
        <v>800.73491999999999</v>
      </c>
    </row>
    <row r="703" spans="1:8" s="201" customFormat="1" ht="12.75" outlineLevel="1">
      <c r="A703" s="205">
        <v>98</v>
      </c>
      <c r="B703" s="209" t="s">
        <v>3021</v>
      </c>
      <c r="C703" s="205">
        <v>2024</v>
      </c>
      <c r="D703" s="210" t="s">
        <v>2977</v>
      </c>
      <c r="E703" s="237">
        <v>0</v>
      </c>
      <c r="F703" s="237">
        <v>15</v>
      </c>
      <c r="G703" s="237">
        <v>25</v>
      </c>
      <c r="H703" s="249">
        <v>800.59921999999995</v>
      </c>
    </row>
    <row r="704" spans="1:8" s="201" customFormat="1" ht="12.75" outlineLevel="1">
      <c r="A704" s="205">
        <v>99</v>
      </c>
      <c r="B704" s="209" t="s">
        <v>3022</v>
      </c>
      <c r="C704" s="205">
        <v>2024</v>
      </c>
      <c r="D704" s="210" t="s">
        <v>2977</v>
      </c>
      <c r="E704" s="237">
        <v>0</v>
      </c>
      <c r="F704" s="237">
        <v>15</v>
      </c>
      <c r="G704" s="237">
        <v>25</v>
      </c>
      <c r="H704" s="249">
        <v>776.11863000000005</v>
      </c>
    </row>
    <row r="705" spans="1:8" s="201" customFormat="1" ht="12.75" outlineLevel="1">
      <c r="A705" s="205">
        <v>100</v>
      </c>
      <c r="B705" s="209" t="s">
        <v>3023</v>
      </c>
      <c r="C705" s="205">
        <v>2024</v>
      </c>
      <c r="D705" s="210" t="s">
        <v>2977</v>
      </c>
      <c r="E705" s="237">
        <v>0</v>
      </c>
      <c r="F705" s="237">
        <v>15</v>
      </c>
      <c r="G705" s="237">
        <v>25</v>
      </c>
      <c r="H705" s="249">
        <v>834.11900000000003</v>
      </c>
    </row>
    <row r="706" spans="1:8" s="201" customFormat="1" ht="63">
      <c r="A706" s="228" t="s">
        <v>2974</v>
      </c>
      <c r="B706" s="229" t="s">
        <v>335</v>
      </c>
      <c r="C706" s="230"/>
      <c r="D706" s="233"/>
      <c r="E706" s="241"/>
      <c r="F706" s="241"/>
      <c r="G706" s="241"/>
      <c r="H706" s="232"/>
    </row>
    <row r="707" spans="1:8" s="201" customFormat="1" ht="15.75">
      <c r="A707" s="228" t="s">
        <v>2975</v>
      </c>
      <c r="B707" s="229" t="s">
        <v>336</v>
      </c>
      <c r="C707" s="230"/>
      <c r="D707" s="233"/>
      <c r="E707" s="241"/>
      <c r="F707" s="241"/>
      <c r="G707" s="241"/>
      <c r="H707" s="232"/>
    </row>
    <row r="708" spans="1:8" s="201" customFormat="1" ht="31.5">
      <c r="A708" s="228" t="s">
        <v>3024</v>
      </c>
      <c r="B708" s="229" t="s">
        <v>394</v>
      </c>
      <c r="C708" s="230"/>
      <c r="D708" s="233"/>
      <c r="E708" s="241">
        <f t="shared" ref="E708:H708" si="4">E709</f>
        <v>0</v>
      </c>
      <c r="F708" s="241">
        <f t="shared" si="4"/>
        <v>643</v>
      </c>
      <c r="G708" s="241">
        <f t="shared" si="4"/>
        <v>3411</v>
      </c>
      <c r="H708" s="232">
        <f t="shared" si="4"/>
        <v>41425.011959999996</v>
      </c>
    </row>
    <row r="709" spans="1:8" s="201" customFormat="1" ht="15.75">
      <c r="A709" s="228" t="s">
        <v>3025</v>
      </c>
      <c r="B709" s="229" t="s">
        <v>338</v>
      </c>
      <c r="C709" s="230"/>
      <c r="D709" s="233"/>
      <c r="E709" s="241">
        <f>SUM(E710:E736)</f>
        <v>0</v>
      </c>
      <c r="F709" s="241">
        <f>SUM(F710:F753)</f>
        <v>643</v>
      </c>
      <c r="G709" s="241">
        <f>SUM(G710:G753)</f>
        <v>3411</v>
      </c>
      <c r="H709" s="241">
        <f>SUM(H710:H753)</f>
        <v>41425.011959999996</v>
      </c>
    </row>
    <row r="710" spans="1:8" s="201" customFormat="1" ht="12.75" outlineLevel="1">
      <c r="A710" s="205">
        <v>1</v>
      </c>
      <c r="B710" s="209" t="s">
        <v>395</v>
      </c>
      <c r="C710" s="205">
        <v>2022</v>
      </c>
      <c r="D710" s="210" t="s">
        <v>2977</v>
      </c>
      <c r="E710" s="237">
        <v>0</v>
      </c>
      <c r="F710" s="237">
        <v>10</v>
      </c>
      <c r="G710" s="237">
        <v>63</v>
      </c>
      <c r="H710" s="249">
        <v>1149.96109</v>
      </c>
    </row>
    <row r="711" spans="1:8" s="201" customFormat="1" ht="12.75" outlineLevel="1">
      <c r="A711" s="205">
        <v>2</v>
      </c>
      <c r="B711" s="209" t="s">
        <v>396</v>
      </c>
      <c r="C711" s="205">
        <v>2022</v>
      </c>
      <c r="D711" s="210" t="s">
        <v>2977</v>
      </c>
      <c r="E711" s="237">
        <v>0</v>
      </c>
      <c r="F711" s="237">
        <v>15</v>
      </c>
      <c r="G711" s="237">
        <v>100</v>
      </c>
      <c r="H711" s="249">
        <v>855.22683999999992</v>
      </c>
    </row>
    <row r="712" spans="1:8" s="201" customFormat="1" ht="12.75" outlineLevel="1">
      <c r="A712" s="205">
        <v>3</v>
      </c>
      <c r="B712" s="209" t="s">
        <v>397</v>
      </c>
      <c r="C712" s="205">
        <v>2022</v>
      </c>
      <c r="D712" s="210" t="s">
        <v>2977</v>
      </c>
      <c r="E712" s="237">
        <v>0</v>
      </c>
      <c r="F712" s="237">
        <v>15</v>
      </c>
      <c r="G712" s="237">
        <v>63</v>
      </c>
      <c r="H712" s="249">
        <v>1026.4424100000001</v>
      </c>
    </row>
    <row r="713" spans="1:8" s="201" customFormat="1" ht="12.75" outlineLevel="1">
      <c r="A713" s="205">
        <v>4</v>
      </c>
      <c r="B713" s="209" t="s">
        <v>398</v>
      </c>
      <c r="C713" s="205">
        <v>2023</v>
      </c>
      <c r="D713" s="210" t="s">
        <v>2977</v>
      </c>
      <c r="E713" s="237">
        <v>0</v>
      </c>
      <c r="F713" s="237">
        <v>40</v>
      </c>
      <c r="G713" s="237">
        <v>63</v>
      </c>
      <c r="H713" s="249">
        <v>1078.0288700000001</v>
      </c>
    </row>
    <row r="714" spans="1:8" s="201" customFormat="1" ht="12.75" outlineLevel="1">
      <c r="A714" s="205">
        <v>5</v>
      </c>
      <c r="B714" s="209" t="s">
        <v>399</v>
      </c>
      <c r="C714" s="205">
        <v>2023</v>
      </c>
      <c r="D714" s="210" t="s">
        <v>2977</v>
      </c>
      <c r="E714" s="237">
        <v>0</v>
      </c>
      <c r="F714" s="237">
        <v>20</v>
      </c>
      <c r="G714" s="237">
        <v>63</v>
      </c>
      <c r="H714" s="249">
        <v>725.38446999999996</v>
      </c>
    </row>
    <row r="715" spans="1:8" s="201" customFormat="1" ht="12.75" outlineLevel="1">
      <c r="A715" s="205">
        <v>6</v>
      </c>
      <c r="B715" s="209" t="s">
        <v>400</v>
      </c>
      <c r="C715" s="205">
        <v>2023</v>
      </c>
      <c r="D715" s="210" t="s">
        <v>2977</v>
      </c>
      <c r="E715" s="237">
        <v>0</v>
      </c>
      <c r="F715" s="237">
        <v>30</v>
      </c>
      <c r="G715" s="237">
        <v>63</v>
      </c>
      <c r="H715" s="249">
        <v>1024.3043700000001</v>
      </c>
    </row>
    <row r="716" spans="1:8" s="201" customFormat="1" ht="12.75" outlineLevel="1">
      <c r="A716" s="205">
        <v>7</v>
      </c>
      <c r="B716" s="209" t="s">
        <v>401</v>
      </c>
      <c r="C716" s="205">
        <v>2023</v>
      </c>
      <c r="D716" s="210" t="s">
        <v>2977</v>
      </c>
      <c r="E716" s="237">
        <v>0</v>
      </c>
      <c r="F716" s="237">
        <v>15</v>
      </c>
      <c r="G716" s="237">
        <v>100</v>
      </c>
      <c r="H716" s="249">
        <v>711.98910999999998</v>
      </c>
    </row>
    <row r="717" spans="1:8" s="201" customFormat="1" ht="12.75" outlineLevel="1">
      <c r="A717" s="205">
        <v>8</v>
      </c>
      <c r="B717" s="209" t="s">
        <v>402</v>
      </c>
      <c r="C717" s="205">
        <v>2023</v>
      </c>
      <c r="D717" s="210" t="s">
        <v>2977</v>
      </c>
      <c r="E717" s="237">
        <v>0</v>
      </c>
      <c r="F717" s="237">
        <v>15</v>
      </c>
      <c r="G717" s="237">
        <v>40</v>
      </c>
      <c r="H717" s="249">
        <v>404.59922999999998</v>
      </c>
    </row>
    <row r="718" spans="1:8" s="201" customFormat="1" ht="12.75" outlineLevel="1">
      <c r="A718" s="205">
        <v>9</v>
      </c>
      <c r="B718" s="209" t="s">
        <v>403</v>
      </c>
      <c r="C718" s="205">
        <v>2023</v>
      </c>
      <c r="D718" s="210" t="s">
        <v>2977</v>
      </c>
      <c r="E718" s="237">
        <v>0</v>
      </c>
      <c r="F718" s="237">
        <v>15</v>
      </c>
      <c r="G718" s="237">
        <v>100</v>
      </c>
      <c r="H718" s="249">
        <v>950.11517000000003</v>
      </c>
    </row>
    <row r="719" spans="1:8" s="201" customFormat="1" ht="12.75" outlineLevel="1">
      <c r="A719" s="205">
        <v>10</v>
      </c>
      <c r="B719" s="209" t="s">
        <v>404</v>
      </c>
      <c r="C719" s="205">
        <v>2023</v>
      </c>
      <c r="D719" s="210" t="s">
        <v>2977</v>
      </c>
      <c r="E719" s="237">
        <v>0</v>
      </c>
      <c r="F719" s="237">
        <v>15</v>
      </c>
      <c r="G719" s="237">
        <v>63</v>
      </c>
      <c r="H719" s="249">
        <v>814.38779</v>
      </c>
    </row>
    <row r="720" spans="1:8" s="201" customFormat="1" ht="12.75" outlineLevel="1">
      <c r="A720" s="205">
        <v>11</v>
      </c>
      <c r="B720" s="209" t="s">
        <v>405</v>
      </c>
      <c r="C720" s="205">
        <v>2023</v>
      </c>
      <c r="D720" s="210" t="s">
        <v>2977</v>
      </c>
      <c r="E720" s="237">
        <v>0</v>
      </c>
      <c r="F720" s="237">
        <v>15</v>
      </c>
      <c r="G720" s="237">
        <v>100</v>
      </c>
      <c r="H720" s="249">
        <v>942.78207999999995</v>
      </c>
    </row>
    <row r="721" spans="1:8" s="201" customFormat="1" ht="12.75" outlineLevel="1">
      <c r="A721" s="205">
        <v>12</v>
      </c>
      <c r="B721" s="209" t="s">
        <v>406</v>
      </c>
      <c r="C721" s="205">
        <v>2023</v>
      </c>
      <c r="D721" s="210" t="s">
        <v>2977</v>
      </c>
      <c r="E721" s="237">
        <v>0</v>
      </c>
      <c r="F721" s="237">
        <v>15</v>
      </c>
      <c r="G721" s="237">
        <v>100</v>
      </c>
      <c r="H721" s="249">
        <v>1040.99821</v>
      </c>
    </row>
    <row r="722" spans="1:8" s="201" customFormat="1" ht="12.75" outlineLevel="1">
      <c r="A722" s="205">
        <v>13</v>
      </c>
      <c r="B722" s="209" t="s">
        <v>407</v>
      </c>
      <c r="C722" s="205">
        <v>2023</v>
      </c>
      <c r="D722" s="210" t="s">
        <v>2977</v>
      </c>
      <c r="E722" s="237">
        <v>0</v>
      </c>
      <c r="F722" s="237">
        <v>15</v>
      </c>
      <c r="G722" s="237">
        <v>100</v>
      </c>
      <c r="H722" s="249">
        <v>959.62678000000005</v>
      </c>
    </row>
    <row r="723" spans="1:8" s="201" customFormat="1" ht="12.75" outlineLevel="1">
      <c r="A723" s="205">
        <v>14</v>
      </c>
      <c r="B723" s="209" t="s">
        <v>408</v>
      </c>
      <c r="C723" s="205">
        <v>2023</v>
      </c>
      <c r="D723" s="210" t="s">
        <v>2977</v>
      </c>
      <c r="E723" s="237">
        <v>0</v>
      </c>
      <c r="F723" s="237">
        <v>10</v>
      </c>
      <c r="G723" s="237">
        <v>100</v>
      </c>
      <c r="H723" s="249">
        <v>1010.46552</v>
      </c>
    </row>
    <row r="724" spans="1:8" s="201" customFormat="1" ht="12.75" outlineLevel="1">
      <c r="A724" s="205">
        <v>15</v>
      </c>
      <c r="B724" s="209" t="s">
        <v>409</v>
      </c>
      <c r="C724" s="205">
        <v>2023</v>
      </c>
      <c r="D724" s="210" t="s">
        <v>2977</v>
      </c>
      <c r="E724" s="237">
        <v>0</v>
      </c>
      <c r="F724" s="237">
        <v>10</v>
      </c>
      <c r="G724" s="237">
        <v>100</v>
      </c>
      <c r="H724" s="249">
        <v>1108.15083</v>
      </c>
    </row>
    <row r="725" spans="1:8" s="201" customFormat="1" ht="12.75" outlineLevel="1">
      <c r="A725" s="205">
        <v>16</v>
      </c>
      <c r="B725" s="209" t="s">
        <v>410</v>
      </c>
      <c r="C725" s="205">
        <v>2023</v>
      </c>
      <c r="D725" s="210" t="s">
        <v>2977</v>
      </c>
      <c r="E725" s="237">
        <v>0</v>
      </c>
      <c r="F725" s="237">
        <v>15</v>
      </c>
      <c r="G725" s="237">
        <v>100</v>
      </c>
      <c r="H725" s="249">
        <v>948.40688</v>
      </c>
    </row>
    <row r="726" spans="1:8" s="201" customFormat="1" ht="12.75" outlineLevel="1">
      <c r="A726" s="205">
        <v>17</v>
      </c>
      <c r="B726" s="209" t="s">
        <v>411</v>
      </c>
      <c r="C726" s="205">
        <v>2023</v>
      </c>
      <c r="D726" s="210" t="s">
        <v>2977</v>
      </c>
      <c r="E726" s="237">
        <v>0</v>
      </c>
      <c r="F726" s="237">
        <v>15</v>
      </c>
      <c r="G726" s="237">
        <v>40</v>
      </c>
      <c r="H726" s="249">
        <v>761.95752000000005</v>
      </c>
    </row>
    <row r="727" spans="1:8" s="201" customFormat="1" ht="12.75" outlineLevel="1">
      <c r="A727" s="205">
        <v>18</v>
      </c>
      <c r="B727" s="209" t="s">
        <v>412</v>
      </c>
      <c r="C727" s="205">
        <v>2023</v>
      </c>
      <c r="D727" s="210" t="s">
        <v>2977</v>
      </c>
      <c r="E727" s="237">
        <v>0</v>
      </c>
      <c r="F727" s="237">
        <v>15</v>
      </c>
      <c r="G727" s="237">
        <v>40</v>
      </c>
      <c r="H727" s="249">
        <v>745.00853000000006</v>
      </c>
    </row>
    <row r="728" spans="1:8" s="201" customFormat="1" ht="12.75" outlineLevel="1">
      <c r="A728" s="205">
        <v>19</v>
      </c>
      <c r="B728" s="209" t="s">
        <v>413</v>
      </c>
      <c r="C728" s="205">
        <v>2023</v>
      </c>
      <c r="D728" s="210" t="s">
        <v>2977</v>
      </c>
      <c r="E728" s="237">
        <v>0</v>
      </c>
      <c r="F728" s="237">
        <v>15</v>
      </c>
      <c r="G728" s="237">
        <v>63</v>
      </c>
      <c r="H728" s="249">
        <v>817.66345999999999</v>
      </c>
    </row>
    <row r="729" spans="1:8" s="201" customFormat="1" ht="12.75" outlineLevel="1">
      <c r="A729" s="205">
        <v>20</v>
      </c>
      <c r="B729" s="209" t="s">
        <v>414</v>
      </c>
      <c r="C729" s="205">
        <v>2023</v>
      </c>
      <c r="D729" s="210" t="s">
        <v>2977</v>
      </c>
      <c r="E729" s="237">
        <v>0</v>
      </c>
      <c r="F729" s="237">
        <v>15</v>
      </c>
      <c r="G729" s="237">
        <v>63</v>
      </c>
      <c r="H729" s="249">
        <v>584.81537000000003</v>
      </c>
    </row>
    <row r="730" spans="1:8" s="201" customFormat="1" ht="12.75" outlineLevel="1">
      <c r="A730" s="205">
        <v>21</v>
      </c>
      <c r="B730" s="209" t="s">
        <v>415</v>
      </c>
      <c r="C730" s="205">
        <v>2023</v>
      </c>
      <c r="D730" s="210" t="s">
        <v>2977</v>
      </c>
      <c r="E730" s="237">
        <v>0</v>
      </c>
      <c r="F730" s="237">
        <v>10</v>
      </c>
      <c r="G730" s="237">
        <v>100</v>
      </c>
      <c r="H730" s="249">
        <v>1053.0070600000001</v>
      </c>
    </row>
    <row r="731" spans="1:8" s="201" customFormat="1" ht="12.75" outlineLevel="1">
      <c r="A731" s="205">
        <v>22</v>
      </c>
      <c r="B731" s="209" t="s">
        <v>416</v>
      </c>
      <c r="C731" s="205">
        <v>2023</v>
      </c>
      <c r="D731" s="210" t="s">
        <v>2977</v>
      </c>
      <c r="E731" s="237">
        <v>0</v>
      </c>
      <c r="F731" s="237">
        <v>15</v>
      </c>
      <c r="G731" s="237">
        <v>40</v>
      </c>
      <c r="H731" s="249">
        <v>760.09374000000003</v>
      </c>
    </row>
    <row r="732" spans="1:8" s="201" customFormat="1" ht="12.75" outlineLevel="1">
      <c r="A732" s="205">
        <v>23</v>
      </c>
      <c r="B732" s="209" t="s">
        <v>417</v>
      </c>
      <c r="C732" s="205">
        <v>2023</v>
      </c>
      <c r="D732" s="210" t="s">
        <v>2977</v>
      </c>
      <c r="E732" s="237">
        <v>0</v>
      </c>
      <c r="F732" s="237">
        <v>15</v>
      </c>
      <c r="G732" s="237">
        <v>100</v>
      </c>
      <c r="H732" s="249">
        <v>1081.4651399999998</v>
      </c>
    </row>
    <row r="733" spans="1:8" s="201" customFormat="1" ht="12.75" outlineLevel="1">
      <c r="A733" s="205">
        <v>24</v>
      </c>
      <c r="B733" s="209" t="s">
        <v>418</v>
      </c>
      <c r="C733" s="205">
        <v>2023</v>
      </c>
      <c r="D733" s="210" t="s">
        <v>2977</v>
      </c>
      <c r="E733" s="237">
        <v>0</v>
      </c>
      <c r="F733" s="237">
        <v>5</v>
      </c>
      <c r="G733" s="237">
        <v>100</v>
      </c>
      <c r="H733" s="249">
        <v>1030.6946499999999</v>
      </c>
    </row>
    <row r="734" spans="1:8" s="201" customFormat="1" ht="12.75" outlineLevel="1">
      <c r="A734" s="205">
        <v>25</v>
      </c>
      <c r="B734" s="209" t="s">
        <v>419</v>
      </c>
      <c r="C734" s="205">
        <v>2023</v>
      </c>
      <c r="D734" s="210" t="s">
        <v>2977</v>
      </c>
      <c r="E734" s="237">
        <v>0</v>
      </c>
      <c r="F734" s="237">
        <v>7</v>
      </c>
      <c r="G734" s="237">
        <v>100</v>
      </c>
      <c r="H734" s="249">
        <v>914.07406999999989</v>
      </c>
    </row>
    <row r="735" spans="1:8" s="201" customFormat="1" ht="12.75" outlineLevel="1">
      <c r="A735" s="205">
        <v>26</v>
      </c>
      <c r="B735" s="209" t="s">
        <v>420</v>
      </c>
      <c r="C735" s="205">
        <v>2023</v>
      </c>
      <c r="D735" s="210" t="s">
        <v>2977</v>
      </c>
      <c r="E735" s="237">
        <v>0</v>
      </c>
      <c r="F735" s="237">
        <v>15</v>
      </c>
      <c r="G735" s="237">
        <v>63</v>
      </c>
      <c r="H735" s="249">
        <v>889.32190000000003</v>
      </c>
    </row>
    <row r="736" spans="1:8" s="201" customFormat="1" ht="12.75" outlineLevel="1">
      <c r="A736" s="205">
        <v>27</v>
      </c>
      <c r="B736" s="209" t="s">
        <v>421</v>
      </c>
      <c r="C736" s="205">
        <v>2023</v>
      </c>
      <c r="D736" s="210" t="s">
        <v>2977</v>
      </c>
      <c r="E736" s="237">
        <v>0</v>
      </c>
      <c r="F736" s="237">
        <v>15</v>
      </c>
      <c r="G736" s="237">
        <v>100</v>
      </c>
      <c r="H736" s="249">
        <v>962.90001000000007</v>
      </c>
    </row>
    <row r="737" spans="1:8" s="201" customFormat="1" ht="12.75" outlineLevel="1">
      <c r="A737" s="205">
        <v>28</v>
      </c>
      <c r="B737" s="209" t="s">
        <v>3026</v>
      </c>
      <c r="C737" s="205">
        <v>2024</v>
      </c>
      <c r="D737" s="210" t="s">
        <v>2977</v>
      </c>
      <c r="E737" s="237">
        <v>0</v>
      </c>
      <c r="F737" s="237">
        <v>6</v>
      </c>
      <c r="G737" s="237">
        <v>100</v>
      </c>
      <c r="H737" s="249">
        <v>984.85890000000006</v>
      </c>
    </row>
    <row r="738" spans="1:8" s="201" customFormat="1" ht="12.75" outlineLevel="1">
      <c r="A738" s="205">
        <v>29</v>
      </c>
      <c r="B738" s="209" t="s">
        <v>3027</v>
      </c>
      <c r="C738" s="205">
        <v>2024</v>
      </c>
      <c r="D738" s="210" t="s">
        <v>2977</v>
      </c>
      <c r="E738" s="237">
        <v>0</v>
      </c>
      <c r="F738" s="237">
        <v>15</v>
      </c>
      <c r="G738" s="237">
        <v>63</v>
      </c>
      <c r="H738" s="249">
        <v>1025.42317</v>
      </c>
    </row>
    <row r="739" spans="1:8" s="201" customFormat="1" ht="12.75" outlineLevel="1">
      <c r="A739" s="205">
        <v>30</v>
      </c>
      <c r="B739" s="209" t="s">
        <v>3028</v>
      </c>
      <c r="C739" s="205">
        <v>2024</v>
      </c>
      <c r="D739" s="210" t="s">
        <v>2977</v>
      </c>
      <c r="E739" s="237">
        <v>0</v>
      </c>
      <c r="F739" s="237">
        <v>15</v>
      </c>
      <c r="G739" s="237">
        <v>100</v>
      </c>
      <c r="H739" s="249">
        <v>1132.2421399999998</v>
      </c>
    </row>
    <row r="740" spans="1:8" s="201" customFormat="1" ht="12.75" outlineLevel="1">
      <c r="A740" s="205">
        <v>31</v>
      </c>
      <c r="B740" s="209" t="s">
        <v>3029</v>
      </c>
      <c r="C740" s="205">
        <v>2024</v>
      </c>
      <c r="D740" s="210" t="s">
        <v>2977</v>
      </c>
      <c r="E740" s="237">
        <v>0</v>
      </c>
      <c r="F740" s="237">
        <v>15</v>
      </c>
      <c r="G740" s="237">
        <v>100</v>
      </c>
      <c r="H740" s="249">
        <v>1141.1348500000001</v>
      </c>
    </row>
    <row r="741" spans="1:8" s="201" customFormat="1" ht="12.75" outlineLevel="1">
      <c r="A741" s="205">
        <v>32</v>
      </c>
      <c r="B741" s="209" t="s">
        <v>3030</v>
      </c>
      <c r="C741" s="205">
        <v>2024</v>
      </c>
      <c r="D741" s="210" t="s">
        <v>2977</v>
      </c>
      <c r="E741" s="237">
        <v>0</v>
      </c>
      <c r="F741" s="237">
        <v>15</v>
      </c>
      <c r="G741" s="237">
        <v>63</v>
      </c>
      <c r="H741" s="249">
        <v>904.65102000000002</v>
      </c>
    </row>
    <row r="742" spans="1:8" s="201" customFormat="1" ht="12.75" outlineLevel="1">
      <c r="A742" s="205">
        <v>33</v>
      </c>
      <c r="B742" s="209" t="s">
        <v>3031</v>
      </c>
      <c r="C742" s="205">
        <v>2024</v>
      </c>
      <c r="D742" s="210" t="s">
        <v>2977</v>
      </c>
      <c r="E742" s="237">
        <v>0</v>
      </c>
      <c r="F742" s="237">
        <v>15</v>
      </c>
      <c r="G742" s="237">
        <v>40</v>
      </c>
      <c r="H742" s="249">
        <v>756.48427000000004</v>
      </c>
    </row>
    <row r="743" spans="1:8" s="201" customFormat="1" ht="12.75" outlineLevel="1">
      <c r="A743" s="205">
        <v>34</v>
      </c>
      <c r="B743" s="209" t="s">
        <v>3032</v>
      </c>
      <c r="C743" s="205">
        <v>2024</v>
      </c>
      <c r="D743" s="210" t="s">
        <v>2977</v>
      </c>
      <c r="E743" s="237">
        <v>0</v>
      </c>
      <c r="F743" s="237">
        <v>15</v>
      </c>
      <c r="G743" s="237">
        <v>63</v>
      </c>
      <c r="H743" s="249">
        <v>929.39773000000002</v>
      </c>
    </row>
    <row r="744" spans="1:8" s="201" customFormat="1" ht="12.75" outlineLevel="1">
      <c r="A744" s="205">
        <v>35</v>
      </c>
      <c r="B744" s="209" t="s">
        <v>3033</v>
      </c>
      <c r="C744" s="205">
        <v>2024</v>
      </c>
      <c r="D744" s="210" t="s">
        <v>2977</v>
      </c>
      <c r="E744" s="237">
        <v>0</v>
      </c>
      <c r="F744" s="237">
        <v>15</v>
      </c>
      <c r="G744" s="237">
        <v>100</v>
      </c>
      <c r="H744" s="249">
        <v>1103.9834099999998</v>
      </c>
    </row>
    <row r="745" spans="1:8" s="201" customFormat="1" ht="12.75" outlineLevel="1">
      <c r="A745" s="205">
        <v>36</v>
      </c>
      <c r="B745" s="209" t="s">
        <v>3034</v>
      </c>
      <c r="C745" s="205">
        <v>2024</v>
      </c>
      <c r="D745" s="210" t="s">
        <v>2977</v>
      </c>
      <c r="E745" s="237">
        <v>0</v>
      </c>
      <c r="F745" s="237">
        <v>15</v>
      </c>
      <c r="G745" s="237">
        <v>40</v>
      </c>
      <c r="H745" s="249">
        <v>959.00901999999996</v>
      </c>
    </row>
    <row r="746" spans="1:8" s="201" customFormat="1" ht="12.75" outlineLevel="1">
      <c r="A746" s="205">
        <v>37</v>
      </c>
      <c r="B746" s="209" t="s">
        <v>3035</v>
      </c>
      <c r="C746" s="205">
        <v>2024</v>
      </c>
      <c r="D746" s="210" t="s">
        <v>2977</v>
      </c>
      <c r="E746" s="237">
        <v>0</v>
      </c>
      <c r="F746" s="237">
        <v>15</v>
      </c>
      <c r="G746" s="237">
        <v>100</v>
      </c>
      <c r="H746" s="249">
        <v>918.05985999999996</v>
      </c>
    </row>
    <row r="747" spans="1:8" s="201" customFormat="1" ht="12.75" outlineLevel="1">
      <c r="A747" s="205">
        <v>38</v>
      </c>
      <c r="B747" s="209" t="s">
        <v>3036</v>
      </c>
      <c r="C747" s="205">
        <v>2024</v>
      </c>
      <c r="D747" s="210" t="s">
        <v>2977</v>
      </c>
      <c r="E747" s="237">
        <v>0</v>
      </c>
      <c r="F747" s="237">
        <v>5</v>
      </c>
      <c r="G747" s="237">
        <v>63</v>
      </c>
      <c r="H747" s="249">
        <v>799.94448999999997</v>
      </c>
    </row>
    <row r="748" spans="1:8" s="201" customFormat="1" ht="12.75" outlineLevel="1">
      <c r="A748" s="205">
        <v>39</v>
      </c>
      <c r="B748" s="209" t="s">
        <v>3037</v>
      </c>
      <c r="C748" s="205">
        <v>2024</v>
      </c>
      <c r="D748" s="210" t="s">
        <v>2977</v>
      </c>
      <c r="E748" s="237">
        <v>0</v>
      </c>
      <c r="F748" s="237">
        <v>15</v>
      </c>
      <c r="G748" s="237">
        <v>100</v>
      </c>
      <c r="H748" s="249">
        <v>1304.3624399999999</v>
      </c>
    </row>
    <row r="749" spans="1:8" s="201" customFormat="1" ht="12.75" outlineLevel="1">
      <c r="A749" s="205">
        <v>40</v>
      </c>
      <c r="B749" s="209" t="s">
        <v>3038</v>
      </c>
      <c r="C749" s="205">
        <v>2024</v>
      </c>
      <c r="D749" s="210" t="s">
        <v>2977</v>
      </c>
      <c r="E749" s="237">
        <v>0</v>
      </c>
      <c r="F749" s="237">
        <v>10</v>
      </c>
      <c r="G749" s="237">
        <v>100</v>
      </c>
      <c r="H749" s="249">
        <v>1078.02737</v>
      </c>
    </row>
    <row r="750" spans="1:8" s="201" customFormat="1" ht="12.75" outlineLevel="1">
      <c r="A750" s="205">
        <v>41</v>
      </c>
      <c r="B750" s="209" t="s">
        <v>3039</v>
      </c>
      <c r="C750" s="205">
        <v>2024</v>
      </c>
      <c r="D750" s="210" t="s">
        <v>2977</v>
      </c>
      <c r="E750" s="237">
        <v>0</v>
      </c>
      <c r="F750" s="237">
        <v>15</v>
      </c>
      <c r="G750" s="237">
        <v>63</v>
      </c>
      <c r="H750" s="249">
        <v>956.70280000000002</v>
      </c>
    </row>
    <row r="751" spans="1:8" s="201" customFormat="1" ht="12.75" outlineLevel="1">
      <c r="A751" s="205">
        <v>42</v>
      </c>
      <c r="B751" s="209" t="s">
        <v>3040</v>
      </c>
      <c r="C751" s="205">
        <v>2024</v>
      </c>
      <c r="D751" s="210" t="s">
        <v>2977</v>
      </c>
      <c r="E751" s="237">
        <v>0</v>
      </c>
      <c r="F751" s="237">
        <v>15</v>
      </c>
      <c r="G751" s="237">
        <v>63</v>
      </c>
      <c r="H751" s="249">
        <v>902.18681000000004</v>
      </c>
    </row>
    <row r="752" spans="1:8" s="201" customFormat="1" ht="12.75" outlineLevel="1">
      <c r="A752" s="205">
        <v>43</v>
      </c>
      <c r="B752" s="209" t="s">
        <v>3041</v>
      </c>
      <c r="C752" s="205">
        <v>2024</v>
      </c>
      <c r="D752" s="210" t="s">
        <v>2977</v>
      </c>
      <c r="E752" s="237">
        <v>0</v>
      </c>
      <c r="F752" s="237">
        <v>15</v>
      </c>
      <c r="G752" s="237">
        <v>63</v>
      </c>
      <c r="H752" s="249">
        <v>933.38111000000004</v>
      </c>
    </row>
    <row r="753" spans="1:8" s="201" customFormat="1" ht="12.75" outlineLevel="1">
      <c r="A753" s="205">
        <v>44</v>
      </c>
      <c r="B753" s="209" t="s">
        <v>3042</v>
      </c>
      <c r="C753" s="205">
        <v>2024</v>
      </c>
      <c r="D753" s="210" t="s">
        <v>2977</v>
      </c>
      <c r="E753" s="237">
        <v>0</v>
      </c>
      <c r="F753" s="237">
        <v>15</v>
      </c>
      <c r="G753" s="237">
        <v>63</v>
      </c>
      <c r="H753" s="249">
        <v>1243.2914699999999</v>
      </c>
    </row>
    <row r="754" spans="1:8" s="201" customFormat="1" ht="63">
      <c r="A754" s="228" t="s">
        <v>2974</v>
      </c>
      <c r="B754" s="229" t="s">
        <v>335</v>
      </c>
      <c r="C754" s="230"/>
      <c r="D754" s="233"/>
      <c r="E754" s="241"/>
      <c r="F754" s="241"/>
      <c r="G754" s="241"/>
      <c r="H754" s="232"/>
    </row>
    <row r="755" spans="1:8" s="201" customFormat="1" ht="15.75">
      <c r="A755" s="228" t="s">
        <v>2975</v>
      </c>
      <c r="B755" s="229" t="s">
        <v>336</v>
      </c>
      <c r="C755" s="230"/>
      <c r="D755" s="233"/>
      <c r="E755" s="241"/>
      <c r="F755" s="241"/>
      <c r="G755" s="241"/>
      <c r="H755" s="232"/>
    </row>
    <row r="756" spans="1:8" s="201" customFormat="1" ht="31.5">
      <c r="A756" s="228" t="s">
        <v>3043</v>
      </c>
      <c r="B756" s="229" t="s">
        <v>422</v>
      </c>
      <c r="C756" s="230"/>
      <c r="D756" s="233" t="s">
        <v>2977</v>
      </c>
      <c r="E756" s="241">
        <f t="shared" ref="E756:H756" si="5">E757</f>
        <v>0</v>
      </c>
      <c r="F756" s="241">
        <f t="shared" si="5"/>
        <v>865</v>
      </c>
      <c r="G756" s="241">
        <f t="shared" si="5"/>
        <v>2080</v>
      </c>
      <c r="H756" s="232">
        <f t="shared" si="5"/>
        <v>12524.943479999998</v>
      </c>
    </row>
    <row r="757" spans="1:8" s="201" customFormat="1" ht="15.75">
      <c r="A757" s="228" t="s">
        <v>3044</v>
      </c>
      <c r="B757" s="229" t="s">
        <v>338</v>
      </c>
      <c r="C757" s="230"/>
      <c r="D757" s="233" t="s">
        <v>2977</v>
      </c>
      <c r="E757" s="241">
        <f>SUM(E758:E770)</f>
        <v>0</v>
      </c>
      <c r="F757" s="241">
        <f>SUM(F758:F770)</f>
        <v>865</v>
      </c>
      <c r="G757" s="241">
        <f>SUM(G758:G770)</f>
        <v>2080</v>
      </c>
      <c r="H757" s="232">
        <f>SUM(H758:H770)</f>
        <v>12524.943479999998</v>
      </c>
    </row>
    <row r="758" spans="1:8" s="201" customFormat="1" ht="12.75" outlineLevel="1">
      <c r="A758" s="205">
        <v>1</v>
      </c>
      <c r="B758" s="209" t="s">
        <v>423</v>
      </c>
      <c r="C758" s="205">
        <v>2022</v>
      </c>
      <c r="D758" s="210" t="s">
        <v>2977</v>
      </c>
      <c r="E758" s="237">
        <v>0</v>
      </c>
      <c r="F758" s="237">
        <v>150</v>
      </c>
      <c r="G758" s="237">
        <v>160</v>
      </c>
      <c r="H758" s="249">
        <v>853.46573999999998</v>
      </c>
    </row>
    <row r="759" spans="1:8" s="201" customFormat="1" ht="12.75" outlineLevel="1">
      <c r="A759" s="205">
        <v>2</v>
      </c>
      <c r="B759" s="209" t="s">
        <v>424</v>
      </c>
      <c r="C759" s="205">
        <v>2022</v>
      </c>
      <c r="D759" s="210" t="s">
        <v>2977</v>
      </c>
      <c r="E759" s="237">
        <v>0</v>
      </c>
      <c r="F759" s="237">
        <v>150</v>
      </c>
      <c r="G759" s="237">
        <v>160</v>
      </c>
      <c r="H759" s="249">
        <v>1487.7232200000001</v>
      </c>
    </row>
    <row r="760" spans="1:8" s="201" customFormat="1" ht="12.75" outlineLevel="1">
      <c r="A760" s="205">
        <v>3</v>
      </c>
      <c r="B760" s="209" t="s">
        <v>425</v>
      </c>
      <c r="C760" s="205">
        <v>2023</v>
      </c>
      <c r="D760" s="210" t="s">
        <v>2977</v>
      </c>
      <c r="E760" s="237">
        <v>0</v>
      </c>
      <c r="F760" s="237">
        <v>100</v>
      </c>
      <c r="G760" s="237">
        <v>160</v>
      </c>
      <c r="H760" s="249">
        <v>778.50102000000004</v>
      </c>
    </row>
    <row r="761" spans="1:8" s="201" customFormat="1" ht="12.75" outlineLevel="1">
      <c r="A761" s="205">
        <v>4</v>
      </c>
      <c r="B761" s="209" t="s">
        <v>426</v>
      </c>
      <c r="C761" s="205">
        <v>2023</v>
      </c>
      <c r="D761" s="210" t="s">
        <v>2977</v>
      </c>
      <c r="E761" s="237">
        <v>0</v>
      </c>
      <c r="F761" s="237">
        <v>100</v>
      </c>
      <c r="G761" s="237">
        <v>160</v>
      </c>
      <c r="H761" s="249">
        <v>913.35878000000002</v>
      </c>
    </row>
    <row r="762" spans="1:8" s="201" customFormat="1" ht="12.75" outlineLevel="1">
      <c r="A762" s="205">
        <v>5</v>
      </c>
      <c r="B762" s="209" t="s">
        <v>427</v>
      </c>
      <c r="C762" s="205">
        <v>2023</v>
      </c>
      <c r="D762" s="210" t="s">
        <v>2977</v>
      </c>
      <c r="E762" s="237">
        <v>0</v>
      </c>
      <c r="F762" s="237">
        <v>100</v>
      </c>
      <c r="G762" s="237">
        <v>160</v>
      </c>
      <c r="H762" s="249">
        <v>335.46334999999999</v>
      </c>
    </row>
    <row r="763" spans="1:8" s="201" customFormat="1" ht="12.75" outlineLevel="1">
      <c r="A763" s="205">
        <v>6</v>
      </c>
      <c r="B763" s="209" t="s">
        <v>428</v>
      </c>
      <c r="C763" s="205">
        <v>2023</v>
      </c>
      <c r="D763" s="210" t="s">
        <v>2977</v>
      </c>
      <c r="E763" s="237">
        <v>0</v>
      </c>
      <c r="F763" s="237">
        <v>30</v>
      </c>
      <c r="G763" s="237">
        <v>160</v>
      </c>
      <c r="H763" s="249">
        <v>1072.4368899999999</v>
      </c>
    </row>
    <row r="764" spans="1:8" s="201" customFormat="1" ht="12.75" outlineLevel="1">
      <c r="A764" s="205">
        <v>7</v>
      </c>
      <c r="B764" s="209" t="s">
        <v>429</v>
      </c>
      <c r="C764" s="205">
        <v>2023</v>
      </c>
      <c r="D764" s="210" t="s">
        <v>2977</v>
      </c>
      <c r="E764" s="237">
        <v>0</v>
      </c>
      <c r="F764" s="237">
        <v>150</v>
      </c>
      <c r="G764" s="237">
        <v>160</v>
      </c>
      <c r="H764" s="249">
        <v>1105.7402</v>
      </c>
    </row>
    <row r="765" spans="1:8" s="201" customFormat="1" ht="12.75" outlineLevel="1">
      <c r="A765" s="205">
        <v>8</v>
      </c>
      <c r="B765" s="209" t="s">
        <v>430</v>
      </c>
      <c r="C765" s="205">
        <v>2023</v>
      </c>
      <c r="D765" s="210" t="s">
        <v>2977</v>
      </c>
      <c r="E765" s="237">
        <v>0</v>
      </c>
      <c r="F765" s="237">
        <v>15</v>
      </c>
      <c r="G765" s="237">
        <v>160</v>
      </c>
      <c r="H765" s="249">
        <v>1091.3021799999999</v>
      </c>
    </row>
    <row r="766" spans="1:8" s="201" customFormat="1" ht="12.75" outlineLevel="1">
      <c r="A766" s="205">
        <v>9</v>
      </c>
      <c r="B766" s="209" t="s">
        <v>431</v>
      </c>
      <c r="C766" s="205">
        <v>2023</v>
      </c>
      <c r="D766" s="210" t="s">
        <v>2977</v>
      </c>
      <c r="E766" s="237">
        <v>0</v>
      </c>
      <c r="F766" s="237">
        <v>15</v>
      </c>
      <c r="G766" s="237">
        <v>160</v>
      </c>
      <c r="H766" s="249">
        <v>1046.5300300000001</v>
      </c>
    </row>
    <row r="767" spans="1:8" s="201" customFormat="1" ht="12.75" outlineLevel="1">
      <c r="A767" s="205">
        <v>10</v>
      </c>
      <c r="B767" s="209" t="s">
        <v>432</v>
      </c>
      <c r="C767" s="205">
        <v>2023</v>
      </c>
      <c r="D767" s="210" t="s">
        <v>2977</v>
      </c>
      <c r="E767" s="237">
        <v>0</v>
      </c>
      <c r="F767" s="237">
        <v>10</v>
      </c>
      <c r="G767" s="237">
        <v>160</v>
      </c>
      <c r="H767" s="249">
        <v>623.28557999999998</v>
      </c>
    </row>
    <row r="768" spans="1:8" s="201" customFormat="1" ht="12.75" outlineLevel="1">
      <c r="A768" s="205">
        <v>11</v>
      </c>
      <c r="B768" s="209" t="s">
        <v>433</v>
      </c>
      <c r="C768" s="205">
        <v>2023</v>
      </c>
      <c r="D768" s="210" t="s">
        <v>2977</v>
      </c>
      <c r="E768" s="237">
        <v>0</v>
      </c>
      <c r="F768" s="237">
        <v>15</v>
      </c>
      <c r="G768" s="237">
        <v>160</v>
      </c>
      <c r="H768" s="249">
        <v>1099.00144</v>
      </c>
    </row>
    <row r="769" spans="1:8" s="201" customFormat="1" ht="12.75" outlineLevel="1">
      <c r="A769" s="205">
        <v>12</v>
      </c>
      <c r="B769" s="209" t="s">
        <v>434</v>
      </c>
      <c r="C769" s="205">
        <v>2023</v>
      </c>
      <c r="D769" s="210" t="s">
        <v>2977</v>
      </c>
      <c r="E769" s="237">
        <v>0</v>
      </c>
      <c r="F769" s="237">
        <v>15</v>
      </c>
      <c r="G769" s="237">
        <v>160</v>
      </c>
      <c r="H769" s="249">
        <v>1062.58772</v>
      </c>
    </row>
    <row r="770" spans="1:8" s="201" customFormat="1" ht="12.75" outlineLevel="1">
      <c r="A770" s="205">
        <v>13</v>
      </c>
      <c r="B770" s="209" t="s">
        <v>435</v>
      </c>
      <c r="C770" s="205">
        <v>2023</v>
      </c>
      <c r="D770" s="210" t="s">
        <v>2977</v>
      </c>
      <c r="E770" s="237">
        <v>0</v>
      </c>
      <c r="F770" s="237">
        <v>15</v>
      </c>
      <c r="G770" s="237">
        <v>160</v>
      </c>
      <c r="H770" s="249">
        <v>1055.5473300000001</v>
      </c>
    </row>
    <row r="771" spans="1:8" s="201" customFormat="1" ht="63">
      <c r="A771" s="228" t="s">
        <v>2974</v>
      </c>
      <c r="B771" s="229" t="s">
        <v>335</v>
      </c>
      <c r="C771" s="230"/>
      <c r="D771" s="233"/>
      <c r="E771" s="241"/>
      <c r="F771" s="241"/>
      <c r="G771" s="241"/>
      <c r="H771" s="232"/>
    </row>
    <row r="772" spans="1:8" s="201" customFormat="1" ht="15.75">
      <c r="A772" s="228" t="s">
        <v>2975</v>
      </c>
      <c r="B772" s="229" t="s">
        <v>336</v>
      </c>
      <c r="C772" s="230"/>
      <c r="D772" s="233"/>
      <c r="E772" s="241"/>
      <c r="F772" s="241"/>
      <c r="G772" s="241"/>
      <c r="H772" s="232"/>
    </row>
    <row r="773" spans="1:8" s="201" customFormat="1" ht="31.5">
      <c r="A773" s="228" t="s">
        <v>3043</v>
      </c>
      <c r="B773" s="229" t="s">
        <v>422</v>
      </c>
      <c r="C773" s="230"/>
      <c r="D773" s="233"/>
      <c r="E773" s="241">
        <f t="shared" ref="E773:H773" si="6">E774</f>
        <v>0</v>
      </c>
      <c r="F773" s="241">
        <f t="shared" si="6"/>
        <v>2742</v>
      </c>
      <c r="G773" s="241">
        <f t="shared" si="6"/>
        <v>2730</v>
      </c>
      <c r="H773" s="232">
        <f t="shared" si="6"/>
        <v>15262.483</v>
      </c>
    </row>
    <row r="774" spans="1:8" s="201" customFormat="1" ht="15.75">
      <c r="A774" s="228" t="s">
        <v>3045</v>
      </c>
      <c r="B774" s="229" t="s">
        <v>436</v>
      </c>
      <c r="C774" s="230"/>
      <c r="D774" s="233"/>
      <c r="E774" s="241">
        <f>SUM(E775:E778)</f>
        <v>0</v>
      </c>
      <c r="F774" s="241">
        <f>SUM(F775:F786)</f>
        <v>2742</v>
      </c>
      <c r="G774" s="241">
        <f>SUM(G775:G786)</f>
        <v>2730</v>
      </c>
      <c r="H774" s="241">
        <f>SUM(H775:H786)</f>
        <v>15262.483</v>
      </c>
    </row>
    <row r="775" spans="1:8" s="201" customFormat="1" ht="12.75" outlineLevel="1">
      <c r="A775" s="205">
        <v>1</v>
      </c>
      <c r="B775" s="209" t="s">
        <v>437</v>
      </c>
      <c r="C775" s="205">
        <v>2022</v>
      </c>
      <c r="D775" s="210" t="s">
        <v>2977</v>
      </c>
      <c r="E775" s="237">
        <v>0</v>
      </c>
      <c r="F775" s="237">
        <v>892</v>
      </c>
      <c r="G775" s="237">
        <v>250</v>
      </c>
      <c r="H775" s="249">
        <v>1756.52017</v>
      </c>
    </row>
    <row r="776" spans="1:8" s="201" customFormat="1" ht="12.75" outlineLevel="1">
      <c r="A776" s="205">
        <v>2</v>
      </c>
      <c r="B776" s="209" t="s">
        <v>438</v>
      </c>
      <c r="C776" s="205">
        <v>2022</v>
      </c>
      <c r="D776" s="210" t="s">
        <v>2977</v>
      </c>
      <c r="E776" s="237">
        <v>0</v>
      </c>
      <c r="F776" s="237">
        <v>892</v>
      </c>
      <c r="G776" s="237">
        <v>250</v>
      </c>
      <c r="H776" s="249">
        <v>1562.6710399999999</v>
      </c>
    </row>
    <row r="777" spans="1:8" s="201" customFormat="1" ht="12.75" outlineLevel="1">
      <c r="A777" s="205">
        <v>3</v>
      </c>
      <c r="B777" s="209" t="s">
        <v>439</v>
      </c>
      <c r="C777" s="205">
        <v>2023</v>
      </c>
      <c r="D777" s="210" t="s">
        <v>2977</v>
      </c>
      <c r="E777" s="237">
        <v>0</v>
      </c>
      <c r="F777" s="237">
        <v>150</v>
      </c>
      <c r="G777" s="237">
        <v>250</v>
      </c>
      <c r="H777" s="249">
        <v>351.37814000000003</v>
      </c>
    </row>
    <row r="778" spans="1:8" s="201" customFormat="1" ht="12.75" outlineLevel="1">
      <c r="A778" s="205">
        <v>4</v>
      </c>
      <c r="B778" s="209" t="s">
        <v>440</v>
      </c>
      <c r="C778" s="205">
        <v>2023</v>
      </c>
      <c r="D778" s="210" t="s">
        <v>2977</v>
      </c>
      <c r="E778" s="237">
        <v>0</v>
      </c>
      <c r="F778" s="237">
        <v>70</v>
      </c>
      <c r="G778" s="237">
        <v>250</v>
      </c>
      <c r="H778" s="249">
        <v>2015.2383500000001</v>
      </c>
    </row>
    <row r="779" spans="1:8" s="201" customFormat="1" ht="12.75" outlineLevel="1">
      <c r="A779" s="205">
        <v>10</v>
      </c>
      <c r="B779" s="209" t="s">
        <v>3046</v>
      </c>
      <c r="C779" s="205">
        <v>2024</v>
      </c>
      <c r="D779" s="210" t="s">
        <v>2977</v>
      </c>
      <c r="E779" s="237">
        <v>0</v>
      </c>
      <c r="F779" s="237">
        <v>214</v>
      </c>
      <c r="G779" s="237">
        <v>250</v>
      </c>
      <c r="H779" s="249">
        <v>1698.5987700000001</v>
      </c>
    </row>
    <row r="780" spans="1:8" s="201" customFormat="1" ht="12.75" outlineLevel="1">
      <c r="A780" s="205">
        <v>11</v>
      </c>
      <c r="B780" s="209" t="s">
        <v>3047</v>
      </c>
      <c r="C780" s="205">
        <v>2024</v>
      </c>
      <c r="D780" s="210" t="s">
        <v>2977</v>
      </c>
      <c r="E780" s="237">
        <v>0</v>
      </c>
      <c r="F780" s="237">
        <v>214</v>
      </c>
      <c r="G780" s="237">
        <v>250</v>
      </c>
      <c r="H780" s="249">
        <v>1675.2846299999999</v>
      </c>
    </row>
    <row r="781" spans="1:8" s="201" customFormat="1" ht="12.75" outlineLevel="1">
      <c r="A781" s="205">
        <v>12</v>
      </c>
      <c r="B781" s="209" t="s">
        <v>3048</v>
      </c>
      <c r="C781" s="205">
        <v>2024</v>
      </c>
      <c r="D781" s="210" t="s">
        <v>2977</v>
      </c>
      <c r="E781" s="237">
        <v>0</v>
      </c>
      <c r="F781" s="237">
        <v>15</v>
      </c>
      <c r="G781" s="237">
        <v>160</v>
      </c>
      <c r="H781" s="249">
        <v>522.49944000000005</v>
      </c>
    </row>
    <row r="782" spans="1:8" s="201" customFormat="1" ht="12.75" outlineLevel="1">
      <c r="A782" s="205">
        <v>13</v>
      </c>
      <c r="B782" s="209" t="s">
        <v>3049</v>
      </c>
      <c r="C782" s="205">
        <v>2024</v>
      </c>
      <c r="D782" s="210" t="s">
        <v>2977</v>
      </c>
      <c r="E782" s="237">
        <v>0</v>
      </c>
      <c r="F782" s="237">
        <v>150</v>
      </c>
      <c r="G782" s="237">
        <v>250</v>
      </c>
      <c r="H782" s="249">
        <v>2379.5137999999997</v>
      </c>
    </row>
    <row r="783" spans="1:8" s="201" customFormat="1" ht="12.75" outlineLevel="1">
      <c r="A783" s="205">
        <v>14</v>
      </c>
      <c r="B783" s="209" t="s">
        <v>3050</v>
      </c>
      <c r="C783" s="205">
        <v>2024</v>
      </c>
      <c r="D783" s="210" t="s">
        <v>2977</v>
      </c>
      <c r="E783" s="237">
        <v>0</v>
      </c>
      <c r="F783" s="237">
        <v>100</v>
      </c>
      <c r="G783" s="237">
        <v>250</v>
      </c>
      <c r="H783" s="249">
        <v>859.58911999999998</v>
      </c>
    </row>
    <row r="784" spans="1:8" s="201" customFormat="1" ht="12.75" outlineLevel="1">
      <c r="A784" s="205">
        <v>15</v>
      </c>
      <c r="B784" s="209" t="s">
        <v>3051</v>
      </c>
      <c r="C784" s="205">
        <v>2024</v>
      </c>
      <c r="D784" s="210" t="s">
        <v>2977</v>
      </c>
      <c r="E784" s="237">
        <v>0</v>
      </c>
      <c r="F784" s="237">
        <v>15</v>
      </c>
      <c r="G784" s="237">
        <v>160</v>
      </c>
      <c r="H784" s="249">
        <v>1085.55567</v>
      </c>
    </row>
    <row r="785" spans="1:8" s="201" customFormat="1" ht="12.75" outlineLevel="1">
      <c r="A785" s="205">
        <v>17</v>
      </c>
      <c r="B785" s="209" t="s">
        <v>3052</v>
      </c>
      <c r="C785" s="205">
        <v>2024</v>
      </c>
      <c r="D785" s="210" t="s">
        <v>2977</v>
      </c>
      <c r="E785" s="237">
        <v>0</v>
      </c>
      <c r="F785" s="237">
        <v>15</v>
      </c>
      <c r="G785" s="237">
        <v>160</v>
      </c>
      <c r="H785" s="249">
        <v>1133.2122300000001</v>
      </c>
    </row>
    <row r="786" spans="1:8" s="201" customFormat="1" ht="12.75" outlineLevel="1">
      <c r="A786" s="205">
        <v>18</v>
      </c>
      <c r="B786" s="209" t="s">
        <v>3053</v>
      </c>
      <c r="C786" s="205">
        <v>2024</v>
      </c>
      <c r="D786" s="210" t="s">
        <v>2977</v>
      </c>
      <c r="E786" s="237">
        <v>0</v>
      </c>
      <c r="F786" s="237">
        <v>15</v>
      </c>
      <c r="G786" s="237">
        <v>250</v>
      </c>
      <c r="H786" s="249">
        <v>222.42164000000002</v>
      </c>
    </row>
    <row r="787" spans="1:8" s="201" customFormat="1" ht="63">
      <c r="A787" s="228" t="s">
        <v>2974</v>
      </c>
      <c r="B787" s="229" t="s">
        <v>335</v>
      </c>
      <c r="C787" s="230"/>
      <c r="D787" s="233"/>
      <c r="E787" s="241"/>
      <c r="F787" s="241"/>
      <c r="G787" s="241"/>
      <c r="H787" s="232"/>
    </row>
    <row r="788" spans="1:8" s="201" customFormat="1" ht="15.75">
      <c r="A788" s="228" t="s">
        <v>2975</v>
      </c>
      <c r="B788" s="229" t="s">
        <v>336</v>
      </c>
      <c r="C788" s="230"/>
      <c r="D788" s="233"/>
      <c r="E788" s="241"/>
      <c r="F788" s="241"/>
      <c r="G788" s="241"/>
      <c r="H788" s="232"/>
    </row>
    <row r="789" spans="1:8" s="201" customFormat="1" ht="31.5">
      <c r="A789" s="228" t="s">
        <v>3054</v>
      </c>
      <c r="B789" s="229" t="s">
        <v>441</v>
      </c>
      <c r="C789" s="230"/>
      <c r="D789" s="233"/>
      <c r="E789" s="241">
        <f t="shared" ref="E789:H789" si="7">E790</f>
        <v>0</v>
      </c>
      <c r="F789" s="241">
        <f t="shared" si="7"/>
        <v>2364</v>
      </c>
      <c r="G789" s="241">
        <f t="shared" si="7"/>
        <v>2000</v>
      </c>
      <c r="H789" s="232">
        <f t="shared" si="7"/>
        <v>7835.5748500000009</v>
      </c>
    </row>
    <row r="790" spans="1:8" s="201" customFormat="1" ht="15.75">
      <c r="A790" s="228" t="s">
        <v>3055</v>
      </c>
      <c r="B790" s="229" t="s">
        <v>436</v>
      </c>
      <c r="C790" s="230"/>
      <c r="D790" s="233"/>
      <c r="E790" s="241">
        <f>SUM(E791:E793)</f>
        <v>0</v>
      </c>
      <c r="F790" s="241">
        <f>SUM(F791:F793)</f>
        <v>2364</v>
      </c>
      <c r="G790" s="241">
        <f>SUM(G791:G793)</f>
        <v>2000</v>
      </c>
      <c r="H790" s="241">
        <f>SUM(H791:H793)</f>
        <v>7835.5748500000009</v>
      </c>
    </row>
    <row r="791" spans="1:8" s="201" customFormat="1" ht="12.75" outlineLevel="1">
      <c r="A791" s="205">
        <v>1</v>
      </c>
      <c r="B791" s="209" t="s">
        <v>442</v>
      </c>
      <c r="C791" s="205" t="s">
        <v>261</v>
      </c>
      <c r="D791" s="210" t="s">
        <v>2977</v>
      </c>
      <c r="E791" s="237">
        <v>0</v>
      </c>
      <c r="F791" s="237">
        <v>1168</v>
      </c>
      <c r="G791" s="237">
        <v>1200</v>
      </c>
      <c r="H791" s="249">
        <v>4707.0371500000001</v>
      </c>
    </row>
    <row r="792" spans="1:8" s="201" customFormat="1" ht="12.75" outlineLevel="1">
      <c r="A792" s="205">
        <v>2</v>
      </c>
      <c r="B792" s="209" t="s">
        <v>443</v>
      </c>
      <c r="C792" s="205" t="s">
        <v>261</v>
      </c>
      <c r="D792" s="210" t="s">
        <v>2977</v>
      </c>
      <c r="E792" s="237">
        <v>0</v>
      </c>
      <c r="F792" s="237">
        <v>892</v>
      </c>
      <c r="G792" s="237">
        <v>400</v>
      </c>
      <c r="H792" s="249">
        <v>1553.62707</v>
      </c>
    </row>
    <row r="793" spans="1:8" s="201" customFormat="1" ht="12.75" outlineLevel="1">
      <c r="A793" s="205">
        <v>3</v>
      </c>
      <c r="B793" s="209" t="s">
        <v>444</v>
      </c>
      <c r="C793" s="205">
        <v>2023</v>
      </c>
      <c r="D793" s="210" t="s">
        <v>2977</v>
      </c>
      <c r="E793" s="237">
        <v>0</v>
      </c>
      <c r="F793" s="237">
        <v>304</v>
      </c>
      <c r="G793" s="237">
        <v>400</v>
      </c>
      <c r="H793" s="249">
        <v>1574.9106299999999</v>
      </c>
    </row>
    <row r="794" spans="1:8" s="201" customFormat="1" ht="63">
      <c r="A794" s="228" t="s">
        <v>2974</v>
      </c>
      <c r="B794" s="229" t="s">
        <v>335</v>
      </c>
      <c r="C794" s="230"/>
      <c r="D794" s="233"/>
      <c r="E794" s="241"/>
      <c r="F794" s="241"/>
      <c r="G794" s="241"/>
      <c r="H794" s="232"/>
    </row>
    <row r="795" spans="1:8" s="201" customFormat="1" ht="15.75">
      <c r="A795" s="228" t="s">
        <v>2975</v>
      </c>
      <c r="B795" s="229" t="s">
        <v>336</v>
      </c>
      <c r="C795" s="230"/>
      <c r="D795" s="233"/>
      <c r="E795" s="241"/>
      <c r="F795" s="241"/>
      <c r="G795" s="241"/>
      <c r="H795" s="232"/>
    </row>
    <row r="796" spans="1:8" s="201" customFormat="1" ht="31.5">
      <c r="A796" s="228" t="s">
        <v>3056</v>
      </c>
      <c r="B796" s="229" t="s">
        <v>445</v>
      </c>
      <c r="C796" s="230"/>
      <c r="D796" s="233"/>
      <c r="E796" s="241">
        <f>E797</f>
        <v>0</v>
      </c>
      <c r="F796" s="241">
        <f>F797</f>
        <v>1054</v>
      </c>
      <c r="G796" s="241">
        <f>G797</f>
        <v>1890</v>
      </c>
      <c r="H796" s="232">
        <f>H797</f>
        <v>6317.7657200000003</v>
      </c>
    </row>
    <row r="797" spans="1:8" s="201" customFormat="1" ht="15.75">
      <c r="A797" s="228" t="s">
        <v>3057</v>
      </c>
      <c r="B797" s="229" t="s">
        <v>436</v>
      </c>
      <c r="C797" s="230"/>
      <c r="D797" s="233"/>
      <c r="E797" s="241">
        <f>SUM(E798:E799)</f>
        <v>0</v>
      </c>
      <c r="F797" s="241">
        <f>SUM(F798:F800)</f>
        <v>1054</v>
      </c>
      <c r="G797" s="241">
        <f>SUM(G798:G800)</f>
        <v>1890</v>
      </c>
      <c r="H797" s="241">
        <f>SUM(H798:H800)</f>
        <v>6317.7657200000003</v>
      </c>
    </row>
    <row r="798" spans="1:8" s="201" customFormat="1" ht="12.75" outlineLevel="1">
      <c r="A798" s="205">
        <v>1</v>
      </c>
      <c r="B798" s="209" t="s">
        <v>446</v>
      </c>
      <c r="C798" s="205" t="s">
        <v>261</v>
      </c>
      <c r="D798" s="210" t="s">
        <v>2977</v>
      </c>
      <c r="E798" s="237">
        <v>0</v>
      </c>
      <c r="F798" s="237">
        <v>150</v>
      </c>
      <c r="G798" s="237">
        <v>630</v>
      </c>
      <c r="H798" s="249">
        <v>1693.1907699999999</v>
      </c>
    </row>
    <row r="799" spans="1:8" s="201" customFormat="1" ht="12.75" outlineLevel="1">
      <c r="A799" s="205">
        <v>3</v>
      </c>
      <c r="B799" s="209" t="s">
        <v>444</v>
      </c>
      <c r="C799" s="205">
        <v>2023</v>
      </c>
      <c r="D799" s="210" t="s">
        <v>2977</v>
      </c>
      <c r="E799" s="237">
        <v>0</v>
      </c>
      <c r="F799" s="237">
        <v>504</v>
      </c>
      <c r="G799" s="237">
        <v>630</v>
      </c>
      <c r="H799" s="249">
        <v>2005.9032299999999</v>
      </c>
    </row>
    <row r="800" spans="1:8" s="201" customFormat="1" ht="12.75" outlineLevel="1">
      <c r="A800" s="205">
        <v>4</v>
      </c>
      <c r="B800" s="209" t="s">
        <v>3058</v>
      </c>
      <c r="C800" s="205">
        <v>2024</v>
      </c>
      <c r="D800" s="210" t="s">
        <v>2977</v>
      </c>
      <c r="E800" s="237">
        <v>0</v>
      </c>
      <c r="F800" s="237">
        <v>400</v>
      </c>
      <c r="G800" s="237">
        <v>630</v>
      </c>
      <c r="H800" s="249">
        <v>2618.6717200000003</v>
      </c>
    </row>
    <row r="801" spans="1:8" s="200" customFormat="1" ht="45.75" customHeight="1">
      <c r="A801" s="219" t="s">
        <v>452</v>
      </c>
      <c r="B801" s="220" t="s">
        <v>448</v>
      </c>
      <c r="C801" s="219"/>
      <c r="D801" s="242"/>
      <c r="E801" s="250"/>
      <c r="F801" s="250"/>
      <c r="G801" s="250"/>
      <c r="H801" s="222"/>
    </row>
    <row r="802" spans="1:8" ht="33">
      <c r="A802" s="206" t="s">
        <v>454</v>
      </c>
      <c r="B802" s="207" t="s">
        <v>449</v>
      </c>
      <c r="C802" s="211"/>
      <c r="D802" s="212"/>
      <c r="E802" s="251"/>
      <c r="F802" s="251"/>
      <c r="G802" s="251"/>
      <c r="H802" s="252"/>
    </row>
    <row r="803" spans="1:8" ht="33">
      <c r="A803" s="206" t="s">
        <v>456</v>
      </c>
      <c r="B803" s="207" t="s">
        <v>450</v>
      </c>
      <c r="C803" s="211"/>
      <c r="D803" s="212"/>
      <c r="E803" s="251"/>
      <c r="F803" s="251"/>
      <c r="G803" s="251"/>
      <c r="H803" s="252"/>
    </row>
    <row r="804" spans="1:8" ht="198">
      <c r="A804" s="206" t="s">
        <v>458</v>
      </c>
      <c r="B804" s="207" t="s">
        <v>451</v>
      </c>
      <c r="C804" s="211"/>
      <c r="D804" s="212"/>
      <c r="E804" s="251"/>
      <c r="F804" s="251"/>
      <c r="G804" s="251"/>
      <c r="H804" s="252"/>
    </row>
    <row r="805" spans="1:8" s="201" customFormat="1" ht="15.75">
      <c r="A805" s="205" t="s">
        <v>331</v>
      </c>
      <c r="B805" s="209" t="s">
        <v>332</v>
      </c>
      <c r="C805" s="211"/>
      <c r="D805" s="212"/>
      <c r="E805" s="251"/>
      <c r="F805" s="251"/>
      <c r="G805" s="251"/>
      <c r="H805" s="252"/>
    </row>
    <row r="806" spans="1:8" s="200" customFormat="1" ht="45.75" customHeight="1">
      <c r="A806" s="219" t="s">
        <v>460</v>
      </c>
      <c r="B806" s="220" t="s">
        <v>453</v>
      </c>
      <c r="C806" s="219"/>
      <c r="D806" s="242" t="s">
        <v>3059</v>
      </c>
      <c r="E806" s="250"/>
      <c r="F806" s="250">
        <f>F810</f>
        <v>15000</v>
      </c>
      <c r="G806" s="250">
        <f>G810</f>
        <v>32000</v>
      </c>
      <c r="H806" s="222">
        <f>H810</f>
        <v>631045.5675</v>
      </c>
    </row>
    <row r="807" spans="1:8" ht="33" outlineLevel="1">
      <c r="A807" s="228" t="s">
        <v>658</v>
      </c>
      <c r="B807" s="207" t="s">
        <v>455</v>
      </c>
      <c r="C807" s="211"/>
      <c r="D807" s="212"/>
      <c r="E807" s="251"/>
      <c r="F807" s="251"/>
      <c r="G807" s="251"/>
      <c r="H807" s="252"/>
    </row>
    <row r="808" spans="1:8" ht="181.5" outlineLevel="1">
      <c r="A808" s="228" t="s">
        <v>1014</v>
      </c>
      <c r="B808" s="207" t="s">
        <v>457</v>
      </c>
      <c r="C808" s="211"/>
      <c r="D808" s="212"/>
      <c r="E808" s="251"/>
      <c r="F808" s="251"/>
      <c r="G808" s="251"/>
      <c r="H808" s="252"/>
    </row>
    <row r="809" spans="1:8" ht="16.5" outlineLevel="1">
      <c r="A809" s="228" t="s">
        <v>3060</v>
      </c>
      <c r="B809" s="207" t="s">
        <v>459</v>
      </c>
      <c r="C809" s="211"/>
      <c r="D809" s="212"/>
      <c r="E809" s="251"/>
      <c r="F809" s="251"/>
      <c r="G809" s="251"/>
      <c r="H809" s="252"/>
    </row>
    <row r="810" spans="1:8" s="201" customFormat="1" ht="43.5" customHeight="1" outlineLevel="1">
      <c r="A810" s="205">
        <v>1</v>
      </c>
      <c r="B810" s="209" t="s">
        <v>3061</v>
      </c>
      <c r="C810" s="205">
        <v>2024</v>
      </c>
      <c r="D810" s="210" t="s">
        <v>3059</v>
      </c>
      <c r="E810" s="237">
        <v>0</v>
      </c>
      <c r="F810" s="237">
        <v>15000</v>
      </c>
      <c r="G810" s="237">
        <v>32000</v>
      </c>
      <c r="H810" s="249">
        <v>631045.5675</v>
      </c>
    </row>
    <row r="811" spans="1:8" s="200" customFormat="1" ht="45.75" customHeight="1">
      <c r="A811" s="253" t="s">
        <v>3062</v>
      </c>
      <c r="B811" s="254" t="s">
        <v>461</v>
      </c>
      <c r="C811" s="253"/>
      <c r="D811" s="255"/>
      <c r="E811" s="256">
        <f>E812+E1119+E21754+E1777</f>
        <v>969</v>
      </c>
      <c r="F811" s="256">
        <f>F812+F1119+F21754+F1777</f>
        <v>16408.580000000002</v>
      </c>
      <c r="G811" s="256">
        <f>G812+G1119+G21754+G1777</f>
        <v>0</v>
      </c>
      <c r="H811" s="256">
        <f>H812+H1119+H21754+H1777</f>
        <v>35061.38166000005</v>
      </c>
    </row>
    <row r="812" spans="1:8" ht="15.75">
      <c r="A812" s="257" t="s">
        <v>3063</v>
      </c>
      <c r="B812" s="258" t="s">
        <v>462</v>
      </c>
      <c r="C812" s="259"/>
      <c r="D812" s="260"/>
      <c r="E812" s="261">
        <f>E813</f>
        <v>305</v>
      </c>
      <c r="F812" s="261">
        <f>F813</f>
        <v>2886.7800000000007</v>
      </c>
      <c r="G812" s="261">
        <f>G813</f>
        <v>0</v>
      </c>
      <c r="H812" s="262">
        <f>H813</f>
        <v>6231.9305799999984</v>
      </c>
    </row>
    <row r="813" spans="1:8" ht="15.75">
      <c r="A813" s="257" t="s">
        <v>3064</v>
      </c>
      <c r="B813" s="258" t="s">
        <v>463</v>
      </c>
      <c r="C813" s="259"/>
      <c r="D813" s="260"/>
      <c r="E813" s="261">
        <f>SUM(E814:E1118)</f>
        <v>305</v>
      </c>
      <c r="F813" s="261">
        <f>SUM(F814:F1118)</f>
        <v>2886.7800000000007</v>
      </c>
      <c r="G813" s="261">
        <f>SUM(G814:G1118)</f>
        <v>0</v>
      </c>
      <c r="H813" s="261">
        <f>SUM(H814:H1118)</f>
        <v>6231.9305799999984</v>
      </c>
    </row>
    <row r="814" spans="1:8" s="201" customFormat="1" ht="12.75" outlineLevel="1">
      <c r="A814" s="205">
        <v>7</v>
      </c>
      <c r="B814" s="209" t="s">
        <v>464</v>
      </c>
      <c r="C814" s="205">
        <v>2022</v>
      </c>
      <c r="D814" s="263" t="s">
        <v>2708</v>
      </c>
      <c r="E814" s="264">
        <v>1</v>
      </c>
      <c r="F814" s="264">
        <v>15</v>
      </c>
      <c r="G814" s="237"/>
      <c r="H814" s="249">
        <v>13.742149999999999</v>
      </c>
    </row>
    <row r="815" spans="1:8" s="201" customFormat="1" ht="12.75" outlineLevel="1">
      <c r="A815" s="205">
        <v>8</v>
      </c>
      <c r="B815" s="209" t="s">
        <v>465</v>
      </c>
      <c r="C815" s="205">
        <v>2022</v>
      </c>
      <c r="D815" s="263" t="s">
        <v>2708</v>
      </c>
      <c r="E815" s="264">
        <v>1</v>
      </c>
      <c r="F815" s="264">
        <v>1</v>
      </c>
      <c r="G815" s="237"/>
      <c r="H815" s="249">
        <v>14.02821</v>
      </c>
    </row>
    <row r="816" spans="1:8" s="201" customFormat="1" ht="12.75" outlineLevel="1">
      <c r="A816" s="205">
        <v>9</v>
      </c>
      <c r="B816" s="209" t="s">
        <v>466</v>
      </c>
      <c r="C816" s="205">
        <v>2022</v>
      </c>
      <c r="D816" s="263" t="s">
        <v>2708</v>
      </c>
      <c r="E816" s="264">
        <v>1</v>
      </c>
      <c r="F816" s="264">
        <v>1</v>
      </c>
      <c r="G816" s="237"/>
      <c r="H816" s="249">
        <v>14.02821</v>
      </c>
    </row>
    <row r="817" spans="1:8" s="201" customFormat="1" ht="12.75" outlineLevel="1">
      <c r="A817" s="205">
        <v>10</v>
      </c>
      <c r="B817" s="209" t="s">
        <v>467</v>
      </c>
      <c r="C817" s="205">
        <v>2022</v>
      </c>
      <c r="D817" s="263" t="s">
        <v>2708</v>
      </c>
      <c r="E817" s="264">
        <v>1</v>
      </c>
      <c r="F817" s="264">
        <v>5</v>
      </c>
      <c r="G817" s="237"/>
      <c r="H817" s="249">
        <v>14.341010000000001</v>
      </c>
    </row>
    <row r="818" spans="1:8" s="201" customFormat="1" ht="12.75" outlineLevel="1">
      <c r="A818" s="205">
        <v>11</v>
      </c>
      <c r="B818" s="209" t="s">
        <v>468</v>
      </c>
      <c r="C818" s="205">
        <v>2022</v>
      </c>
      <c r="D818" s="263" t="s">
        <v>2708</v>
      </c>
      <c r="E818" s="264">
        <v>1</v>
      </c>
      <c r="F818" s="264">
        <v>15</v>
      </c>
      <c r="G818" s="237"/>
      <c r="H818" s="249">
        <v>13.85426</v>
      </c>
    </row>
    <row r="819" spans="1:8" s="201" customFormat="1" ht="12.75" outlineLevel="1">
      <c r="A819" s="205">
        <v>12</v>
      </c>
      <c r="B819" s="209" t="s">
        <v>469</v>
      </c>
      <c r="C819" s="205">
        <v>2022</v>
      </c>
      <c r="D819" s="263" t="s">
        <v>2708</v>
      </c>
      <c r="E819" s="264">
        <v>1</v>
      </c>
      <c r="F819" s="264">
        <v>1</v>
      </c>
      <c r="G819" s="237"/>
      <c r="H819" s="249">
        <v>15.176729999999999</v>
      </c>
    </row>
    <row r="820" spans="1:8" s="201" customFormat="1" ht="12.75" outlineLevel="1">
      <c r="A820" s="205">
        <v>13</v>
      </c>
      <c r="B820" s="209" t="s">
        <v>470</v>
      </c>
      <c r="C820" s="205">
        <v>2022</v>
      </c>
      <c r="D820" s="263" t="s">
        <v>2708</v>
      </c>
      <c r="E820" s="264">
        <v>1</v>
      </c>
      <c r="F820" s="264">
        <v>0.25</v>
      </c>
      <c r="G820" s="237"/>
      <c r="H820" s="249">
        <v>15.176729999999999</v>
      </c>
    </row>
    <row r="821" spans="1:8" s="201" customFormat="1" ht="12.75" outlineLevel="1">
      <c r="A821" s="205">
        <v>14</v>
      </c>
      <c r="B821" s="209" t="s">
        <v>471</v>
      </c>
      <c r="C821" s="205">
        <v>2022</v>
      </c>
      <c r="D821" s="263" t="s">
        <v>2708</v>
      </c>
      <c r="E821" s="264">
        <v>1</v>
      </c>
      <c r="F821" s="264">
        <v>1.1499999999999999</v>
      </c>
      <c r="G821" s="237"/>
      <c r="H821" s="249">
        <v>15.176729999999999</v>
      </c>
    </row>
    <row r="822" spans="1:8" s="201" customFormat="1" ht="12.75" outlineLevel="1">
      <c r="A822" s="205">
        <v>15</v>
      </c>
      <c r="B822" s="209" t="s">
        <v>472</v>
      </c>
      <c r="C822" s="205">
        <v>2022</v>
      </c>
      <c r="D822" s="263" t="s">
        <v>2708</v>
      </c>
      <c r="E822" s="264">
        <v>1</v>
      </c>
      <c r="F822" s="264">
        <v>15</v>
      </c>
      <c r="G822" s="237"/>
      <c r="H822" s="249">
        <v>15.176729999999999</v>
      </c>
    </row>
    <row r="823" spans="1:8" s="201" customFormat="1" ht="12.75" outlineLevel="1">
      <c r="A823" s="205">
        <v>16</v>
      </c>
      <c r="B823" s="209" t="s">
        <v>473</v>
      </c>
      <c r="C823" s="205">
        <v>2022</v>
      </c>
      <c r="D823" s="263" t="s">
        <v>2708</v>
      </c>
      <c r="E823" s="264">
        <v>1</v>
      </c>
      <c r="F823" s="264">
        <v>1</v>
      </c>
      <c r="G823" s="237"/>
      <c r="H823" s="249">
        <v>15.176729999999999</v>
      </c>
    </row>
    <row r="824" spans="1:8" s="201" customFormat="1" ht="12.75" outlineLevel="1">
      <c r="A824" s="205">
        <v>17</v>
      </c>
      <c r="B824" s="209" t="s">
        <v>474</v>
      </c>
      <c r="C824" s="205">
        <v>2022</v>
      </c>
      <c r="D824" s="263" t="s">
        <v>2708</v>
      </c>
      <c r="E824" s="264">
        <v>1</v>
      </c>
      <c r="F824" s="264">
        <v>1</v>
      </c>
      <c r="G824" s="237"/>
      <c r="H824" s="249">
        <v>15.176729999999999</v>
      </c>
    </row>
    <row r="825" spans="1:8" s="201" customFormat="1" ht="12.75" outlineLevel="1">
      <c r="A825" s="205">
        <v>18</v>
      </c>
      <c r="B825" s="209" t="s">
        <v>475</v>
      </c>
      <c r="C825" s="205">
        <v>2022</v>
      </c>
      <c r="D825" s="263" t="s">
        <v>2708</v>
      </c>
      <c r="E825" s="264">
        <v>1</v>
      </c>
      <c r="F825" s="264">
        <v>1</v>
      </c>
      <c r="G825" s="237"/>
      <c r="H825" s="249">
        <v>15.176729999999999</v>
      </c>
    </row>
    <row r="826" spans="1:8" s="201" customFormat="1" ht="12.75" outlineLevel="1">
      <c r="A826" s="205">
        <v>19</v>
      </c>
      <c r="B826" s="209" t="s">
        <v>476</v>
      </c>
      <c r="C826" s="205">
        <v>2022</v>
      </c>
      <c r="D826" s="263" t="s">
        <v>2708</v>
      </c>
      <c r="E826" s="264">
        <v>1</v>
      </c>
      <c r="F826" s="264">
        <v>0.5</v>
      </c>
      <c r="G826" s="237"/>
      <c r="H826" s="249">
        <v>15.176729999999999</v>
      </c>
    </row>
    <row r="827" spans="1:8" s="201" customFormat="1" ht="12.75" outlineLevel="1">
      <c r="A827" s="205">
        <v>20</v>
      </c>
      <c r="B827" s="209" t="s">
        <v>477</v>
      </c>
      <c r="C827" s="205">
        <v>2022</v>
      </c>
      <c r="D827" s="263" t="s">
        <v>2708</v>
      </c>
      <c r="E827" s="264">
        <v>1</v>
      </c>
      <c r="F827" s="264">
        <v>15</v>
      </c>
      <c r="G827" s="237"/>
      <c r="H827" s="249">
        <v>15.176729999999999</v>
      </c>
    </row>
    <row r="828" spans="1:8" s="201" customFormat="1" ht="12.75" outlineLevel="1">
      <c r="A828" s="205">
        <v>21</v>
      </c>
      <c r="B828" s="209" t="s">
        <v>478</v>
      </c>
      <c r="C828" s="205">
        <v>2022</v>
      </c>
      <c r="D828" s="263" t="s">
        <v>2708</v>
      </c>
      <c r="E828" s="264">
        <v>1</v>
      </c>
      <c r="F828" s="264">
        <v>10</v>
      </c>
      <c r="G828" s="237"/>
      <c r="H828" s="249">
        <v>15.176729999999999</v>
      </c>
    </row>
    <row r="829" spans="1:8" s="201" customFormat="1" ht="12.75" outlineLevel="1">
      <c r="A829" s="205">
        <v>22</v>
      </c>
      <c r="B829" s="209" t="s">
        <v>479</v>
      </c>
      <c r="C829" s="205">
        <v>2022</v>
      </c>
      <c r="D829" s="263" t="s">
        <v>2708</v>
      </c>
      <c r="E829" s="264">
        <v>1</v>
      </c>
      <c r="F829" s="264">
        <v>15</v>
      </c>
      <c r="G829" s="237"/>
      <c r="H829" s="249">
        <v>15.176729999999999</v>
      </c>
    </row>
    <row r="830" spans="1:8" s="201" customFormat="1" ht="12.75" outlineLevel="1">
      <c r="A830" s="205">
        <v>23</v>
      </c>
      <c r="B830" s="209" t="s">
        <v>480</v>
      </c>
      <c r="C830" s="205">
        <v>2022</v>
      </c>
      <c r="D830" s="263" t="s">
        <v>2708</v>
      </c>
      <c r="E830" s="264">
        <v>1</v>
      </c>
      <c r="F830" s="264">
        <v>15</v>
      </c>
      <c r="G830" s="237"/>
      <c r="H830" s="249">
        <v>32.250659999999996</v>
      </c>
    </row>
    <row r="831" spans="1:8" s="201" customFormat="1" ht="12.75" outlineLevel="1">
      <c r="A831" s="205">
        <v>24</v>
      </c>
      <c r="B831" s="209" t="s">
        <v>481</v>
      </c>
      <c r="C831" s="205">
        <v>2022</v>
      </c>
      <c r="D831" s="263" t="s">
        <v>2708</v>
      </c>
      <c r="E831" s="264">
        <v>1</v>
      </c>
      <c r="F831" s="264">
        <v>15</v>
      </c>
      <c r="G831" s="237"/>
      <c r="H831" s="249">
        <v>15.176729999999999</v>
      </c>
    </row>
    <row r="832" spans="1:8" s="201" customFormat="1" ht="12.75" outlineLevel="1">
      <c r="A832" s="205">
        <v>25</v>
      </c>
      <c r="B832" s="209" t="s">
        <v>482</v>
      </c>
      <c r="C832" s="205">
        <v>2022</v>
      </c>
      <c r="D832" s="263" t="s">
        <v>2708</v>
      </c>
      <c r="E832" s="264">
        <v>1</v>
      </c>
      <c r="F832" s="264">
        <v>15</v>
      </c>
      <c r="G832" s="237"/>
      <c r="H832" s="249">
        <v>15.176729999999999</v>
      </c>
    </row>
    <row r="833" spans="1:8" s="201" customFormat="1" ht="12.75" outlineLevel="1">
      <c r="A833" s="205">
        <v>26</v>
      </c>
      <c r="B833" s="209" t="s">
        <v>483</v>
      </c>
      <c r="C833" s="205">
        <v>2022</v>
      </c>
      <c r="D833" s="263" t="s">
        <v>2708</v>
      </c>
      <c r="E833" s="264">
        <v>1</v>
      </c>
      <c r="F833" s="264">
        <v>11</v>
      </c>
      <c r="G833" s="237"/>
      <c r="H833" s="249">
        <v>15.176729999999999</v>
      </c>
    </row>
    <row r="834" spans="1:8" s="201" customFormat="1" ht="12.75" outlineLevel="1">
      <c r="A834" s="205">
        <v>27</v>
      </c>
      <c r="B834" s="209" t="s">
        <v>484</v>
      </c>
      <c r="C834" s="205">
        <v>2022</v>
      </c>
      <c r="D834" s="263" t="s">
        <v>2708</v>
      </c>
      <c r="E834" s="264">
        <v>1</v>
      </c>
      <c r="F834" s="264">
        <v>10</v>
      </c>
      <c r="G834" s="237"/>
      <c r="H834" s="249">
        <v>15.176729999999999</v>
      </c>
    </row>
    <row r="835" spans="1:8" s="201" customFormat="1" ht="12.75" outlineLevel="1">
      <c r="A835" s="205">
        <v>28</v>
      </c>
      <c r="B835" s="209" t="s">
        <v>485</v>
      </c>
      <c r="C835" s="205">
        <v>2022</v>
      </c>
      <c r="D835" s="263" t="s">
        <v>2708</v>
      </c>
      <c r="E835" s="264">
        <v>1</v>
      </c>
      <c r="F835" s="264">
        <v>10</v>
      </c>
      <c r="G835" s="237"/>
      <c r="H835" s="249">
        <v>15.176729999999999</v>
      </c>
    </row>
    <row r="836" spans="1:8" s="201" customFormat="1" ht="12.75" outlineLevel="1">
      <c r="A836" s="205">
        <v>29</v>
      </c>
      <c r="B836" s="209" t="s">
        <v>486</v>
      </c>
      <c r="C836" s="205">
        <v>2022</v>
      </c>
      <c r="D836" s="263" t="s">
        <v>2708</v>
      </c>
      <c r="E836" s="264">
        <v>1</v>
      </c>
      <c r="F836" s="264">
        <v>1</v>
      </c>
      <c r="G836" s="237"/>
      <c r="H836" s="249">
        <v>13.16921</v>
      </c>
    </row>
    <row r="837" spans="1:8" s="201" customFormat="1" ht="12.75" outlineLevel="1">
      <c r="A837" s="205">
        <v>30</v>
      </c>
      <c r="B837" s="209" t="s">
        <v>487</v>
      </c>
      <c r="C837" s="205">
        <v>2022</v>
      </c>
      <c r="D837" s="263" t="s">
        <v>2708</v>
      </c>
      <c r="E837" s="264">
        <v>1</v>
      </c>
      <c r="F837" s="264">
        <v>1</v>
      </c>
      <c r="G837" s="237"/>
      <c r="H837" s="249">
        <v>13.286809999999999</v>
      </c>
    </row>
    <row r="838" spans="1:8" s="201" customFormat="1" ht="12.75" outlineLevel="1">
      <c r="A838" s="205">
        <v>31</v>
      </c>
      <c r="B838" s="209" t="s">
        <v>488</v>
      </c>
      <c r="C838" s="205">
        <v>2022</v>
      </c>
      <c r="D838" s="263" t="s">
        <v>2708</v>
      </c>
      <c r="E838" s="264">
        <v>1</v>
      </c>
      <c r="F838" s="264">
        <v>15</v>
      </c>
      <c r="G838" s="237"/>
      <c r="H838" s="249">
        <v>13.286809999999999</v>
      </c>
    </row>
    <row r="839" spans="1:8" s="201" customFormat="1" ht="12.75" outlineLevel="1">
      <c r="A839" s="205">
        <v>32</v>
      </c>
      <c r="B839" s="209" t="s">
        <v>489</v>
      </c>
      <c r="C839" s="205">
        <v>2022</v>
      </c>
      <c r="D839" s="263" t="s">
        <v>2708</v>
      </c>
      <c r="E839" s="264">
        <v>1</v>
      </c>
      <c r="F839" s="264">
        <v>15</v>
      </c>
      <c r="G839" s="237"/>
      <c r="H839" s="249">
        <v>13.15884</v>
      </c>
    </row>
    <row r="840" spans="1:8" s="201" customFormat="1" ht="12.75" outlineLevel="1">
      <c r="A840" s="205">
        <v>33</v>
      </c>
      <c r="B840" s="209" t="s">
        <v>490</v>
      </c>
      <c r="C840" s="205">
        <v>2022</v>
      </c>
      <c r="D840" s="263" t="s">
        <v>2708</v>
      </c>
      <c r="E840" s="264">
        <v>1</v>
      </c>
      <c r="F840" s="264">
        <v>15</v>
      </c>
      <c r="G840" s="237"/>
      <c r="H840" s="249">
        <v>13.20772</v>
      </c>
    </row>
    <row r="841" spans="1:8" s="201" customFormat="1" ht="12.75" outlineLevel="1">
      <c r="A841" s="205">
        <v>34</v>
      </c>
      <c r="B841" s="209" t="s">
        <v>491</v>
      </c>
      <c r="C841" s="205">
        <v>2022</v>
      </c>
      <c r="D841" s="263" t="s">
        <v>2708</v>
      </c>
      <c r="E841" s="264">
        <v>1</v>
      </c>
      <c r="F841" s="264">
        <v>15</v>
      </c>
      <c r="G841" s="237"/>
      <c r="H841" s="249">
        <v>13.15884</v>
      </c>
    </row>
    <row r="842" spans="1:8" s="201" customFormat="1" ht="12.75" outlineLevel="1">
      <c r="A842" s="205">
        <v>35</v>
      </c>
      <c r="B842" s="209" t="s">
        <v>492</v>
      </c>
      <c r="C842" s="205">
        <v>2022</v>
      </c>
      <c r="D842" s="263" t="s">
        <v>2708</v>
      </c>
      <c r="E842" s="264">
        <v>1</v>
      </c>
      <c r="F842" s="264">
        <v>15</v>
      </c>
      <c r="G842" s="237"/>
      <c r="H842" s="249">
        <v>13.20772</v>
      </c>
    </row>
    <row r="843" spans="1:8" s="201" customFormat="1" ht="12.75" outlineLevel="1">
      <c r="A843" s="205">
        <v>36</v>
      </c>
      <c r="B843" s="209" t="s">
        <v>493</v>
      </c>
      <c r="C843" s="205">
        <v>2022</v>
      </c>
      <c r="D843" s="263" t="s">
        <v>2708</v>
      </c>
      <c r="E843" s="264">
        <v>1</v>
      </c>
      <c r="F843" s="264">
        <v>15</v>
      </c>
      <c r="G843" s="237"/>
      <c r="H843" s="249">
        <v>13.15884</v>
      </c>
    </row>
    <row r="844" spans="1:8" s="201" customFormat="1" ht="12.75" outlineLevel="1">
      <c r="A844" s="205">
        <v>37</v>
      </c>
      <c r="B844" s="209" t="s">
        <v>494</v>
      </c>
      <c r="C844" s="205">
        <v>2022</v>
      </c>
      <c r="D844" s="263" t="s">
        <v>2708</v>
      </c>
      <c r="E844" s="264">
        <v>1</v>
      </c>
      <c r="F844" s="264">
        <v>10</v>
      </c>
      <c r="G844" s="237"/>
      <c r="H844" s="249">
        <v>13.286809999999999</v>
      </c>
    </row>
    <row r="845" spans="1:8" s="201" customFormat="1" ht="12.75" outlineLevel="1">
      <c r="A845" s="205">
        <v>38</v>
      </c>
      <c r="B845" s="209" t="s">
        <v>495</v>
      </c>
      <c r="C845" s="205">
        <v>2022</v>
      </c>
      <c r="D845" s="263" t="s">
        <v>2708</v>
      </c>
      <c r="E845" s="264">
        <v>1</v>
      </c>
      <c r="F845" s="264">
        <v>15</v>
      </c>
      <c r="G845" s="237"/>
      <c r="H845" s="249">
        <v>13.20772</v>
      </c>
    </row>
    <row r="846" spans="1:8" s="201" customFormat="1" ht="12.75" outlineLevel="1">
      <c r="A846" s="205">
        <v>39</v>
      </c>
      <c r="B846" s="209" t="s">
        <v>496</v>
      </c>
      <c r="C846" s="205">
        <v>2022</v>
      </c>
      <c r="D846" s="263" t="s">
        <v>2708</v>
      </c>
      <c r="E846" s="264">
        <v>1</v>
      </c>
      <c r="F846" s="264">
        <v>15</v>
      </c>
      <c r="G846" s="237"/>
      <c r="H846" s="249">
        <v>13.827360000000001</v>
      </c>
    </row>
    <row r="847" spans="1:8" s="201" customFormat="1" ht="12.75" outlineLevel="1">
      <c r="A847" s="205">
        <v>40</v>
      </c>
      <c r="B847" s="209" t="s">
        <v>497</v>
      </c>
      <c r="C847" s="205">
        <v>2022</v>
      </c>
      <c r="D847" s="263" t="s">
        <v>2708</v>
      </c>
      <c r="E847" s="264">
        <v>1</v>
      </c>
      <c r="F847" s="264">
        <v>15</v>
      </c>
      <c r="G847" s="237"/>
      <c r="H847" s="249">
        <v>13.286809999999999</v>
      </c>
    </row>
    <row r="848" spans="1:8" s="201" customFormat="1" ht="12.75" outlineLevel="1">
      <c r="A848" s="205">
        <v>41</v>
      </c>
      <c r="B848" s="209" t="s">
        <v>498</v>
      </c>
      <c r="C848" s="205">
        <v>2022</v>
      </c>
      <c r="D848" s="263" t="s">
        <v>2708</v>
      </c>
      <c r="E848" s="264">
        <v>1</v>
      </c>
      <c r="F848" s="264">
        <v>15</v>
      </c>
      <c r="G848" s="237"/>
      <c r="H848" s="249">
        <v>13.20772</v>
      </c>
    </row>
    <row r="849" spans="1:8" s="201" customFormat="1" ht="12.75" outlineLevel="1">
      <c r="A849" s="205">
        <v>42</v>
      </c>
      <c r="B849" s="209" t="s">
        <v>499</v>
      </c>
      <c r="C849" s="205">
        <v>2022</v>
      </c>
      <c r="D849" s="263" t="s">
        <v>2708</v>
      </c>
      <c r="E849" s="264">
        <v>1</v>
      </c>
      <c r="F849" s="264">
        <v>10</v>
      </c>
      <c r="G849" s="237"/>
      <c r="H849" s="249">
        <v>13.20772</v>
      </c>
    </row>
    <row r="850" spans="1:8" s="201" customFormat="1" ht="12.75" outlineLevel="1">
      <c r="A850" s="205">
        <v>44</v>
      </c>
      <c r="B850" s="209" t="s">
        <v>500</v>
      </c>
      <c r="C850" s="205">
        <v>2023</v>
      </c>
      <c r="D850" s="263" t="s">
        <v>2708</v>
      </c>
      <c r="E850" s="264">
        <v>1</v>
      </c>
      <c r="F850" s="264">
        <v>15</v>
      </c>
      <c r="G850" s="237">
        <v>0</v>
      </c>
      <c r="H850" s="249">
        <v>26.220860000000002</v>
      </c>
    </row>
    <row r="851" spans="1:8" s="201" customFormat="1" ht="12.75" outlineLevel="1">
      <c r="A851" s="205">
        <v>45</v>
      </c>
      <c r="B851" s="209" t="s">
        <v>501</v>
      </c>
      <c r="C851" s="205">
        <v>2023</v>
      </c>
      <c r="D851" s="263" t="s">
        <v>2708</v>
      </c>
      <c r="E851" s="264">
        <v>1</v>
      </c>
      <c r="F851" s="264">
        <v>10</v>
      </c>
      <c r="G851" s="237">
        <v>0</v>
      </c>
      <c r="H851" s="249">
        <v>17.073919999999998</v>
      </c>
    </row>
    <row r="852" spans="1:8" s="201" customFormat="1" ht="12.75" outlineLevel="1">
      <c r="A852" s="205">
        <v>46</v>
      </c>
      <c r="B852" s="209" t="s">
        <v>502</v>
      </c>
      <c r="C852" s="205">
        <v>2023</v>
      </c>
      <c r="D852" s="263" t="s">
        <v>2708</v>
      </c>
      <c r="E852" s="264">
        <v>1</v>
      </c>
      <c r="F852" s="264">
        <v>6</v>
      </c>
      <c r="G852" s="237">
        <v>0</v>
      </c>
      <c r="H852" s="249">
        <v>17.073919999999998</v>
      </c>
    </row>
    <row r="853" spans="1:8" s="201" customFormat="1" ht="12.75" outlineLevel="1">
      <c r="A853" s="205">
        <v>47</v>
      </c>
      <c r="B853" s="209" t="s">
        <v>503</v>
      </c>
      <c r="C853" s="205">
        <v>2023</v>
      </c>
      <c r="D853" s="263" t="s">
        <v>2708</v>
      </c>
      <c r="E853" s="264">
        <v>1</v>
      </c>
      <c r="F853" s="264">
        <v>10</v>
      </c>
      <c r="G853" s="237">
        <v>0</v>
      </c>
      <c r="H853" s="249">
        <v>17.073919999999998</v>
      </c>
    </row>
    <row r="854" spans="1:8" s="201" customFormat="1" ht="12.75" outlineLevel="1">
      <c r="A854" s="205">
        <v>48</v>
      </c>
      <c r="B854" s="209" t="s">
        <v>504</v>
      </c>
      <c r="C854" s="205">
        <v>2023</v>
      </c>
      <c r="D854" s="263" t="s">
        <v>2708</v>
      </c>
      <c r="E854" s="264">
        <v>1</v>
      </c>
      <c r="F854" s="264">
        <v>10</v>
      </c>
      <c r="G854" s="237">
        <v>0</v>
      </c>
      <c r="H854" s="249">
        <v>17.073919999999998</v>
      </c>
    </row>
    <row r="855" spans="1:8" s="201" customFormat="1" ht="12.75" outlineLevel="1">
      <c r="A855" s="205">
        <v>51</v>
      </c>
      <c r="B855" s="209" t="s">
        <v>505</v>
      </c>
      <c r="C855" s="205">
        <v>2023</v>
      </c>
      <c r="D855" s="263" t="s">
        <v>2708</v>
      </c>
      <c r="E855" s="264">
        <v>1</v>
      </c>
      <c r="F855" s="264">
        <v>5</v>
      </c>
      <c r="G855" s="237">
        <v>0</v>
      </c>
      <c r="H855" s="249">
        <v>15.747020000000001</v>
      </c>
    </row>
    <row r="856" spans="1:8" s="201" customFormat="1" ht="12.75" outlineLevel="1">
      <c r="A856" s="205">
        <v>52</v>
      </c>
      <c r="B856" s="209" t="s">
        <v>506</v>
      </c>
      <c r="C856" s="205">
        <v>2023</v>
      </c>
      <c r="D856" s="263" t="s">
        <v>2708</v>
      </c>
      <c r="E856" s="264">
        <v>1</v>
      </c>
      <c r="F856" s="264">
        <v>6</v>
      </c>
      <c r="G856" s="237">
        <v>0</v>
      </c>
      <c r="H856" s="249">
        <v>15.438379999999999</v>
      </c>
    </row>
    <row r="857" spans="1:8" s="201" customFormat="1" ht="12.75" outlineLevel="1">
      <c r="A857" s="205">
        <v>53</v>
      </c>
      <c r="B857" s="209" t="s">
        <v>506</v>
      </c>
      <c r="C857" s="205">
        <v>2023</v>
      </c>
      <c r="D857" s="263" t="s">
        <v>2708</v>
      </c>
      <c r="E857" s="264">
        <v>1</v>
      </c>
      <c r="F857" s="264">
        <v>6</v>
      </c>
      <c r="G857" s="237">
        <v>0</v>
      </c>
      <c r="H857" s="249">
        <v>15.987620000000001</v>
      </c>
    </row>
    <row r="858" spans="1:8" s="201" customFormat="1" ht="12.75" outlineLevel="1">
      <c r="A858" s="205">
        <v>54</v>
      </c>
      <c r="B858" s="209" t="s">
        <v>506</v>
      </c>
      <c r="C858" s="205">
        <v>2023</v>
      </c>
      <c r="D858" s="263" t="s">
        <v>2708</v>
      </c>
      <c r="E858" s="264">
        <v>1</v>
      </c>
      <c r="F858" s="264">
        <v>6</v>
      </c>
      <c r="G858" s="237">
        <v>0</v>
      </c>
      <c r="H858" s="249">
        <v>15.498419999999999</v>
      </c>
    </row>
    <row r="859" spans="1:8" s="201" customFormat="1" ht="12.75" outlineLevel="1">
      <c r="A859" s="205">
        <v>55</v>
      </c>
      <c r="B859" s="209" t="s">
        <v>507</v>
      </c>
      <c r="C859" s="205">
        <v>2023</v>
      </c>
      <c r="D859" s="263" t="s">
        <v>2708</v>
      </c>
      <c r="E859" s="264">
        <v>1</v>
      </c>
      <c r="F859" s="264">
        <v>15</v>
      </c>
      <c r="G859" s="237">
        <v>0</v>
      </c>
      <c r="H859" s="249">
        <v>12.469139999999999</v>
      </c>
    </row>
    <row r="860" spans="1:8" s="201" customFormat="1" ht="12.75" outlineLevel="1">
      <c r="A860" s="205">
        <v>56</v>
      </c>
      <c r="B860" s="209" t="s">
        <v>508</v>
      </c>
      <c r="C860" s="205">
        <v>2023</v>
      </c>
      <c r="D860" s="263" t="s">
        <v>2708</v>
      </c>
      <c r="E860" s="264">
        <v>1</v>
      </c>
      <c r="F860" s="264">
        <v>15</v>
      </c>
      <c r="G860" s="237">
        <v>0</v>
      </c>
      <c r="H860" s="249">
        <v>12.660489999999999</v>
      </c>
    </row>
    <row r="861" spans="1:8" s="201" customFormat="1" ht="12.75" outlineLevel="1">
      <c r="A861" s="205">
        <v>57</v>
      </c>
      <c r="B861" s="209" t="s">
        <v>509</v>
      </c>
      <c r="C861" s="205">
        <v>2023</v>
      </c>
      <c r="D861" s="263" t="s">
        <v>2708</v>
      </c>
      <c r="E861" s="264">
        <v>1</v>
      </c>
      <c r="F861" s="264">
        <v>1</v>
      </c>
      <c r="G861" s="237">
        <v>0</v>
      </c>
      <c r="H861" s="249">
        <v>12.25339</v>
      </c>
    </row>
    <row r="862" spans="1:8" s="201" customFormat="1" ht="12.75" outlineLevel="1">
      <c r="A862" s="205">
        <v>59</v>
      </c>
      <c r="B862" s="209" t="s">
        <v>510</v>
      </c>
      <c r="C862" s="205">
        <v>2023</v>
      </c>
      <c r="D862" s="263" t="s">
        <v>2708</v>
      </c>
      <c r="E862" s="264">
        <v>1</v>
      </c>
      <c r="F862" s="264">
        <v>6</v>
      </c>
      <c r="G862" s="237">
        <v>0</v>
      </c>
      <c r="H862" s="249">
        <v>16.21472</v>
      </c>
    </row>
    <row r="863" spans="1:8" s="201" customFormat="1" ht="12.75" outlineLevel="1">
      <c r="A863" s="205">
        <v>61</v>
      </c>
      <c r="B863" s="209" t="s">
        <v>511</v>
      </c>
      <c r="C863" s="205">
        <v>2023</v>
      </c>
      <c r="D863" s="263" t="s">
        <v>2708</v>
      </c>
      <c r="E863" s="264">
        <v>1</v>
      </c>
      <c r="F863" s="264">
        <v>5</v>
      </c>
      <c r="G863" s="237">
        <v>0</v>
      </c>
      <c r="H863" s="249">
        <v>19.283919999999998</v>
      </c>
    </row>
    <row r="864" spans="1:8" s="201" customFormat="1" ht="12.75" outlineLevel="1">
      <c r="A864" s="205">
        <v>62</v>
      </c>
      <c r="B864" s="209" t="s">
        <v>512</v>
      </c>
      <c r="C864" s="205">
        <v>2023</v>
      </c>
      <c r="D864" s="263" t="s">
        <v>2708</v>
      </c>
      <c r="E864" s="264">
        <v>1</v>
      </c>
      <c r="F864" s="264">
        <v>5</v>
      </c>
      <c r="G864" s="237">
        <v>0</v>
      </c>
      <c r="H864" s="249">
        <v>18.944110000000002</v>
      </c>
    </row>
    <row r="865" spans="1:8" s="201" customFormat="1" ht="12.75" outlineLevel="1">
      <c r="A865" s="205">
        <v>63</v>
      </c>
      <c r="B865" s="209" t="s">
        <v>513</v>
      </c>
      <c r="C865" s="205">
        <v>2023</v>
      </c>
      <c r="D865" s="263" t="s">
        <v>2708</v>
      </c>
      <c r="E865" s="264">
        <v>1</v>
      </c>
      <c r="F865" s="264">
        <v>2</v>
      </c>
      <c r="G865" s="237">
        <v>0</v>
      </c>
      <c r="H865" s="249">
        <v>22.971880000000002</v>
      </c>
    </row>
    <row r="866" spans="1:8" s="201" customFormat="1" ht="12.75" outlineLevel="1">
      <c r="A866" s="205">
        <v>65</v>
      </c>
      <c r="B866" s="209" t="s">
        <v>514</v>
      </c>
      <c r="C866" s="205">
        <v>2023</v>
      </c>
      <c r="D866" s="263" t="s">
        <v>2708</v>
      </c>
      <c r="E866" s="264">
        <v>1</v>
      </c>
      <c r="F866" s="264">
        <v>15</v>
      </c>
      <c r="G866" s="237">
        <v>0</v>
      </c>
      <c r="H866" s="249">
        <v>14.95782</v>
      </c>
    </row>
    <row r="867" spans="1:8" s="201" customFormat="1" ht="12.75" outlineLevel="1">
      <c r="A867" s="205">
        <v>66</v>
      </c>
      <c r="B867" s="209" t="s">
        <v>515</v>
      </c>
      <c r="C867" s="205">
        <v>2023</v>
      </c>
      <c r="D867" s="263" t="s">
        <v>2708</v>
      </c>
      <c r="E867" s="264">
        <v>1</v>
      </c>
      <c r="F867" s="264">
        <v>10</v>
      </c>
      <c r="G867" s="237">
        <v>0</v>
      </c>
      <c r="H867" s="249">
        <v>13.39386</v>
      </c>
    </row>
    <row r="868" spans="1:8" s="201" customFormat="1" ht="12.75" outlineLevel="1">
      <c r="A868" s="205">
        <v>67</v>
      </c>
      <c r="B868" s="209" t="s">
        <v>516</v>
      </c>
      <c r="C868" s="205">
        <v>2023</v>
      </c>
      <c r="D868" s="263" t="s">
        <v>2708</v>
      </c>
      <c r="E868" s="264">
        <v>1</v>
      </c>
      <c r="F868" s="264">
        <v>10</v>
      </c>
      <c r="G868" s="237">
        <v>0</v>
      </c>
      <c r="H868" s="249">
        <v>14.657249999999999</v>
      </c>
    </row>
    <row r="869" spans="1:8" s="201" customFormat="1" ht="12.75" outlineLevel="1">
      <c r="A869" s="205">
        <v>68</v>
      </c>
      <c r="B869" s="209" t="s">
        <v>517</v>
      </c>
      <c r="C869" s="205">
        <v>2023</v>
      </c>
      <c r="D869" s="263" t="s">
        <v>2708</v>
      </c>
      <c r="E869" s="264">
        <v>1</v>
      </c>
      <c r="F869" s="264">
        <v>5</v>
      </c>
      <c r="G869" s="237">
        <v>0</v>
      </c>
      <c r="H869" s="249">
        <v>13.342499999999999</v>
      </c>
    </row>
    <row r="870" spans="1:8" s="201" customFormat="1" ht="12.75" outlineLevel="1">
      <c r="A870" s="205">
        <v>69</v>
      </c>
      <c r="B870" s="209" t="s">
        <v>518</v>
      </c>
      <c r="C870" s="205">
        <v>2023</v>
      </c>
      <c r="D870" s="263" t="s">
        <v>2708</v>
      </c>
      <c r="E870" s="264">
        <v>1</v>
      </c>
      <c r="F870" s="264">
        <v>15</v>
      </c>
      <c r="G870" s="237">
        <v>0</v>
      </c>
      <c r="H870" s="249">
        <v>22.439959999999999</v>
      </c>
    </row>
    <row r="871" spans="1:8" s="201" customFormat="1" ht="12.75" outlineLevel="1">
      <c r="A871" s="205">
        <v>70</v>
      </c>
      <c r="B871" s="209" t="s">
        <v>519</v>
      </c>
      <c r="C871" s="205">
        <v>2023</v>
      </c>
      <c r="D871" s="263" t="s">
        <v>2708</v>
      </c>
      <c r="E871" s="264">
        <v>1</v>
      </c>
      <c r="F871" s="264">
        <v>7</v>
      </c>
      <c r="G871" s="237">
        <v>0</v>
      </c>
      <c r="H871" s="249">
        <v>13.71092</v>
      </c>
    </row>
    <row r="872" spans="1:8" s="201" customFormat="1" ht="12.75" outlineLevel="1">
      <c r="A872" s="205">
        <v>71</v>
      </c>
      <c r="B872" s="209" t="s">
        <v>520</v>
      </c>
      <c r="C872" s="205">
        <v>2023</v>
      </c>
      <c r="D872" s="263" t="s">
        <v>2708</v>
      </c>
      <c r="E872" s="264">
        <v>1</v>
      </c>
      <c r="F872" s="264">
        <v>5</v>
      </c>
      <c r="G872" s="237">
        <v>0</v>
      </c>
      <c r="H872" s="249">
        <v>14.126709999999999</v>
      </c>
    </row>
    <row r="873" spans="1:8" s="201" customFormat="1" ht="12.75" outlineLevel="1">
      <c r="A873" s="205">
        <v>73</v>
      </c>
      <c r="B873" s="209" t="s">
        <v>521</v>
      </c>
      <c r="C873" s="205">
        <v>2023</v>
      </c>
      <c r="D873" s="263" t="s">
        <v>2708</v>
      </c>
      <c r="E873" s="264">
        <v>1</v>
      </c>
      <c r="F873" s="264">
        <v>15</v>
      </c>
      <c r="G873" s="237">
        <v>0</v>
      </c>
      <c r="H873" s="249">
        <v>12.0456</v>
      </c>
    </row>
    <row r="874" spans="1:8" s="201" customFormat="1" ht="12.75" outlineLevel="1">
      <c r="A874" s="205">
        <v>74</v>
      </c>
      <c r="B874" s="209" t="s">
        <v>522</v>
      </c>
      <c r="C874" s="205">
        <v>2023</v>
      </c>
      <c r="D874" s="263" t="s">
        <v>2708</v>
      </c>
      <c r="E874" s="264">
        <v>1</v>
      </c>
      <c r="F874" s="264">
        <v>5</v>
      </c>
      <c r="G874" s="237">
        <v>0</v>
      </c>
      <c r="H874" s="249">
        <v>12.024430000000001</v>
      </c>
    </row>
    <row r="875" spans="1:8" s="201" customFormat="1" ht="12.75" outlineLevel="1">
      <c r="A875" s="205">
        <v>75</v>
      </c>
      <c r="B875" s="209" t="s">
        <v>523</v>
      </c>
      <c r="C875" s="205">
        <v>2023</v>
      </c>
      <c r="D875" s="263" t="s">
        <v>2708</v>
      </c>
      <c r="E875" s="264">
        <v>1</v>
      </c>
      <c r="F875" s="264">
        <v>15</v>
      </c>
      <c r="G875" s="237">
        <v>0</v>
      </c>
      <c r="H875" s="249">
        <v>11.973090000000001</v>
      </c>
    </row>
    <row r="876" spans="1:8" s="201" customFormat="1" ht="12.75" outlineLevel="1">
      <c r="A876" s="205">
        <v>76</v>
      </c>
      <c r="B876" s="209" t="s">
        <v>524</v>
      </c>
      <c r="C876" s="205">
        <v>2023</v>
      </c>
      <c r="D876" s="263" t="s">
        <v>2708</v>
      </c>
      <c r="E876" s="264">
        <v>1</v>
      </c>
      <c r="F876" s="264">
        <v>5</v>
      </c>
      <c r="G876" s="237">
        <v>0</v>
      </c>
      <c r="H876" s="249">
        <v>24.939259999999997</v>
      </c>
    </row>
    <row r="877" spans="1:8" s="201" customFormat="1" ht="12.75" outlineLevel="1">
      <c r="A877" s="205">
        <v>77</v>
      </c>
      <c r="B877" s="209" t="s">
        <v>525</v>
      </c>
      <c r="C877" s="205">
        <v>2023</v>
      </c>
      <c r="D877" s="263" t="s">
        <v>2708</v>
      </c>
      <c r="E877" s="264">
        <v>1</v>
      </c>
      <c r="F877" s="264">
        <v>15</v>
      </c>
      <c r="G877" s="237">
        <v>0</v>
      </c>
      <c r="H877" s="249">
        <v>22.51933</v>
      </c>
    </row>
    <row r="878" spans="1:8" s="201" customFormat="1" ht="12.75" outlineLevel="1">
      <c r="A878" s="205">
        <v>78</v>
      </c>
      <c r="B878" s="209" t="s">
        <v>526</v>
      </c>
      <c r="C878" s="205">
        <v>2023</v>
      </c>
      <c r="D878" s="263" t="s">
        <v>2708</v>
      </c>
      <c r="E878" s="264">
        <v>1</v>
      </c>
      <c r="F878" s="264">
        <v>15</v>
      </c>
      <c r="G878" s="237">
        <v>0</v>
      </c>
      <c r="H878" s="249">
        <v>18.120709999999999</v>
      </c>
    </row>
    <row r="879" spans="1:8" s="201" customFormat="1" ht="12.75" outlineLevel="1">
      <c r="A879" s="205">
        <v>79</v>
      </c>
      <c r="B879" s="209" t="s">
        <v>527</v>
      </c>
      <c r="C879" s="205">
        <v>2023</v>
      </c>
      <c r="D879" s="263" t="s">
        <v>2708</v>
      </c>
      <c r="E879" s="264">
        <v>1</v>
      </c>
      <c r="F879" s="264">
        <v>5</v>
      </c>
      <c r="G879" s="237">
        <v>0</v>
      </c>
      <c r="H879" s="249">
        <v>19.290749999999999</v>
      </c>
    </row>
    <row r="880" spans="1:8" s="201" customFormat="1" ht="12.75" outlineLevel="1">
      <c r="A880" s="205">
        <v>80</v>
      </c>
      <c r="B880" s="209" t="s">
        <v>528</v>
      </c>
      <c r="C880" s="205">
        <v>2023</v>
      </c>
      <c r="D880" s="263" t="s">
        <v>2708</v>
      </c>
      <c r="E880" s="264">
        <v>1</v>
      </c>
      <c r="F880" s="264">
        <v>7</v>
      </c>
      <c r="G880" s="237">
        <v>0</v>
      </c>
      <c r="H880" s="249">
        <v>19.290749999999999</v>
      </c>
    </row>
    <row r="881" spans="1:8" s="201" customFormat="1" ht="12.75" outlineLevel="1">
      <c r="A881" s="205">
        <v>81</v>
      </c>
      <c r="B881" s="209" t="s">
        <v>529</v>
      </c>
      <c r="C881" s="205">
        <v>2023</v>
      </c>
      <c r="D881" s="263" t="s">
        <v>2708</v>
      </c>
      <c r="E881" s="264">
        <v>1</v>
      </c>
      <c r="F881" s="264">
        <v>7</v>
      </c>
      <c r="G881" s="237">
        <v>0</v>
      </c>
      <c r="H881" s="249">
        <v>19.290749999999999</v>
      </c>
    </row>
    <row r="882" spans="1:8" s="201" customFormat="1" ht="12.75" outlineLevel="1">
      <c r="A882" s="205">
        <v>82</v>
      </c>
      <c r="B882" s="209" t="s">
        <v>530</v>
      </c>
      <c r="C882" s="205">
        <v>2023</v>
      </c>
      <c r="D882" s="263" t="s">
        <v>2708</v>
      </c>
      <c r="E882" s="264">
        <v>1</v>
      </c>
      <c r="F882" s="264">
        <v>15</v>
      </c>
      <c r="G882" s="237">
        <v>0</v>
      </c>
      <c r="H882" s="249">
        <v>19.290749999999999</v>
      </c>
    </row>
    <row r="883" spans="1:8" s="201" customFormat="1" ht="12.75" outlineLevel="1">
      <c r="A883" s="205">
        <v>83</v>
      </c>
      <c r="B883" s="209" t="s">
        <v>531</v>
      </c>
      <c r="C883" s="205">
        <v>2023</v>
      </c>
      <c r="D883" s="263" t="s">
        <v>2708</v>
      </c>
      <c r="E883" s="264">
        <v>1</v>
      </c>
      <c r="F883" s="264">
        <v>9</v>
      </c>
      <c r="G883" s="237">
        <v>0</v>
      </c>
      <c r="H883" s="249">
        <v>16.856009999999998</v>
      </c>
    </row>
    <row r="884" spans="1:8" s="201" customFormat="1" ht="12.75" outlineLevel="1">
      <c r="A884" s="205">
        <v>84</v>
      </c>
      <c r="B884" s="209" t="s">
        <v>532</v>
      </c>
      <c r="C884" s="205">
        <v>2023</v>
      </c>
      <c r="D884" s="263" t="s">
        <v>2708</v>
      </c>
      <c r="E884" s="264">
        <v>1</v>
      </c>
      <c r="F884" s="264">
        <v>10</v>
      </c>
      <c r="G884" s="237">
        <v>0</v>
      </c>
      <c r="H884" s="249">
        <v>19.32987</v>
      </c>
    </row>
    <row r="885" spans="1:8" s="201" customFormat="1" ht="12.75" outlineLevel="1">
      <c r="A885" s="205">
        <v>85</v>
      </c>
      <c r="B885" s="209" t="s">
        <v>533</v>
      </c>
      <c r="C885" s="205">
        <v>2023</v>
      </c>
      <c r="D885" s="263" t="s">
        <v>2708</v>
      </c>
      <c r="E885" s="264">
        <v>1</v>
      </c>
      <c r="F885" s="264">
        <v>15</v>
      </c>
      <c r="G885" s="237">
        <v>0</v>
      </c>
      <c r="H885" s="249">
        <v>19.32987</v>
      </c>
    </row>
    <row r="886" spans="1:8" s="201" customFormat="1" ht="12.75" outlineLevel="1">
      <c r="A886" s="205">
        <v>86</v>
      </c>
      <c r="B886" s="209" t="s">
        <v>534</v>
      </c>
      <c r="C886" s="205">
        <v>2023</v>
      </c>
      <c r="D886" s="263" t="s">
        <v>2708</v>
      </c>
      <c r="E886" s="264">
        <v>1</v>
      </c>
      <c r="F886" s="264">
        <v>15</v>
      </c>
      <c r="G886" s="237">
        <v>0</v>
      </c>
      <c r="H886" s="249">
        <v>19.290749999999999</v>
      </c>
    </row>
    <row r="887" spans="1:8" s="201" customFormat="1" ht="12.75" outlineLevel="1">
      <c r="A887" s="205">
        <v>87</v>
      </c>
      <c r="B887" s="209" t="s">
        <v>535</v>
      </c>
      <c r="C887" s="205">
        <v>2023</v>
      </c>
      <c r="D887" s="263" t="s">
        <v>2708</v>
      </c>
      <c r="E887" s="264">
        <v>1</v>
      </c>
      <c r="F887" s="264">
        <v>8</v>
      </c>
      <c r="G887" s="237">
        <v>0</v>
      </c>
      <c r="H887" s="249">
        <v>19.32987</v>
      </c>
    </row>
    <row r="888" spans="1:8" s="201" customFormat="1" ht="12.75" outlineLevel="1">
      <c r="A888" s="205">
        <v>88</v>
      </c>
      <c r="B888" s="209" t="s">
        <v>536</v>
      </c>
      <c r="C888" s="205">
        <v>2023</v>
      </c>
      <c r="D888" s="263" t="s">
        <v>2708</v>
      </c>
      <c r="E888" s="264">
        <v>1</v>
      </c>
      <c r="F888" s="264">
        <v>15</v>
      </c>
      <c r="G888" s="237">
        <v>0</v>
      </c>
      <c r="H888" s="249">
        <v>19.32987</v>
      </c>
    </row>
    <row r="889" spans="1:8" s="201" customFormat="1" ht="12.75" outlineLevel="1">
      <c r="A889" s="205">
        <v>89</v>
      </c>
      <c r="B889" s="209" t="s">
        <v>537</v>
      </c>
      <c r="C889" s="205">
        <v>2023</v>
      </c>
      <c r="D889" s="263" t="s">
        <v>2708</v>
      </c>
      <c r="E889" s="264">
        <v>1</v>
      </c>
      <c r="F889" s="264">
        <v>14</v>
      </c>
      <c r="G889" s="237">
        <v>0</v>
      </c>
      <c r="H889" s="249">
        <v>19.400179999999999</v>
      </c>
    </row>
    <row r="890" spans="1:8" s="201" customFormat="1" ht="12.75" outlineLevel="1">
      <c r="A890" s="205">
        <v>90</v>
      </c>
      <c r="B890" s="209" t="s">
        <v>538</v>
      </c>
      <c r="C890" s="205">
        <v>2023</v>
      </c>
      <c r="D890" s="263" t="s">
        <v>2708</v>
      </c>
      <c r="E890" s="264">
        <v>1</v>
      </c>
      <c r="F890" s="264">
        <v>8</v>
      </c>
      <c r="G890" s="237">
        <v>0</v>
      </c>
      <c r="H890" s="249">
        <v>19.172709999999999</v>
      </c>
    </row>
    <row r="891" spans="1:8" s="201" customFormat="1" ht="12.75" outlineLevel="1">
      <c r="A891" s="205">
        <v>91</v>
      </c>
      <c r="B891" s="209" t="s">
        <v>539</v>
      </c>
      <c r="C891" s="205">
        <v>2023</v>
      </c>
      <c r="D891" s="263" t="s">
        <v>2708</v>
      </c>
      <c r="E891" s="264">
        <v>1</v>
      </c>
      <c r="F891" s="264">
        <v>10</v>
      </c>
      <c r="G891" s="237">
        <v>0</v>
      </c>
      <c r="H891" s="249">
        <v>19.183580000000003</v>
      </c>
    </row>
    <row r="892" spans="1:8" s="201" customFormat="1" ht="12.75" outlineLevel="1">
      <c r="A892" s="205">
        <v>92</v>
      </c>
      <c r="B892" s="209" t="s">
        <v>540</v>
      </c>
      <c r="C892" s="205">
        <v>2023</v>
      </c>
      <c r="D892" s="263" t="s">
        <v>2708</v>
      </c>
      <c r="E892" s="264">
        <v>1</v>
      </c>
      <c r="F892" s="264">
        <v>10</v>
      </c>
      <c r="G892" s="237">
        <v>0</v>
      </c>
      <c r="H892" s="249">
        <v>19.183580000000003</v>
      </c>
    </row>
    <row r="893" spans="1:8" s="201" customFormat="1" ht="12.75" outlineLevel="1">
      <c r="A893" s="205">
        <v>93</v>
      </c>
      <c r="B893" s="209" t="s">
        <v>541</v>
      </c>
      <c r="C893" s="205">
        <v>2023</v>
      </c>
      <c r="D893" s="263" t="s">
        <v>2708</v>
      </c>
      <c r="E893" s="264">
        <v>1</v>
      </c>
      <c r="F893" s="264">
        <v>15</v>
      </c>
      <c r="G893" s="237">
        <v>0</v>
      </c>
      <c r="H893" s="249">
        <v>19.183580000000003</v>
      </c>
    </row>
    <row r="894" spans="1:8" s="201" customFormat="1" ht="12.75" outlineLevel="1">
      <c r="A894" s="205">
        <v>94</v>
      </c>
      <c r="B894" s="209" t="s">
        <v>542</v>
      </c>
      <c r="C894" s="205">
        <v>2023</v>
      </c>
      <c r="D894" s="263" t="s">
        <v>2708</v>
      </c>
      <c r="E894" s="264">
        <v>1</v>
      </c>
      <c r="F894" s="264">
        <v>15</v>
      </c>
      <c r="G894" s="237">
        <v>0</v>
      </c>
      <c r="H894" s="249">
        <v>19.183580000000003</v>
      </c>
    </row>
    <row r="895" spans="1:8" s="201" customFormat="1" ht="12.75" outlineLevel="1">
      <c r="A895" s="205">
        <v>95</v>
      </c>
      <c r="B895" s="209" t="s">
        <v>543</v>
      </c>
      <c r="C895" s="205">
        <v>2023</v>
      </c>
      <c r="D895" s="263" t="s">
        <v>2708</v>
      </c>
      <c r="E895" s="264">
        <v>1</v>
      </c>
      <c r="F895" s="264">
        <v>15</v>
      </c>
      <c r="G895" s="237">
        <v>0</v>
      </c>
      <c r="H895" s="249">
        <v>19.222619999999999</v>
      </c>
    </row>
    <row r="896" spans="1:8" s="201" customFormat="1" ht="12.75" outlineLevel="1">
      <c r="A896" s="205">
        <v>96</v>
      </c>
      <c r="B896" s="209" t="s">
        <v>526</v>
      </c>
      <c r="C896" s="205">
        <v>2023</v>
      </c>
      <c r="D896" s="263" t="s">
        <v>2708</v>
      </c>
      <c r="E896" s="264">
        <v>1</v>
      </c>
      <c r="F896" s="264">
        <v>15</v>
      </c>
      <c r="G896" s="237">
        <v>0</v>
      </c>
      <c r="H896" s="249">
        <v>19.222639999999998</v>
      </c>
    </row>
    <row r="897" spans="1:8" s="201" customFormat="1" ht="12.75" outlineLevel="1">
      <c r="A897" s="205">
        <v>97</v>
      </c>
      <c r="B897" s="209" t="s">
        <v>527</v>
      </c>
      <c r="C897" s="205">
        <v>2023</v>
      </c>
      <c r="D897" s="263" t="s">
        <v>2708</v>
      </c>
      <c r="E897" s="264">
        <v>1</v>
      </c>
      <c r="F897" s="264">
        <v>5</v>
      </c>
      <c r="G897" s="237">
        <v>0</v>
      </c>
      <c r="H897" s="249">
        <v>19.222639999999998</v>
      </c>
    </row>
    <row r="898" spans="1:8" s="201" customFormat="1" ht="12.75" outlineLevel="1">
      <c r="A898" s="205">
        <v>98</v>
      </c>
      <c r="B898" s="209" t="s">
        <v>528</v>
      </c>
      <c r="C898" s="205">
        <v>2023</v>
      </c>
      <c r="D898" s="263" t="s">
        <v>2708</v>
      </c>
      <c r="E898" s="264">
        <v>1</v>
      </c>
      <c r="F898" s="264">
        <v>7</v>
      </c>
      <c r="G898" s="237">
        <v>0</v>
      </c>
      <c r="H898" s="249">
        <v>19.183580000000003</v>
      </c>
    </row>
    <row r="899" spans="1:8" s="201" customFormat="1" ht="12.75" outlineLevel="1">
      <c r="A899" s="205">
        <v>99</v>
      </c>
      <c r="B899" s="209" t="s">
        <v>529</v>
      </c>
      <c r="C899" s="205">
        <v>2023</v>
      </c>
      <c r="D899" s="263" t="s">
        <v>2708</v>
      </c>
      <c r="E899" s="264">
        <v>1</v>
      </c>
      <c r="F899" s="264">
        <v>7</v>
      </c>
      <c r="G899" s="237">
        <v>0</v>
      </c>
      <c r="H899" s="249">
        <v>19.183580000000003</v>
      </c>
    </row>
    <row r="900" spans="1:8" s="201" customFormat="1" ht="12.75" outlineLevel="1">
      <c r="A900" s="205">
        <v>100</v>
      </c>
      <c r="B900" s="209" t="s">
        <v>530</v>
      </c>
      <c r="C900" s="205">
        <v>2023</v>
      </c>
      <c r="D900" s="263" t="s">
        <v>2708</v>
      </c>
      <c r="E900" s="264">
        <v>1</v>
      </c>
      <c r="F900" s="264">
        <v>15</v>
      </c>
      <c r="G900" s="237">
        <v>0</v>
      </c>
      <c r="H900" s="249">
        <v>19.183580000000003</v>
      </c>
    </row>
    <row r="901" spans="1:8" s="201" customFormat="1" ht="12.75" outlineLevel="1">
      <c r="A901" s="205">
        <v>101</v>
      </c>
      <c r="B901" s="209" t="s">
        <v>531</v>
      </c>
      <c r="C901" s="205">
        <v>2023</v>
      </c>
      <c r="D901" s="263" t="s">
        <v>2708</v>
      </c>
      <c r="E901" s="264">
        <v>1</v>
      </c>
      <c r="F901" s="264">
        <v>9</v>
      </c>
      <c r="G901" s="237">
        <v>0</v>
      </c>
      <c r="H901" s="249">
        <v>19.184090000000001</v>
      </c>
    </row>
    <row r="902" spans="1:8" s="201" customFormat="1" ht="12.75" outlineLevel="1">
      <c r="A902" s="205">
        <v>102</v>
      </c>
      <c r="B902" s="209" t="s">
        <v>532</v>
      </c>
      <c r="C902" s="205">
        <v>2023</v>
      </c>
      <c r="D902" s="263" t="s">
        <v>2708</v>
      </c>
      <c r="E902" s="264">
        <v>1</v>
      </c>
      <c r="F902" s="264">
        <v>10</v>
      </c>
      <c r="G902" s="237">
        <v>0</v>
      </c>
      <c r="H902" s="249">
        <v>19.183580000000003</v>
      </c>
    </row>
    <row r="903" spans="1:8" s="201" customFormat="1" ht="12.75" outlineLevel="1">
      <c r="A903" s="205">
        <v>103</v>
      </c>
      <c r="B903" s="209" t="s">
        <v>533</v>
      </c>
      <c r="C903" s="205">
        <v>2023</v>
      </c>
      <c r="D903" s="263" t="s">
        <v>2708</v>
      </c>
      <c r="E903" s="264">
        <v>1</v>
      </c>
      <c r="F903" s="264">
        <v>15</v>
      </c>
      <c r="G903" s="237">
        <v>0</v>
      </c>
      <c r="H903" s="249">
        <v>19.222639999999998</v>
      </c>
    </row>
    <row r="904" spans="1:8" s="201" customFormat="1" ht="12.75" outlineLevel="1">
      <c r="A904" s="205">
        <v>104</v>
      </c>
      <c r="B904" s="209" t="s">
        <v>544</v>
      </c>
      <c r="C904" s="205">
        <v>2023</v>
      </c>
      <c r="D904" s="263" t="s">
        <v>2708</v>
      </c>
      <c r="E904" s="264">
        <v>1</v>
      </c>
      <c r="F904" s="264">
        <v>15</v>
      </c>
      <c r="G904" s="237">
        <v>0</v>
      </c>
      <c r="H904" s="249">
        <v>19.222639999999998</v>
      </c>
    </row>
    <row r="905" spans="1:8" s="201" customFormat="1" ht="12.75" outlineLevel="1">
      <c r="A905" s="205">
        <v>105</v>
      </c>
      <c r="B905" s="209" t="s">
        <v>545</v>
      </c>
      <c r="C905" s="205">
        <v>2023</v>
      </c>
      <c r="D905" s="263" t="s">
        <v>2708</v>
      </c>
      <c r="E905" s="264">
        <v>1</v>
      </c>
      <c r="F905" s="264">
        <v>15</v>
      </c>
      <c r="G905" s="237">
        <v>0</v>
      </c>
      <c r="H905" s="249">
        <v>18.39425</v>
      </c>
    </row>
    <row r="906" spans="1:8" s="201" customFormat="1" ht="12.75" outlineLevel="1">
      <c r="A906" s="205">
        <v>106</v>
      </c>
      <c r="B906" s="209" t="s">
        <v>546</v>
      </c>
      <c r="C906" s="205">
        <v>2023</v>
      </c>
      <c r="D906" s="263" t="s">
        <v>2708</v>
      </c>
      <c r="E906" s="264">
        <v>1</v>
      </c>
      <c r="F906" s="264">
        <v>1.5</v>
      </c>
      <c r="G906" s="237">
        <v>0</v>
      </c>
      <c r="H906" s="249">
        <v>19.78614</v>
      </c>
    </row>
    <row r="907" spans="1:8" s="201" customFormat="1" ht="12.75" outlineLevel="1">
      <c r="A907" s="205">
        <v>107</v>
      </c>
      <c r="B907" s="209" t="s">
        <v>547</v>
      </c>
      <c r="C907" s="205">
        <v>2023</v>
      </c>
      <c r="D907" s="263" t="s">
        <v>2708</v>
      </c>
      <c r="E907" s="264">
        <v>1</v>
      </c>
      <c r="F907" s="264">
        <v>15</v>
      </c>
      <c r="G907" s="237">
        <v>0</v>
      </c>
      <c r="H907" s="249">
        <v>15.08517</v>
      </c>
    </row>
    <row r="908" spans="1:8" s="201" customFormat="1" ht="12.75" outlineLevel="1">
      <c r="A908" s="205">
        <v>108</v>
      </c>
      <c r="B908" s="209" t="s">
        <v>548</v>
      </c>
      <c r="C908" s="205">
        <v>2023</v>
      </c>
      <c r="D908" s="263" t="s">
        <v>2708</v>
      </c>
      <c r="E908" s="264">
        <v>1</v>
      </c>
      <c r="F908" s="264">
        <v>15</v>
      </c>
      <c r="G908" s="237">
        <v>0</v>
      </c>
      <c r="H908" s="249">
        <v>18.39425</v>
      </c>
    </row>
    <row r="909" spans="1:8" s="201" customFormat="1" ht="12.75" outlineLevel="1">
      <c r="A909" s="205">
        <v>109</v>
      </c>
      <c r="B909" s="209" t="s">
        <v>549</v>
      </c>
      <c r="C909" s="205">
        <v>2023</v>
      </c>
      <c r="D909" s="263" t="s">
        <v>2708</v>
      </c>
      <c r="E909" s="264">
        <v>1</v>
      </c>
      <c r="F909" s="264">
        <v>10</v>
      </c>
      <c r="G909" s="237">
        <v>0</v>
      </c>
      <c r="H909" s="249">
        <v>18.404779999999999</v>
      </c>
    </row>
    <row r="910" spans="1:8" s="201" customFormat="1" ht="12.75" outlineLevel="1">
      <c r="A910" s="205">
        <v>110</v>
      </c>
      <c r="B910" s="209" t="s">
        <v>550</v>
      </c>
      <c r="C910" s="205">
        <v>2023</v>
      </c>
      <c r="D910" s="263" t="s">
        <v>2708</v>
      </c>
      <c r="E910" s="264">
        <v>1</v>
      </c>
      <c r="F910" s="264">
        <v>15</v>
      </c>
      <c r="G910" s="237">
        <v>0</v>
      </c>
      <c r="H910" s="249">
        <v>18.404779999999999</v>
      </c>
    </row>
    <row r="911" spans="1:8" s="201" customFormat="1" ht="12.75" outlineLevel="1">
      <c r="A911" s="205">
        <v>111</v>
      </c>
      <c r="B911" s="209" t="s">
        <v>551</v>
      </c>
      <c r="C911" s="205">
        <v>2023</v>
      </c>
      <c r="D911" s="263" t="s">
        <v>2708</v>
      </c>
      <c r="E911" s="264">
        <v>1</v>
      </c>
      <c r="F911" s="264">
        <v>6</v>
      </c>
      <c r="G911" s="237">
        <v>0</v>
      </c>
      <c r="H911" s="249">
        <v>18.404779999999999</v>
      </c>
    </row>
    <row r="912" spans="1:8" s="201" customFormat="1" ht="12.75" outlineLevel="1">
      <c r="A912" s="205">
        <v>112</v>
      </c>
      <c r="B912" s="209" t="s">
        <v>552</v>
      </c>
      <c r="C912" s="205">
        <v>2023</v>
      </c>
      <c r="D912" s="263" t="s">
        <v>2708</v>
      </c>
      <c r="E912" s="264">
        <v>1</v>
      </c>
      <c r="F912" s="264">
        <v>6</v>
      </c>
      <c r="G912" s="237">
        <v>0</v>
      </c>
      <c r="H912" s="249">
        <v>18.404779999999999</v>
      </c>
    </row>
    <row r="913" spans="1:8" s="201" customFormat="1" ht="12.75" outlineLevel="1">
      <c r="A913" s="205">
        <v>113</v>
      </c>
      <c r="B913" s="209" t="s">
        <v>553</v>
      </c>
      <c r="C913" s="205">
        <v>2023</v>
      </c>
      <c r="D913" s="263" t="s">
        <v>2708</v>
      </c>
      <c r="E913" s="264">
        <v>1</v>
      </c>
      <c r="F913" s="264">
        <v>15</v>
      </c>
      <c r="G913" s="237">
        <v>0</v>
      </c>
      <c r="H913" s="249">
        <v>18.39425</v>
      </c>
    </row>
    <row r="914" spans="1:8" s="201" customFormat="1" ht="12.75" outlineLevel="1">
      <c r="A914" s="205">
        <v>114</v>
      </c>
      <c r="B914" s="209" t="s">
        <v>554</v>
      </c>
      <c r="C914" s="205">
        <v>2023</v>
      </c>
      <c r="D914" s="263" t="s">
        <v>2708</v>
      </c>
      <c r="E914" s="264">
        <v>1</v>
      </c>
      <c r="F914" s="264">
        <v>10</v>
      </c>
      <c r="G914" s="237">
        <v>0</v>
      </c>
      <c r="H914" s="249">
        <v>18.39425</v>
      </c>
    </row>
    <row r="915" spans="1:8" s="201" customFormat="1" ht="12.75" outlineLevel="1">
      <c r="A915" s="205">
        <v>115</v>
      </c>
      <c r="B915" s="209" t="s">
        <v>555</v>
      </c>
      <c r="C915" s="205">
        <v>2023</v>
      </c>
      <c r="D915" s="263" t="s">
        <v>2708</v>
      </c>
      <c r="E915" s="264">
        <v>1</v>
      </c>
      <c r="F915" s="264">
        <v>15</v>
      </c>
      <c r="G915" s="237">
        <v>0</v>
      </c>
      <c r="H915" s="249">
        <v>18.39425</v>
      </c>
    </row>
    <row r="916" spans="1:8" s="201" customFormat="1" ht="12.75" outlineLevel="1">
      <c r="A916" s="205">
        <v>116</v>
      </c>
      <c r="B916" s="209" t="s">
        <v>556</v>
      </c>
      <c r="C916" s="205">
        <v>2023</v>
      </c>
      <c r="D916" s="263" t="s">
        <v>2708</v>
      </c>
      <c r="E916" s="264">
        <v>1</v>
      </c>
      <c r="F916" s="264">
        <v>10</v>
      </c>
      <c r="G916" s="237">
        <v>0</v>
      </c>
      <c r="H916" s="249">
        <v>18.39425</v>
      </c>
    </row>
    <row r="917" spans="1:8" s="201" customFormat="1" ht="12.75" outlineLevel="1">
      <c r="A917" s="205">
        <v>117</v>
      </c>
      <c r="B917" s="209" t="s">
        <v>557</v>
      </c>
      <c r="C917" s="205">
        <v>2023</v>
      </c>
      <c r="D917" s="263" t="s">
        <v>2708</v>
      </c>
      <c r="E917" s="264">
        <v>1</v>
      </c>
      <c r="F917" s="264">
        <v>10</v>
      </c>
      <c r="G917" s="237">
        <v>0</v>
      </c>
      <c r="H917" s="249">
        <v>18.39425</v>
      </c>
    </row>
    <row r="918" spans="1:8" s="201" customFormat="1" ht="12.75" outlineLevel="1">
      <c r="A918" s="205">
        <v>118</v>
      </c>
      <c r="B918" s="209" t="s">
        <v>558</v>
      </c>
      <c r="C918" s="205">
        <v>2023</v>
      </c>
      <c r="D918" s="263" t="s">
        <v>2708</v>
      </c>
      <c r="E918" s="264">
        <v>1</v>
      </c>
      <c r="F918" s="264">
        <v>10</v>
      </c>
      <c r="G918" s="237">
        <v>0</v>
      </c>
      <c r="H918" s="249">
        <v>18.394130000000001</v>
      </c>
    </row>
    <row r="919" spans="1:8" s="201" customFormat="1" ht="12.75" outlineLevel="1">
      <c r="A919" s="205">
        <v>119</v>
      </c>
      <c r="B919" s="209" t="s">
        <v>559</v>
      </c>
      <c r="C919" s="205">
        <v>2023</v>
      </c>
      <c r="D919" s="263" t="s">
        <v>2708</v>
      </c>
      <c r="E919" s="264">
        <v>1</v>
      </c>
      <c r="F919" s="264">
        <v>15</v>
      </c>
      <c r="G919" s="237">
        <v>0</v>
      </c>
      <c r="H919" s="249">
        <v>18.39425</v>
      </c>
    </row>
    <row r="920" spans="1:8" s="201" customFormat="1" ht="12.75" outlineLevel="1">
      <c r="A920" s="205">
        <v>120</v>
      </c>
      <c r="B920" s="209" t="s">
        <v>560</v>
      </c>
      <c r="C920" s="205">
        <v>2023</v>
      </c>
      <c r="D920" s="263" t="s">
        <v>2708</v>
      </c>
      <c r="E920" s="264">
        <v>1</v>
      </c>
      <c r="F920" s="264">
        <v>15</v>
      </c>
      <c r="G920" s="237">
        <v>0</v>
      </c>
      <c r="H920" s="249">
        <v>18.437830000000002</v>
      </c>
    </row>
    <row r="921" spans="1:8" s="201" customFormat="1" ht="12.75" outlineLevel="1">
      <c r="A921" s="205">
        <v>121</v>
      </c>
      <c r="B921" s="209" t="s">
        <v>561</v>
      </c>
      <c r="C921" s="205">
        <v>2023</v>
      </c>
      <c r="D921" s="263" t="s">
        <v>2708</v>
      </c>
      <c r="E921" s="264">
        <v>1</v>
      </c>
      <c r="F921" s="264">
        <v>12</v>
      </c>
      <c r="G921" s="237">
        <v>0</v>
      </c>
      <c r="H921" s="249">
        <v>22.77365</v>
      </c>
    </row>
    <row r="922" spans="1:8" s="201" customFormat="1" ht="12.75" outlineLevel="1">
      <c r="A922" s="205">
        <v>122</v>
      </c>
      <c r="B922" s="209" t="s">
        <v>562</v>
      </c>
      <c r="C922" s="205">
        <v>2023</v>
      </c>
      <c r="D922" s="263" t="s">
        <v>2708</v>
      </c>
      <c r="E922" s="264">
        <v>1</v>
      </c>
      <c r="F922" s="264">
        <v>15</v>
      </c>
      <c r="G922" s="237">
        <v>0</v>
      </c>
      <c r="H922" s="249">
        <v>18.437830000000002</v>
      </c>
    </row>
    <row r="923" spans="1:8" s="201" customFormat="1" ht="12.75" outlineLevel="1">
      <c r="A923" s="205">
        <v>123</v>
      </c>
      <c r="B923" s="209" t="s">
        <v>563</v>
      </c>
      <c r="C923" s="205">
        <v>2023</v>
      </c>
      <c r="D923" s="263" t="s">
        <v>2708</v>
      </c>
      <c r="E923" s="264">
        <v>1</v>
      </c>
      <c r="F923" s="264">
        <v>10</v>
      </c>
      <c r="G923" s="237">
        <v>0</v>
      </c>
      <c r="H923" s="249">
        <v>18.437830000000002</v>
      </c>
    </row>
    <row r="924" spans="1:8" s="201" customFormat="1" ht="12.75" outlineLevel="1">
      <c r="A924" s="205">
        <v>124</v>
      </c>
      <c r="B924" s="209" t="s">
        <v>564</v>
      </c>
      <c r="C924" s="205">
        <v>2023</v>
      </c>
      <c r="D924" s="263" t="s">
        <v>2708</v>
      </c>
      <c r="E924" s="264">
        <v>1</v>
      </c>
      <c r="F924" s="264">
        <v>15</v>
      </c>
      <c r="G924" s="237">
        <v>0</v>
      </c>
      <c r="H924" s="249">
        <v>18.435500000000001</v>
      </c>
    </row>
    <row r="925" spans="1:8" s="201" customFormat="1" ht="12.75" outlineLevel="1">
      <c r="A925" s="205">
        <v>125</v>
      </c>
      <c r="B925" s="209" t="s">
        <v>565</v>
      </c>
      <c r="C925" s="205">
        <v>2023</v>
      </c>
      <c r="D925" s="263" t="s">
        <v>2708</v>
      </c>
      <c r="E925" s="264">
        <v>1</v>
      </c>
      <c r="F925" s="264">
        <v>15</v>
      </c>
      <c r="G925" s="237">
        <v>0</v>
      </c>
      <c r="H925" s="249">
        <v>41.956240000000001</v>
      </c>
    </row>
    <row r="926" spans="1:8" s="201" customFormat="1" ht="12.75" outlineLevel="1">
      <c r="A926" s="205">
        <v>126</v>
      </c>
      <c r="B926" s="209" t="s">
        <v>566</v>
      </c>
      <c r="C926" s="205">
        <v>2023</v>
      </c>
      <c r="D926" s="263" t="s">
        <v>2708</v>
      </c>
      <c r="E926" s="264">
        <v>1</v>
      </c>
      <c r="F926" s="264">
        <v>5</v>
      </c>
      <c r="G926" s="237">
        <v>0</v>
      </c>
      <c r="H926" s="249">
        <v>13.60092</v>
      </c>
    </row>
    <row r="927" spans="1:8" s="201" customFormat="1" ht="12.75" outlineLevel="1">
      <c r="A927" s="205">
        <v>127</v>
      </c>
      <c r="B927" s="209" t="s">
        <v>567</v>
      </c>
      <c r="C927" s="205">
        <v>2023</v>
      </c>
      <c r="D927" s="263" t="s">
        <v>2708</v>
      </c>
      <c r="E927" s="264">
        <v>1</v>
      </c>
      <c r="F927" s="264">
        <v>4</v>
      </c>
      <c r="G927" s="237">
        <v>0</v>
      </c>
      <c r="H927" s="249">
        <v>14.776489999999999</v>
      </c>
    </row>
    <row r="928" spans="1:8" s="201" customFormat="1" ht="12.75" outlineLevel="1">
      <c r="A928" s="205">
        <v>128</v>
      </c>
      <c r="B928" s="209" t="s">
        <v>568</v>
      </c>
      <c r="C928" s="205">
        <v>2023</v>
      </c>
      <c r="D928" s="263" t="s">
        <v>2708</v>
      </c>
      <c r="E928" s="264">
        <v>1</v>
      </c>
      <c r="F928" s="264">
        <v>1</v>
      </c>
      <c r="G928" s="237">
        <v>0</v>
      </c>
      <c r="H928" s="249">
        <v>14.15509</v>
      </c>
    </row>
    <row r="929" spans="1:8" s="201" customFormat="1" ht="12.75" outlineLevel="1">
      <c r="A929" s="205">
        <v>129</v>
      </c>
      <c r="B929" s="209" t="s">
        <v>569</v>
      </c>
      <c r="C929" s="205">
        <v>2023</v>
      </c>
      <c r="D929" s="263" t="s">
        <v>2708</v>
      </c>
      <c r="E929" s="264">
        <v>1</v>
      </c>
      <c r="F929" s="264">
        <v>6</v>
      </c>
      <c r="G929" s="237">
        <v>0</v>
      </c>
      <c r="H929" s="249">
        <v>18.639130000000002</v>
      </c>
    </row>
    <row r="930" spans="1:8" s="201" customFormat="1" ht="12.75" outlineLevel="1">
      <c r="A930" s="205">
        <v>130</v>
      </c>
      <c r="B930" s="209" t="s">
        <v>570</v>
      </c>
      <c r="C930" s="205">
        <v>2023</v>
      </c>
      <c r="D930" s="263" t="s">
        <v>2708</v>
      </c>
      <c r="E930" s="264">
        <v>1</v>
      </c>
      <c r="F930" s="264">
        <v>15</v>
      </c>
      <c r="G930" s="237">
        <v>0</v>
      </c>
      <c r="H930" s="249">
        <v>19.757580000000001</v>
      </c>
    </row>
    <row r="931" spans="1:8" s="201" customFormat="1" ht="12.75" outlineLevel="1">
      <c r="A931" s="205">
        <v>131</v>
      </c>
      <c r="B931" s="209" t="s">
        <v>571</v>
      </c>
      <c r="C931" s="205">
        <v>2023</v>
      </c>
      <c r="D931" s="263" t="s">
        <v>2708</v>
      </c>
      <c r="E931" s="264">
        <v>1</v>
      </c>
      <c r="F931" s="264">
        <v>10</v>
      </c>
      <c r="G931" s="237">
        <v>0</v>
      </c>
      <c r="H931" s="249">
        <v>19.75759</v>
      </c>
    </row>
    <row r="932" spans="1:8" s="201" customFormat="1" ht="12.75" outlineLevel="1">
      <c r="A932" s="205">
        <v>132</v>
      </c>
      <c r="B932" s="209" t="s">
        <v>572</v>
      </c>
      <c r="C932" s="205">
        <v>2023</v>
      </c>
      <c r="D932" s="263" t="s">
        <v>2708</v>
      </c>
      <c r="E932" s="264">
        <v>1</v>
      </c>
      <c r="F932" s="264">
        <v>12</v>
      </c>
      <c r="G932" s="237">
        <v>0</v>
      </c>
      <c r="H932" s="249">
        <v>19.757570000000001</v>
      </c>
    </row>
    <row r="933" spans="1:8" s="201" customFormat="1" ht="12.75" outlineLevel="1">
      <c r="A933" s="205">
        <v>133</v>
      </c>
      <c r="B933" s="209" t="s">
        <v>573</v>
      </c>
      <c r="C933" s="205">
        <v>2023</v>
      </c>
      <c r="D933" s="263" t="s">
        <v>2708</v>
      </c>
      <c r="E933" s="264">
        <v>1</v>
      </c>
      <c r="F933" s="264">
        <v>2.5</v>
      </c>
      <c r="G933" s="237">
        <v>0</v>
      </c>
      <c r="H933" s="249">
        <v>15.81094</v>
      </c>
    </row>
    <row r="934" spans="1:8" s="201" customFormat="1" ht="12.75" outlineLevel="1">
      <c r="A934" s="205">
        <v>134</v>
      </c>
      <c r="B934" s="209" t="s">
        <v>574</v>
      </c>
      <c r="C934" s="205">
        <v>2023</v>
      </c>
      <c r="D934" s="263" t="s">
        <v>2708</v>
      </c>
      <c r="E934" s="264">
        <v>1</v>
      </c>
      <c r="F934" s="264">
        <v>15</v>
      </c>
      <c r="G934" s="237">
        <v>0</v>
      </c>
      <c r="H934" s="249">
        <v>15.820489999999999</v>
      </c>
    </row>
    <row r="935" spans="1:8" s="201" customFormat="1" ht="12.75" outlineLevel="1">
      <c r="A935" s="205">
        <v>135</v>
      </c>
      <c r="B935" s="209" t="s">
        <v>573</v>
      </c>
      <c r="C935" s="205">
        <v>2023</v>
      </c>
      <c r="D935" s="263" t="s">
        <v>2708</v>
      </c>
      <c r="E935" s="264">
        <v>1</v>
      </c>
      <c r="F935" s="264">
        <v>1.5</v>
      </c>
      <c r="G935" s="237">
        <v>0</v>
      </c>
      <c r="H935" s="249">
        <v>11.883749999999999</v>
      </c>
    </row>
    <row r="936" spans="1:8" s="201" customFormat="1" ht="12.75" outlineLevel="1">
      <c r="A936" s="205">
        <v>136</v>
      </c>
      <c r="B936" s="209" t="s">
        <v>575</v>
      </c>
      <c r="C936" s="205">
        <v>2023</v>
      </c>
      <c r="D936" s="263" t="s">
        <v>2708</v>
      </c>
      <c r="E936" s="264">
        <v>1</v>
      </c>
      <c r="F936" s="264">
        <v>1.5</v>
      </c>
      <c r="G936" s="237">
        <v>0</v>
      </c>
      <c r="H936" s="249">
        <v>12.02083</v>
      </c>
    </row>
    <row r="937" spans="1:8" s="201" customFormat="1" ht="12.75" outlineLevel="1">
      <c r="A937" s="205">
        <v>137</v>
      </c>
      <c r="B937" s="209" t="s">
        <v>573</v>
      </c>
      <c r="C937" s="205">
        <v>2023</v>
      </c>
      <c r="D937" s="263" t="s">
        <v>2708</v>
      </c>
      <c r="E937" s="264">
        <v>1</v>
      </c>
      <c r="F937" s="264">
        <v>2</v>
      </c>
      <c r="G937" s="237">
        <v>0</v>
      </c>
      <c r="H937" s="249">
        <v>13.641690000000001</v>
      </c>
    </row>
    <row r="938" spans="1:8" s="201" customFormat="1" ht="12.75" outlineLevel="1">
      <c r="A938" s="205">
        <v>138</v>
      </c>
      <c r="B938" s="209" t="s">
        <v>573</v>
      </c>
      <c r="C938" s="205">
        <v>2023</v>
      </c>
      <c r="D938" s="263" t="s">
        <v>2708</v>
      </c>
      <c r="E938" s="264">
        <v>1</v>
      </c>
      <c r="F938" s="264">
        <v>2.5</v>
      </c>
      <c r="G938" s="237">
        <v>0</v>
      </c>
      <c r="H938" s="249">
        <v>13.641690000000001</v>
      </c>
    </row>
    <row r="939" spans="1:8" s="201" customFormat="1" ht="12.75" outlineLevel="1">
      <c r="A939" s="205">
        <v>139</v>
      </c>
      <c r="B939" s="209" t="s">
        <v>576</v>
      </c>
      <c r="C939" s="205">
        <v>2023</v>
      </c>
      <c r="D939" s="263" t="s">
        <v>2708</v>
      </c>
      <c r="E939" s="264">
        <v>1</v>
      </c>
      <c r="F939" s="264">
        <v>5</v>
      </c>
      <c r="G939" s="237">
        <v>0</v>
      </c>
      <c r="H939" s="249">
        <v>13.641690000000001</v>
      </c>
    </row>
    <row r="940" spans="1:8" s="201" customFormat="1" ht="12.75" outlineLevel="1">
      <c r="A940" s="205">
        <v>140</v>
      </c>
      <c r="B940" s="209" t="s">
        <v>577</v>
      </c>
      <c r="C940" s="205">
        <v>2023</v>
      </c>
      <c r="D940" s="263" t="s">
        <v>2708</v>
      </c>
      <c r="E940" s="264">
        <v>1</v>
      </c>
      <c r="F940" s="264">
        <v>10</v>
      </c>
      <c r="G940" s="237">
        <v>0</v>
      </c>
      <c r="H940" s="249">
        <v>13.641690000000001</v>
      </c>
    </row>
    <row r="941" spans="1:8" s="201" customFormat="1" ht="12.75" outlineLevel="1">
      <c r="A941" s="205">
        <v>141</v>
      </c>
      <c r="B941" s="209" t="s">
        <v>578</v>
      </c>
      <c r="C941" s="205">
        <v>2023</v>
      </c>
      <c r="D941" s="263" t="s">
        <v>2708</v>
      </c>
      <c r="E941" s="264">
        <v>1</v>
      </c>
      <c r="F941" s="264">
        <v>11</v>
      </c>
      <c r="G941" s="237">
        <v>0</v>
      </c>
      <c r="H941" s="249">
        <v>30.81915</v>
      </c>
    </row>
    <row r="942" spans="1:8" s="201" customFormat="1" ht="12.75" outlineLevel="1">
      <c r="A942" s="205">
        <v>142</v>
      </c>
      <c r="B942" s="209" t="s">
        <v>579</v>
      </c>
      <c r="C942" s="205">
        <v>2023</v>
      </c>
      <c r="D942" s="263" t="s">
        <v>2708</v>
      </c>
      <c r="E942" s="264">
        <v>1</v>
      </c>
      <c r="F942" s="264">
        <v>7</v>
      </c>
      <c r="G942" s="237">
        <v>0</v>
      </c>
      <c r="H942" s="249">
        <v>33.104680000000002</v>
      </c>
    </row>
    <row r="943" spans="1:8" s="201" customFormat="1" ht="12.75" outlineLevel="1">
      <c r="A943" s="205">
        <v>143</v>
      </c>
      <c r="B943" s="209" t="s">
        <v>580</v>
      </c>
      <c r="C943" s="205">
        <v>2023</v>
      </c>
      <c r="D943" s="263" t="s">
        <v>2708</v>
      </c>
      <c r="E943" s="264">
        <v>1</v>
      </c>
      <c r="F943" s="264">
        <v>10</v>
      </c>
      <c r="G943" s="237">
        <v>0</v>
      </c>
      <c r="H943" s="249">
        <v>32.955849999999998</v>
      </c>
    </row>
    <row r="944" spans="1:8" s="201" customFormat="1" ht="12.75" outlineLevel="1">
      <c r="A944" s="205">
        <v>144</v>
      </c>
      <c r="B944" s="209" t="s">
        <v>581</v>
      </c>
      <c r="C944" s="205">
        <v>2023</v>
      </c>
      <c r="D944" s="263" t="s">
        <v>2708</v>
      </c>
      <c r="E944" s="264">
        <v>1</v>
      </c>
      <c r="F944" s="264">
        <v>8</v>
      </c>
      <c r="G944" s="237">
        <v>0</v>
      </c>
      <c r="H944" s="249">
        <v>33.839739999999999</v>
      </c>
    </row>
    <row r="945" spans="1:8" s="201" customFormat="1" ht="12.75" outlineLevel="1">
      <c r="A945" s="205">
        <v>145</v>
      </c>
      <c r="B945" s="209" t="s">
        <v>582</v>
      </c>
      <c r="C945" s="205">
        <v>2023</v>
      </c>
      <c r="D945" s="263" t="s">
        <v>2708</v>
      </c>
      <c r="E945" s="264">
        <v>1</v>
      </c>
      <c r="F945" s="264">
        <v>5</v>
      </c>
      <c r="G945" s="237">
        <v>0</v>
      </c>
      <c r="H945" s="249">
        <v>32.358989999999999</v>
      </c>
    </row>
    <row r="946" spans="1:8" s="201" customFormat="1" ht="12.75" outlineLevel="1">
      <c r="A946" s="205">
        <v>146</v>
      </c>
      <c r="B946" s="209" t="s">
        <v>583</v>
      </c>
      <c r="C946" s="205">
        <v>2023</v>
      </c>
      <c r="D946" s="263" t="s">
        <v>2708</v>
      </c>
      <c r="E946" s="264">
        <v>1</v>
      </c>
      <c r="F946" s="264">
        <v>10</v>
      </c>
      <c r="G946" s="237">
        <v>0</v>
      </c>
      <c r="H946" s="249">
        <v>15.6898</v>
      </c>
    </row>
    <row r="947" spans="1:8" s="201" customFormat="1" ht="12.75" outlineLevel="1">
      <c r="A947" s="205">
        <v>147</v>
      </c>
      <c r="B947" s="209" t="s">
        <v>584</v>
      </c>
      <c r="C947" s="205">
        <v>2023</v>
      </c>
      <c r="D947" s="263" t="s">
        <v>2708</v>
      </c>
      <c r="E947" s="264">
        <v>1</v>
      </c>
      <c r="F947" s="264">
        <v>6</v>
      </c>
      <c r="G947" s="237">
        <v>0</v>
      </c>
      <c r="H947" s="249">
        <v>31.716669999999997</v>
      </c>
    </row>
    <row r="948" spans="1:8" s="201" customFormat="1" ht="12.75" outlineLevel="1">
      <c r="A948" s="205">
        <v>148</v>
      </c>
      <c r="B948" s="209" t="s">
        <v>585</v>
      </c>
      <c r="C948" s="205">
        <v>2023</v>
      </c>
      <c r="D948" s="263" t="s">
        <v>2708</v>
      </c>
      <c r="E948" s="264">
        <v>1</v>
      </c>
      <c r="F948" s="264">
        <v>10</v>
      </c>
      <c r="G948" s="237">
        <v>0</v>
      </c>
      <c r="H948" s="249">
        <v>18.222720000000002</v>
      </c>
    </row>
    <row r="949" spans="1:8" s="201" customFormat="1" ht="12.75" outlineLevel="1">
      <c r="A949" s="205">
        <v>149</v>
      </c>
      <c r="B949" s="209" t="s">
        <v>586</v>
      </c>
      <c r="C949" s="205">
        <v>2023</v>
      </c>
      <c r="D949" s="263" t="s">
        <v>2708</v>
      </c>
      <c r="E949" s="264">
        <v>1</v>
      </c>
      <c r="F949" s="264">
        <v>10</v>
      </c>
      <c r="G949" s="237">
        <v>0</v>
      </c>
      <c r="H949" s="249">
        <v>18.222720000000002</v>
      </c>
    </row>
    <row r="950" spans="1:8" s="201" customFormat="1" ht="12.75" outlineLevel="1">
      <c r="A950" s="205">
        <v>150</v>
      </c>
      <c r="B950" s="209" t="s">
        <v>587</v>
      </c>
      <c r="C950" s="205">
        <v>2023</v>
      </c>
      <c r="D950" s="263" t="s">
        <v>2708</v>
      </c>
      <c r="E950" s="264">
        <v>1</v>
      </c>
      <c r="F950" s="264">
        <v>10</v>
      </c>
      <c r="G950" s="237">
        <v>0</v>
      </c>
      <c r="H950" s="249">
        <v>18.222720000000002</v>
      </c>
    </row>
    <row r="951" spans="1:8" s="201" customFormat="1" ht="12.75" outlineLevel="1">
      <c r="A951" s="205">
        <v>151</v>
      </c>
      <c r="B951" s="209" t="s">
        <v>588</v>
      </c>
      <c r="C951" s="205">
        <v>2023</v>
      </c>
      <c r="D951" s="263" t="s">
        <v>2708</v>
      </c>
      <c r="E951" s="264">
        <v>1</v>
      </c>
      <c r="F951" s="264">
        <v>0.5</v>
      </c>
      <c r="G951" s="237">
        <v>0</v>
      </c>
      <c r="H951" s="249">
        <v>18.222729999999999</v>
      </c>
    </row>
    <row r="952" spans="1:8" s="201" customFormat="1" ht="12.75" outlineLevel="1">
      <c r="A952" s="205">
        <v>152</v>
      </c>
      <c r="B952" s="209" t="s">
        <v>589</v>
      </c>
      <c r="C952" s="205">
        <v>2023</v>
      </c>
      <c r="D952" s="263" t="s">
        <v>2708</v>
      </c>
      <c r="E952" s="264">
        <v>1</v>
      </c>
      <c r="F952" s="264">
        <v>9</v>
      </c>
      <c r="G952" s="237">
        <v>0</v>
      </c>
      <c r="H952" s="249">
        <v>18.222720000000002</v>
      </c>
    </row>
    <row r="953" spans="1:8" s="201" customFormat="1" ht="12.75" outlineLevel="1">
      <c r="A953" s="205">
        <v>153</v>
      </c>
      <c r="B953" s="209" t="s">
        <v>590</v>
      </c>
      <c r="C953" s="205">
        <v>2023</v>
      </c>
      <c r="D953" s="263" t="s">
        <v>2708</v>
      </c>
      <c r="E953" s="264">
        <v>1</v>
      </c>
      <c r="F953" s="264">
        <v>7</v>
      </c>
      <c r="G953" s="237">
        <v>0</v>
      </c>
      <c r="H953" s="249">
        <v>18.222750000000001</v>
      </c>
    </row>
    <row r="954" spans="1:8" s="201" customFormat="1" ht="12.75" outlineLevel="1">
      <c r="A954" s="205">
        <v>154</v>
      </c>
      <c r="B954" s="209" t="s">
        <v>591</v>
      </c>
      <c r="C954" s="205">
        <v>2023</v>
      </c>
      <c r="D954" s="263" t="s">
        <v>2708</v>
      </c>
      <c r="E954" s="264">
        <v>1</v>
      </c>
      <c r="F954" s="264">
        <v>8</v>
      </c>
      <c r="G954" s="237">
        <v>0</v>
      </c>
      <c r="H954" s="249">
        <v>18.222740000000002</v>
      </c>
    </row>
    <row r="955" spans="1:8" s="201" customFormat="1" ht="12.75" outlineLevel="1">
      <c r="A955" s="205">
        <v>155</v>
      </c>
      <c r="B955" s="209" t="s">
        <v>592</v>
      </c>
      <c r="C955" s="205">
        <v>2023</v>
      </c>
      <c r="D955" s="263" t="s">
        <v>2708</v>
      </c>
      <c r="E955" s="264">
        <v>1</v>
      </c>
      <c r="F955" s="264">
        <v>15</v>
      </c>
      <c r="G955" s="237">
        <v>0</v>
      </c>
      <c r="H955" s="249">
        <v>16.481159999999999</v>
      </c>
    </row>
    <row r="956" spans="1:8" s="201" customFormat="1" ht="12.75" outlineLevel="1">
      <c r="A956" s="205">
        <v>156</v>
      </c>
      <c r="B956" s="209" t="s">
        <v>593</v>
      </c>
      <c r="C956" s="205">
        <v>2023</v>
      </c>
      <c r="D956" s="263" t="s">
        <v>2708</v>
      </c>
      <c r="E956" s="264">
        <v>1</v>
      </c>
      <c r="F956" s="264">
        <v>15</v>
      </c>
      <c r="G956" s="237">
        <v>0</v>
      </c>
      <c r="H956" s="249">
        <v>16.481249999999999</v>
      </c>
    </row>
    <row r="957" spans="1:8" s="201" customFormat="1" ht="12.75" outlineLevel="1">
      <c r="A957" s="205">
        <v>157</v>
      </c>
      <c r="B957" s="209" t="s">
        <v>594</v>
      </c>
      <c r="C957" s="205">
        <v>2023</v>
      </c>
      <c r="D957" s="263" t="s">
        <v>2708</v>
      </c>
      <c r="E957" s="264">
        <v>1</v>
      </c>
      <c r="F957" s="264">
        <v>5</v>
      </c>
      <c r="G957" s="237">
        <v>0</v>
      </c>
      <c r="H957" s="249">
        <v>16.481159999999999</v>
      </c>
    </row>
    <row r="958" spans="1:8" s="201" customFormat="1" ht="12.75" outlineLevel="1">
      <c r="A958" s="205">
        <v>158</v>
      </c>
      <c r="B958" s="209" t="s">
        <v>595</v>
      </c>
      <c r="C958" s="205">
        <v>2023</v>
      </c>
      <c r="D958" s="263" t="s">
        <v>2708</v>
      </c>
      <c r="E958" s="264">
        <v>1</v>
      </c>
      <c r="F958" s="264">
        <v>8</v>
      </c>
      <c r="G958" s="237">
        <v>0</v>
      </c>
      <c r="H958" s="249">
        <v>16.481150000000003</v>
      </c>
    </row>
    <row r="959" spans="1:8" s="201" customFormat="1" ht="12.75" outlineLevel="1">
      <c r="A959" s="205">
        <v>159</v>
      </c>
      <c r="B959" s="209" t="s">
        <v>596</v>
      </c>
      <c r="C959" s="205">
        <v>2023</v>
      </c>
      <c r="D959" s="263" t="s">
        <v>2708</v>
      </c>
      <c r="E959" s="264">
        <v>1</v>
      </c>
      <c r="F959" s="264">
        <v>15</v>
      </c>
      <c r="G959" s="237">
        <v>0</v>
      </c>
      <c r="H959" s="249">
        <v>17.516389999999998</v>
      </c>
    </row>
    <row r="960" spans="1:8" s="201" customFormat="1" ht="12.75" outlineLevel="1">
      <c r="A960" s="205">
        <v>160</v>
      </c>
      <c r="B960" s="209" t="s">
        <v>597</v>
      </c>
      <c r="C960" s="205">
        <v>2023</v>
      </c>
      <c r="D960" s="263" t="s">
        <v>2708</v>
      </c>
      <c r="E960" s="264">
        <v>1</v>
      </c>
      <c r="F960" s="264">
        <v>10</v>
      </c>
      <c r="G960" s="237">
        <v>0</v>
      </c>
      <c r="H960" s="249">
        <v>16.481150000000003</v>
      </c>
    </row>
    <row r="961" spans="1:8" s="201" customFormat="1" ht="12.75" outlineLevel="1">
      <c r="A961" s="205">
        <v>161</v>
      </c>
      <c r="B961" s="209" t="s">
        <v>598</v>
      </c>
      <c r="C961" s="205">
        <v>2023</v>
      </c>
      <c r="D961" s="263" t="s">
        <v>2708</v>
      </c>
      <c r="E961" s="264">
        <v>1</v>
      </c>
      <c r="F961" s="264">
        <v>10</v>
      </c>
      <c r="G961" s="237">
        <v>0</v>
      </c>
      <c r="H961" s="249">
        <v>17.516389999999998</v>
      </c>
    </row>
    <row r="962" spans="1:8" s="201" customFormat="1" ht="12.75" outlineLevel="1">
      <c r="A962" s="205">
        <v>162</v>
      </c>
      <c r="B962" s="209" t="s">
        <v>599</v>
      </c>
      <c r="C962" s="205">
        <v>2023</v>
      </c>
      <c r="D962" s="263" t="s">
        <v>2708</v>
      </c>
      <c r="E962" s="264">
        <v>1</v>
      </c>
      <c r="F962" s="264">
        <v>10</v>
      </c>
      <c r="G962" s="237">
        <v>0</v>
      </c>
      <c r="H962" s="249">
        <v>17.516380000000002</v>
      </c>
    </row>
    <row r="963" spans="1:8" s="201" customFormat="1" ht="12.75" outlineLevel="1">
      <c r="A963" s="205">
        <v>163</v>
      </c>
      <c r="B963" s="209" t="s">
        <v>600</v>
      </c>
      <c r="C963" s="205">
        <v>2023</v>
      </c>
      <c r="D963" s="263" t="s">
        <v>2708</v>
      </c>
      <c r="E963" s="264">
        <v>1</v>
      </c>
      <c r="F963" s="264">
        <v>7</v>
      </c>
      <c r="G963" s="237">
        <v>0</v>
      </c>
      <c r="H963" s="249">
        <v>17.516389999999998</v>
      </c>
    </row>
    <row r="964" spans="1:8" s="201" customFormat="1" ht="12.75" outlineLevel="1">
      <c r="A964" s="205">
        <v>164</v>
      </c>
      <c r="B964" s="209" t="s">
        <v>601</v>
      </c>
      <c r="C964" s="205">
        <v>2023</v>
      </c>
      <c r="D964" s="263" t="s">
        <v>2708</v>
      </c>
      <c r="E964" s="264">
        <v>1</v>
      </c>
      <c r="F964" s="264">
        <v>10</v>
      </c>
      <c r="G964" s="237">
        <v>0</v>
      </c>
      <c r="H964" s="249">
        <v>17.516380000000002</v>
      </c>
    </row>
    <row r="965" spans="1:8" s="201" customFormat="1" ht="12.75" outlineLevel="1">
      <c r="A965" s="205">
        <v>165</v>
      </c>
      <c r="B965" s="209" t="s">
        <v>602</v>
      </c>
      <c r="C965" s="205">
        <v>2023</v>
      </c>
      <c r="D965" s="263" t="s">
        <v>2708</v>
      </c>
      <c r="E965" s="264">
        <v>1</v>
      </c>
      <c r="F965" s="264">
        <v>10</v>
      </c>
      <c r="G965" s="237">
        <v>0</v>
      </c>
      <c r="H965" s="249">
        <v>17.896619999999999</v>
      </c>
    </row>
    <row r="966" spans="1:8" s="201" customFormat="1" ht="12.75" outlineLevel="1">
      <c r="A966" s="205">
        <v>166</v>
      </c>
      <c r="B966" s="209" t="s">
        <v>603</v>
      </c>
      <c r="C966" s="205">
        <v>2023</v>
      </c>
      <c r="D966" s="263" t="s">
        <v>2708</v>
      </c>
      <c r="E966" s="264">
        <v>1</v>
      </c>
      <c r="F966" s="264">
        <v>10</v>
      </c>
      <c r="G966" s="237">
        <v>0</v>
      </c>
      <c r="H966" s="249">
        <v>18.783300000000001</v>
      </c>
    </row>
    <row r="967" spans="1:8" s="201" customFormat="1" ht="12.75" outlineLevel="1">
      <c r="A967" s="205">
        <v>167</v>
      </c>
      <c r="B967" s="209" t="s">
        <v>604</v>
      </c>
      <c r="C967" s="205">
        <v>2023</v>
      </c>
      <c r="D967" s="263" t="s">
        <v>2708</v>
      </c>
      <c r="E967" s="264">
        <v>1</v>
      </c>
      <c r="F967" s="264">
        <v>5</v>
      </c>
      <c r="G967" s="237">
        <v>0</v>
      </c>
      <c r="H967" s="249">
        <v>18.78331</v>
      </c>
    </row>
    <row r="968" spans="1:8" s="201" customFormat="1" ht="12.75" outlineLevel="1">
      <c r="A968" s="205">
        <v>168</v>
      </c>
      <c r="B968" s="209" t="s">
        <v>605</v>
      </c>
      <c r="C968" s="205">
        <v>2023</v>
      </c>
      <c r="D968" s="263" t="s">
        <v>2708</v>
      </c>
      <c r="E968" s="264">
        <v>1</v>
      </c>
      <c r="F968" s="264">
        <v>10</v>
      </c>
      <c r="G968" s="237">
        <v>0</v>
      </c>
      <c r="H968" s="249">
        <v>24.195250000000001</v>
      </c>
    </row>
    <row r="969" spans="1:8" s="201" customFormat="1" ht="12.75" outlineLevel="1">
      <c r="A969" s="205">
        <v>169</v>
      </c>
      <c r="B969" s="209" t="s">
        <v>606</v>
      </c>
      <c r="C969" s="205">
        <v>2023</v>
      </c>
      <c r="D969" s="263" t="s">
        <v>2708</v>
      </c>
      <c r="E969" s="264">
        <v>1</v>
      </c>
      <c r="F969" s="264">
        <v>15</v>
      </c>
      <c r="G969" s="237">
        <v>0</v>
      </c>
      <c r="H969" s="249">
        <v>23.580069999999999</v>
      </c>
    </row>
    <row r="970" spans="1:8" s="201" customFormat="1" ht="12.75" outlineLevel="1">
      <c r="A970" s="205">
        <v>170</v>
      </c>
      <c r="B970" s="209" t="s">
        <v>607</v>
      </c>
      <c r="C970" s="205">
        <v>2023</v>
      </c>
      <c r="D970" s="263" t="s">
        <v>2708</v>
      </c>
      <c r="E970" s="264">
        <v>1</v>
      </c>
      <c r="F970" s="264">
        <v>15</v>
      </c>
      <c r="G970" s="237">
        <v>0</v>
      </c>
      <c r="H970" s="249">
        <v>20.611129999999999</v>
      </c>
    </row>
    <row r="971" spans="1:8" s="201" customFormat="1" ht="12.75" outlineLevel="1">
      <c r="A971" s="205">
        <v>171</v>
      </c>
      <c r="B971" s="209" t="s">
        <v>608</v>
      </c>
      <c r="C971" s="205">
        <v>2023</v>
      </c>
      <c r="D971" s="263" t="s">
        <v>2708</v>
      </c>
      <c r="E971" s="264">
        <v>1</v>
      </c>
      <c r="F971" s="264">
        <v>5</v>
      </c>
      <c r="G971" s="237">
        <v>0</v>
      </c>
      <c r="H971" s="249">
        <v>35.796680000000002</v>
      </c>
    </row>
    <row r="972" spans="1:8" s="201" customFormat="1" ht="12.75" outlineLevel="1">
      <c r="A972" s="205">
        <v>172</v>
      </c>
      <c r="B972" s="209" t="s">
        <v>609</v>
      </c>
      <c r="C972" s="205">
        <v>2023</v>
      </c>
      <c r="D972" s="263" t="s">
        <v>2708</v>
      </c>
      <c r="E972" s="264">
        <v>1</v>
      </c>
      <c r="F972" s="264">
        <v>8</v>
      </c>
      <c r="G972" s="237">
        <v>0</v>
      </c>
      <c r="H972" s="249">
        <v>17.216380000000001</v>
      </c>
    </row>
    <row r="973" spans="1:8" s="201" customFormat="1" ht="12.75" outlineLevel="1">
      <c r="A973" s="205">
        <v>173</v>
      </c>
      <c r="B973" s="209" t="s">
        <v>610</v>
      </c>
      <c r="C973" s="205">
        <v>2023</v>
      </c>
      <c r="D973" s="263" t="s">
        <v>2708</v>
      </c>
      <c r="E973" s="264">
        <v>1</v>
      </c>
      <c r="F973" s="264">
        <v>15</v>
      </c>
      <c r="G973" s="237">
        <v>0</v>
      </c>
      <c r="H973" s="249">
        <v>22.2728</v>
      </c>
    </row>
    <row r="974" spans="1:8" s="201" customFormat="1" ht="12.75" outlineLevel="1">
      <c r="A974" s="205">
        <v>174</v>
      </c>
      <c r="B974" s="209" t="s">
        <v>611</v>
      </c>
      <c r="C974" s="205">
        <v>2023</v>
      </c>
      <c r="D974" s="263" t="s">
        <v>2708</v>
      </c>
      <c r="E974" s="264">
        <v>1</v>
      </c>
      <c r="F974" s="264">
        <v>5</v>
      </c>
      <c r="G974" s="237">
        <v>0</v>
      </c>
      <c r="H974" s="249">
        <v>17.428349999999998</v>
      </c>
    </row>
    <row r="975" spans="1:8" s="201" customFormat="1" ht="12.75" outlineLevel="1">
      <c r="A975" s="205">
        <v>175</v>
      </c>
      <c r="B975" s="209" t="s">
        <v>612</v>
      </c>
      <c r="C975" s="205">
        <v>2023</v>
      </c>
      <c r="D975" s="263" t="s">
        <v>2708</v>
      </c>
      <c r="E975" s="264">
        <v>1</v>
      </c>
      <c r="F975" s="264">
        <v>6</v>
      </c>
      <c r="G975" s="237">
        <v>0</v>
      </c>
      <c r="H975" s="249">
        <v>20.586950000000002</v>
      </c>
    </row>
    <row r="976" spans="1:8" s="201" customFormat="1" ht="12.75" outlineLevel="1">
      <c r="A976" s="205">
        <v>176</v>
      </c>
      <c r="B976" s="209" t="s">
        <v>613</v>
      </c>
      <c r="C976" s="205">
        <v>2023</v>
      </c>
      <c r="D976" s="263" t="s">
        <v>2708</v>
      </c>
      <c r="E976" s="264">
        <v>1</v>
      </c>
      <c r="F976" s="264">
        <v>3</v>
      </c>
      <c r="G976" s="237">
        <v>0</v>
      </c>
      <c r="H976" s="249">
        <v>28.249849999999999</v>
      </c>
    </row>
    <row r="977" spans="1:8" s="201" customFormat="1" ht="12.75" outlineLevel="1">
      <c r="A977" s="205">
        <v>177</v>
      </c>
      <c r="B977" s="209" t="s">
        <v>614</v>
      </c>
      <c r="C977" s="205">
        <v>2023</v>
      </c>
      <c r="D977" s="263" t="s">
        <v>2708</v>
      </c>
      <c r="E977" s="264">
        <v>1</v>
      </c>
      <c r="F977" s="264">
        <v>5</v>
      </c>
      <c r="G977" s="237">
        <v>0</v>
      </c>
      <c r="H977" s="249">
        <v>17.703490000000002</v>
      </c>
    </row>
    <row r="978" spans="1:8" s="201" customFormat="1" ht="12.75" outlineLevel="1">
      <c r="A978" s="205">
        <v>178</v>
      </c>
      <c r="B978" s="209" t="s">
        <v>615</v>
      </c>
      <c r="C978" s="205">
        <v>2023</v>
      </c>
      <c r="D978" s="263" t="s">
        <v>2708</v>
      </c>
      <c r="E978" s="264">
        <v>1</v>
      </c>
      <c r="F978" s="264">
        <v>3</v>
      </c>
      <c r="G978" s="237">
        <v>0</v>
      </c>
      <c r="H978" s="249">
        <v>33.363219999999998</v>
      </c>
    </row>
    <row r="979" spans="1:8" s="201" customFormat="1" ht="12.75" outlineLevel="1">
      <c r="A979" s="205">
        <v>179</v>
      </c>
      <c r="B979" s="209" t="s">
        <v>616</v>
      </c>
      <c r="C979" s="205">
        <v>2023</v>
      </c>
      <c r="D979" s="263" t="s">
        <v>2708</v>
      </c>
      <c r="E979" s="264">
        <v>1</v>
      </c>
      <c r="F979" s="264">
        <v>10</v>
      </c>
      <c r="G979" s="237">
        <v>0</v>
      </c>
      <c r="H979" s="249">
        <v>15.4696</v>
      </c>
    </row>
    <row r="980" spans="1:8" s="201" customFormat="1" ht="12.75" outlineLevel="1">
      <c r="A980" s="205">
        <v>180</v>
      </c>
      <c r="B980" s="209" t="s">
        <v>617</v>
      </c>
      <c r="C980" s="205">
        <v>2023</v>
      </c>
      <c r="D980" s="263" t="s">
        <v>2708</v>
      </c>
      <c r="E980" s="264">
        <v>1</v>
      </c>
      <c r="F980" s="264">
        <v>10</v>
      </c>
      <c r="G980" s="237">
        <v>0</v>
      </c>
      <c r="H980" s="249">
        <v>15.4696</v>
      </c>
    </row>
    <row r="981" spans="1:8" s="201" customFormat="1" ht="12.75" outlineLevel="1">
      <c r="A981" s="205">
        <v>181</v>
      </c>
      <c r="B981" s="209" t="s">
        <v>618</v>
      </c>
      <c r="C981" s="205">
        <v>2023</v>
      </c>
      <c r="D981" s="263" t="s">
        <v>2708</v>
      </c>
      <c r="E981" s="264">
        <v>1</v>
      </c>
      <c r="F981" s="264">
        <v>3</v>
      </c>
      <c r="G981" s="237">
        <v>0</v>
      </c>
      <c r="H981" s="249">
        <v>16.29543</v>
      </c>
    </row>
    <row r="982" spans="1:8" s="201" customFormat="1" ht="12.75" outlineLevel="1">
      <c r="A982" s="205">
        <v>182</v>
      </c>
      <c r="B982" s="209" t="s">
        <v>619</v>
      </c>
      <c r="C982" s="205">
        <v>2023</v>
      </c>
      <c r="D982" s="263" t="s">
        <v>2708</v>
      </c>
      <c r="E982" s="264">
        <v>1</v>
      </c>
      <c r="F982" s="264">
        <v>15</v>
      </c>
      <c r="G982" s="237">
        <v>0</v>
      </c>
      <c r="H982" s="249">
        <v>19.78614</v>
      </c>
    </row>
    <row r="983" spans="1:8" s="201" customFormat="1" ht="12.75" outlineLevel="1">
      <c r="A983" s="205">
        <v>183</v>
      </c>
      <c r="B983" s="209" t="s">
        <v>620</v>
      </c>
      <c r="C983" s="205">
        <v>2023</v>
      </c>
      <c r="D983" s="263" t="s">
        <v>2708</v>
      </c>
      <c r="E983" s="264">
        <v>1</v>
      </c>
      <c r="F983" s="264">
        <v>15</v>
      </c>
      <c r="G983" s="237">
        <v>0</v>
      </c>
      <c r="H983" s="249">
        <v>19.78614</v>
      </c>
    </row>
    <row r="984" spans="1:8" s="201" customFormat="1" ht="12.75" outlineLevel="1">
      <c r="A984" s="205">
        <v>184</v>
      </c>
      <c r="B984" s="209" t="s">
        <v>621</v>
      </c>
      <c r="C984" s="205">
        <v>2023</v>
      </c>
      <c r="D984" s="263" t="s">
        <v>2708</v>
      </c>
      <c r="E984" s="264">
        <v>1</v>
      </c>
      <c r="F984" s="264">
        <v>10</v>
      </c>
      <c r="G984" s="237">
        <v>0</v>
      </c>
      <c r="H984" s="249">
        <v>19.78614</v>
      </c>
    </row>
    <row r="985" spans="1:8" s="201" customFormat="1" ht="12.75" outlineLevel="1">
      <c r="A985" s="205">
        <v>185</v>
      </c>
      <c r="B985" s="209" t="s">
        <v>622</v>
      </c>
      <c r="C985" s="205">
        <v>2023</v>
      </c>
      <c r="D985" s="263" t="s">
        <v>2708</v>
      </c>
      <c r="E985" s="264">
        <v>1</v>
      </c>
      <c r="F985" s="264">
        <v>10</v>
      </c>
      <c r="G985" s="237">
        <v>0</v>
      </c>
      <c r="H985" s="249">
        <v>28.098749999999999</v>
      </c>
    </row>
    <row r="986" spans="1:8" s="201" customFormat="1" ht="12.75" outlineLevel="1">
      <c r="A986" s="205">
        <v>186</v>
      </c>
      <c r="B986" s="209" t="s">
        <v>623</v>
      </c>
      <c r="C986" s="205">
        <v>2023</v>
      </c>
      <c r="D986" s="263" t="s">
        <v>2708</v>
      </c>
      <c r="E986" s="264">
        <v>1</v>
      </c>
      <c r="F986" s="264">
        <v>10</v>
      </c>
      <c r="G986" s="237">
        <v>0</v>
      </c>
      <c r="H986" s="249">
        <v>24.41893</v>
      </c>
    </row>
    <row r="987" spans="1:8" s="201" customFormat="1" ht="12.75" outlineLevel="1">
      <c r="A987" s="205">
        <v>187</v>
      </c>
      <c r="B987" s="209" t="s">
        <v>624</v>
      </c>
      <c r="C987" s="205">
        <v>2023</v>
      </c>
      <c r="D987" s="263" t="s">
        <v>2708</v>
      </c>
      <c r="E987" s="264">
        <v>1</v>
      </c>
      <c r="F987" s="264">
        <v>6</v>
      </c>
      <c r="G987" s="237">
        <v>0</v>
      </c>
      <c r="H987" s="249">
        <v>24.859770000000001</v>
      </c>
    </row>
    <row r="988" spans="1:8" s="201" customFormat="1" ht="12.75" outlineLevel="1">
      <c r="A988" s="205">
        <v>188</v>
      </c>
      <c r="B988" s="209" t="s">
        <v>625</v>
      </c>
      <c r="C988" s="205">
        <v>2023</v>
      </c>
      <c r="D988" s="263" t="s">
        <v>2708</v>
      </c>
      <c r="E988" s="264">
        <v>1</v>
      </c>
      <c r="F988" s="264">
        <v>0.28000000000000003</v>
      </c>
      <c r="G988" s="237">
        <v>0</v>
      </c>
      <c r="H988" s="249">
        <v>24.870380000000001</v>
      </c>
    </row>
    <row r="989" spans="1:8" s="201" customFormat="1" ht="12.75" outlineLevel="1">
      <c r="A989" s="205">
        <v>189</v>
      </c>
      <c r="B989" s="209" t="s">
        <v>626</v>
      </c>
      <c r="C989" s="205">
        <v>2023</v>
      </c>
      <c r="D989" s="263" t="s">
        <v>2708</v>
      </c>
      <c r="E989" s="264">
        <v>1</v>
      </c>
      <c r="F989" s="264">
        <v>7</v>
      </c>
      <c r="G989" s="237">
        <v>0</v>
      </c>
      <c r="H989" s="249">
        <v>24.920150000000003</v>
      </c>
    </row>
    <row r="990" spans="1:8" s="201" customFormat="1" ht="12.75" outlineLevel="1">
      <c r="A990" s="205">
        <v>190</v>
      </c>
      <c r="B990" s="209" t="s">
        <v>627</v>
      </c>
      <c r="C990" s="205">
        <v>2023</v>
      </c>
      <c r="D990" s="263" t="s">
        <v>2708</v>
      </c>
      <c r="E990" s="264">
        <v>1</v>
      </c>
      <c r="F990" s="264">
        <v>6</v>
      </c>
      <c r="G990" s="237">
        <v>0</v>
      </c>
      <c r="H990" s="249">
        <v>16.979779999999998</v>
      </c>
    </row>
    <row r="991" spans="1:8" s="201" customFormat="1" ht="12.75" outlineLevel="1">
      <c r="A991" s="205">
        <v>191</v>
      </c>
      <c r="B991" s="209" t="s">
        <v>628</v>
      </c>
      <c r="C991" s="205">
        <v>2023</v>
      </c>
      <c r="D991" s="263" t="s">
        <v>2708</v>
      </c>
      <c r="E991" s="264">
        <v>1</v>
      </c>
      <c r="F991" s="264">
        <v>2</v>
      </c>
      <c r="G991" s="237">
        <v>0</v>
      </c>
      <c r="H991" s="249">
        <v>18.058</v>
      </c>
    </row>
    <row r="992" spans="1:8" s="201" customFormat="1" ht="12.75" outlineLevel="1">
      <c r="A992" s="205">
        <v>192</v>
      </c>
      <c r="B992" s="209" t="s">
        <v>629</v>
      </c>
      <c r="C992" s="205">
        <v>2023</v>
      </c>
      <c r="D992" s="263" t="s">
        <v>2708</v>
      </c>
      <c r="E992" s="264">
        <v>1</v>
      </c>
      <c r="F992" s="264">
        <v>1</v>
      </c>
      <c r="G992" s="237">
        <v>0</v>
      </c>
      <c r="H992" s="249">
        <v>13.64532</v>
      </c>
    </row>
    <row r="993" spans="1:8" s="201" customFormat="1" ht="12.75" outlineLevel="1">
      <c r="A993" s="205">
        <v>193</v>
      </c>
      <c r="B993" s="209" t="s">
        <v>629</v>
      </c>
      <c r="C993" s="205">
        <v>2023</v>
      </c>
      <c r="D993" s="263" t="s">
        <v>2708</v>
      </c>
      <c r="E993" s="264">
        <v>1</v>
      </c>
      <c r="F993" s="264">
        <v>0.7</v>
      </c>
      <c r="G993" s="237">
        <v>0</v>
      </c>
      <c r="H993" s="249">
        <v>13.641690000000001</v>
      </c>
    </row>
    <row r="994" spans="1:8" s="201" customFormat="1" ht="12.75" outlineLevel="1">
      <c r="A994" s="205">
        <v>194</v>
      </c>
      <c r="B994" s="209" t="s">
        <v>629</v>
      </c>
      <c r="C994" s="205">
        <v>2023</v>
      </c>
      <c r="D994" s="263" t="s">
        <v>2708</v>
      </c>
      <c r="E994" s="264">
        <v>1</v>
      </c>
      <c r="F994" s="264">
        <v>1.2</v>
      </c>
      <c r="G994" s="237">
        <v>0</v>
      </c>
      <c r="H994" s="249">
        <v>13.641690000000001</v>
      </c>
    </row>
    <row r="995" spans="1:8" s="201" customFormat="1" ht="12.75" outlineLevel="1">
      <c r="A995" s="205">
        <v>195</v>
      </c>
      <c r="B995" s="209" t="s">
        <v>630</v>
      </c>
      <c r="C995" s="205">
        <v>2023</v>
      </c>
      <c r="D995" s="263" t="s">
        <v>2708</v>
      </c>
      <c r="E995" s="264">
        <v>1</v>
      </c>
      <c r="F995" s="264">
        <v>5</v>
      </c>
      <c r="G995" s="237">
        <v>0</v>
      </c>
      <c r="H995" s="249">
        <v>13.641690000000001</v>
      </c>
    </row>
    <row r="996" spans="1:8" s="201" customFormat="1" ht="12.75" outlineLevel="1">
      <c r="A996" s="205">
        <v>196</v>
      </c>
      <c r="B996" s="209" t="s">
        <v>631</v>
      </c>
      <c r="C996" s="205">
        <v>2023</v>
      </c>
      <c r="D996" s="263" t="s">
        <v>2708</v>
      </c>
      <c r="E996" s="264">
        <v>1</v>
      </c>
      <c r="F996" s="264">
        <v>8</v>
      </c>
      <c r="G996" s="237">
        <v>0</v>
      </c>
      <c r="H996" s="249">
        <v>13.641690000000001</v>
      </c>
    </row>
    <row r="997" spans="1:8" s="201" customFormat="1" ht="12.75" outlineLevel="1">
      <c r="A997" s="205">
        <v>197</v>
      </c>
      <c r="B997" s="209" t="s">
        <v>632</v>
      </c>
      <c r="C997" s="205">
        <v>2023</v>
      </c>
      <c r="D997" s="263" t="s">
        <v>2708</v>
      </c>
      <c r="E997" s="264">
        <v>1</v>
      </c>
      <c r="F997" s="264">
        <v>10</v>
      </c>
      <c r="G997" s="237">
        <v>0</v>
      </c>
      <c r="H997" s="249">
        <v>19.78614</v>
      </c>
    </row>
    <row r="998" spans="1:8" s="201" customFormat="1" ht="12.75" outlineLevel="1">
      <c r="A998" s="205">
        <v>198</v>
      </c>
      <c r="B998" s="209" t="s">
        <v>633</v>
      </c>
      <c r="C998" s="205">
        <v>2023</v>
      </c>
      <c r="D998" s="263" t="s">
        <v>2708</v>
      </c>
      <c r="E998" s="264">
        <v>1</v>
      </c>
      <c r="F998" s="264">
        <v>5</v>
      </c>
      <c r="G998" s="237">
        <v>0</v>
      </c>
      <c r="H998" s="249">
        <v>19.78614</v>
      </c>
    </row>
    <row r="999" spans="1:8" s="201" customFormat="1" ht="12.75" outlineLevel="1">
      <c r="A999" s="205">
        <v>199</v>
      </c>
      <c r="B999" s="209" t="s">
        <v>634</v>
      </c>
      <c r="C999" s="205">
        <v>2023</v>
      </c>
      <c r="D999" s="263" t="s">
        <v>2708</v>
      </c>
      <c r="E999" s="264">
        <v>1</v>
      </c>
      <c r="F999" s="264">
        <v>8</v>
      </c>
      <c r="G999" s="237">
        <v>0</v>
      </c>
      <c r="H999" s="249">
        <v>24.481110000000001</v>
      </c>
    </row>
    <row r="1000" spans="1:8" s="201" customFormat="1" ht="12.75" outlineLevel="1">
      <c r="A1000" s="205">
        <v>200</v>
      </c>
      <c r="B1000" s="209" t="s">
        <v>635</v>
      </c>
      <c r="C1000" s="205">
        <v>2023</v>
      </c>
      <c r="D1000" s="263" t="s">
        <v>2708</v>
      </c>
      <c r="E1000" s="264">
        <v>1</v>
      </c>
      <c r="F1000" s="264">
        <v>15</v>
      </c>
      <c r="G1000" s="237">
        <v>0</v>
      </c>
      <c r="H1000" s="249">
        <v>56.763559999999998</v>
      </c>
    </row>
    <row r="1001" spans="1:8" s="201" customFormat="1" ht="12.75" outlineLevel="1">
      <c r="A1001" s="205">
        <v>201</v>
      </c>
      <c r="B1001" s="209" t="s">
        <v>636</v>
      </c>
      <c r="C1001" s="205">
        <v>2023</v>
      </c>
      <c r="D1001" s="263" t="s">
        <v>2708</v>
      </c>
      <c r="E1001" s="264">
        <v>1</v>
      </c>
      <c r="F1001" s="264">
        <v>15</v>
      </c>
      <c r="G1001" s="237">
        <v>0</v>
      </c>
      <c r="H1001" s="249">
        <v>22.425799999999999</v>
      </c>
    </row>
    <row r="1002" spans="1:8" s="201" customFormat="1" ht="12.75" outlineLevel="1">
      <c r="A1002" s="205">
        <v>202</v>
      </c>
      <c r="B1002" s="209" t="s">
        <v>637</v>
      </c>
      <c r="C1002" s="205">
        <v>2023</v>
      </c>
      <c r="D1002" s="263" t="s">
        <v>2708</v>
      </c>
      <c r="E1002" s="264">
        <v>1</v>
      </c>
      <c r="F1002" s="264">
        <v>15</v>
      </c>
      <c r="G1002" s="237">
        <v>0</v>
      </c>
      <c r="H1002" s="249">
        <v>22.425810000000002</v>
      </c>
    </row>
    <row r="1003" spans="1:8" s="201" customFormat="1" ht="12.75" outlineLevel="1">
      <c r="A1003" s="205">
        <v>203</v>
      </c>
      <c r="B1003" s="209" t="s">
        <v>638</v>
      </c>
      <c r="C1003" s="205">
        <v>2023</v>
      </c>
      <c r="D1003" s="263" t="s">
        <v>2708</v>
      </c>
      <c r="E1003" s="264">
        <v>1</v>
      </c>
      <c r="F1003" s="264">
        <v>15</v>
      </c>
      <c r="G1003" s="237">
        <v>0</v>
      </c>
      <c r="H1003" s="249">
        <v>22.099810000000002</v>
      </c>
    </row>
    <row r="1004" spans="1:8" s="201" customFormat="1" ht="12.75" outlineLevel="1">
      <c r="A1004" s="205">
        <v>204</v>
      </c>
      <c r="B1004" s="209" t="s">
        <v>639</v>
      </c>
      <c r="C1004" s="205">
        <v>2023</v>
      </c>
      <c r="D1004" s="263" t="s">
        <v>2708</v>
      </c>
      <c r="E1004" s="264">
        <v>1</v>
      </c>
      <c r="F1004" s="264">
        <v>15</v>
      </c>
      <c r="G1004" s="237">
        <v>0</v>
      </c>
      <c r="H1004" s="249">
        <v>27.963349999999998</v>
      </c>
    </row>
    <row r="1005" spans="1:8" s="201" customFormat="1" ht="12.75" outlineLevel="1">
      <c r="A1005" s="205">
        <v>217</v>
      </c>
      <c r="B1005" s="209" t="s">
        <v>640</v>
      </c>
      <c r="C1005" s="205">
        <v>2023</v>
      </c>
      <c r="D1005" s="263" t="s">
        <v>2708</v>
      </c>
      <c r="E1005" s="264">
        <v>1</v>
      </c>
      <c r="F1005" s="264">
        <v>15</v>
      </c>
      <c r="G1005" s="237">
        <v>0</v>
      </c>
      <c r="H1005" s="249">
        <v>22.425799999999999</v>
      </c>
    </row>
    <row r="1006" spans="1:8" s="201" customFormat="1" ht="12.75" outlineLevel="1">
      <c r="A1006" s="205">
        <v>218</v>
      </c>
      <c r="B1006" s="209" t="s">
        <v>641</v>
      </c>
      <c r="C1006" s="205">
        <v>2023</v>
      </c>
      <c r="D1006" s="263" t="s">
        <v>2708</v>
      </c>
      <c r="E1006" s="264">
        <v>1</v>
      </c>
      <c r="F1006" s="264">
        <v>15</v>
      </c>
      <c r="G1006" s="237">
        <v>0</v>
      </c>
      <c r="H1006" s="249">
        <v>25.86947</v>
      </c>
    </row>
    <row r="1007" spans="1:8" s="201" customFormat="1" ht="12.75" outlineLevel="1">
      <c r="A1007" s="205">
        <v>219</v>
      </c>
      <c r="B1007" s="209" t="s">
        <v>642</v>
      </c>
      <c r="C1007" s="205">
        <v>2023</v>
      </c>
      <c r="D1007" s="263" t="s">
        <v>2708</v>
      </c>
      <c r="E1007" s="264">
        <v>1</v>
      </c>
      <c r="F1007" s="264">
        <v>15</v>
      </c>
      <c r="G1007" s="237">
        <v>0</v>
      </c>
      <c r="H1007" s="249">
        <v>26.35191</v>
      </c>
    </row>
    <row r="1008" spans="1:8" s="201" customFormat="1" ht="12.75" outlineLevel="1">
      <c r="A1008" s="205">
        <v>220</v>
      </c>
      <c r="B1008" s="209" t="s">
        <v>643</v>
      </c>
      <c r="C1008" s="205">
        <v>2023</v>
      </c>
      <c r="D1008" s="263" t="s">
        <v>2708</v>
      </c>
      <c r="E1008" s="264">
        <v>1</v>
      </c>
      <c r="F1008" s="264">
        <v>15</v>
      </c>
      <c r="G1008" s="237">
        <v>0</v>
      </c>
      <c r="H1008" s="249">
        <v>27.528659999999999</v>
      </c>
    </row>
    <row r="1009" spans="1:8" s="201" customFormat="1" ht="12.75" outlineLevel="1">
      <c r="A1009" s="205">
        <v>221</v>
      </c>
      <c r="B1009" s="209" t="s">
        <v>644</v>
      </c>
      <c r="C1009" s="205">
        <v>2023</v>
      </c>
      <c r="D1009" s="263" t="s">
        <v>2708</v>
      </c>
      <c r="E1009" s="264">
        <v>1</v>
      </c>
      <c r="F1009" s="264">
        <v>15</v>
      </c>
      <c r="G1009" s="237">
        <v>0</v>
      </c>
      <c r="H1009" s="249">
        <v>27.530380000000001</v>
      </c>
    </row>
    <row r="1010" spans="1:8" s="201" customFormat="1" ht="12.75" outlineLevel="1">
      <c r="A1010" s="205">
        <v>222</v>
      </c>
      <c r="B1010" s="209" t="s">
        <v>645</v>
      </c>
      <c r="C1010" s="205">
        <v>2023</v>
      </c>
      <c r="D1010" s="263" t="s">
        <v>2708</v>
      </c>
      <c r="E1010" s="264">
        <v>1</v>
      </c>
      <c r="F1010" s="264">
        <v>8</v>
      </c>
      <c r="G1010" s="237">
        <v>0</v>
      </c>
      <c r="H1010" s="249">
        <v>24.190770000000001</v>
      </c>
    </row>
    <row r="1011" spans="1:8" s="201" customFormat="1" ht="12.75" outlineLevel="1">
      <c r="A1011" s="205">
        <v>223</v>
      </c>
      <c r="B1011" s="209" t="s">
        <v>646</v>
      </c>
      <c r="C1011" s="205">
        <v>2023</v>
      </c>
      <c r="D1011" s="263" t="s">
        <v>2708</v>
      </c>
      <c r="E1011" s="264">
        <v>1</v>
      </c>
      <c r="F1011" s="264">
        <v>15</v>
      </c>
      <c r="G1011" s="237">
        <v>0</v>
      </c>
      <c r="H1011" s="249">
        <v>27.514740000000003</v>
      </c>
    </row>
    <row r="1012" spans="1:8" s="201" customFormat="1" ht="12.75" outlineLevel="1">
      <c r="A1012" s="205">
        <v>224</v>
      </c>
      <c r="B1012" s="209" t="s">
        <v>647</v>
      </c>
      <c r="C1012" s="205">
        <v>2023</v>
      </c>
      <c r="D1012" s="263" t="s">
        <v>2708</v>
      </c>
      <c r="E1012" s="264">
        <v>1</v>
      </c>
      <c r="F1012" s="264">
        <v>7</v>
      </c>
      <c r="G1012" s="237">
        <v>0</v>
      </c>
      <c r="H1012" s="249">
        <v>27.514740000000003</v>
      </c>
    </row>
    <row r="1013" spans="1:8" s="201" customFormat="1" ht="12.75" outlineLevel="1">
      <c r="A1013" s="205">
        <v>225</v>
      </c>
      <c r="B1013" s="209" t="s">
        <v>648</v>
      </c>
      <c r="C1013" s="205">
        <v>2023</v>
      </c>
      <c r="D1013" s="263" t="s">
        <v>2708</v>
      </c>
      <c r="E1013" s="264">
        <v>1</v>
      </c>
      <c r="F1013" s="264">
        <v>7</v>
      </c>
      <c r="G1013" s="237">
        <v>0</v>
      </c>
      <c r="H1013" s="249">
        <v>27.514740000000003</v>
      </c>
    </row>
    <row r="1014" spans="1:8" s="201" customFormat="1" ht="12.75" outlineLevel="1">
      <c r="A1014" s="205">
        <v>226</v>
      </c>
      <c r="B1014" s="209" t="s">
        <v>649</v>
      </c>
      <c r="C1014" s="205">
        <v>2023</v>
      </c>
      <c r="D1014" s="263" t="s">
        <v>2708</v>
      </c>
      <c r="E1014" s="264">
        <v>1</v>
      </c>
      <c r="F1014" s="264">
        <v>15</v>
      </c>
      <c r="G1014" s="237">
        <v>0</v>
      </c>
      <c r="H1014" s="249">
        <v>27.518189999999997</v>
      </c>
    </row>
    <row r="1015" spans="1:8" s="201" customFormat="1" ht="12.75" outlineLevel="1">
      <c r="A1015" s="205">
        <v>227</v>
      </c>
      <c r="B1015" s="209" t="s">
        <v>650</v>
      </c>
      <c r="C1015" s="205">
        <v>2023</v>
      </c>
      <c r="D1015" s="263" t="s">
        <v>2708</v>
      </c>
      <c r="E1015" s="264">
        <v>1</v>
      </c>
      <c r="F1015" s="264">
        <v>10</v>
      </c>
      <c r="G1015" s="237">
        <v>0</v>
      </c>
      <c r="H1015" s="249">
        <v>27.969909999999999</v>
      </c>
    </row>
    <row r="1016" spans="1:8" s="201" customFormat="1" ht="12.75" outlineLevel="1">
      <c r="A1016" s="205">
        <v>228</v>
      </c>
      <c r="B1016" s="209" t="s">
        <v>651</v>
      </c>
      <c r="C1016" s="205">
        <v>2023</v>
      </c>
      <c r="D1016" s="263" t="s">
        <v>2708</v>
      </c>
      <c r="E1016" s="264">
        <v>1</v>
      </c>
      <c r="F1016" s="264">
        <v>15</v>
      </c>
      <c r="G1016" s="237">
        <v>0</v>
      </c>
      <c r="H1016" s="249">
        <v>27.969909999999999</v>
      </c>
    </row>
    <row r="1017" spans="1:8" s="201" customFormat="1" ht="12.75" outlineLevel="1">
      <c r="A1017" s="205">
        <v>229</v>
      </c>
      <c r="B1017" s="209" t="s">
        <v>652</v>
      </c>
      <c r="C1017" s="205">
        <v>2023</v>
      </c>
      <c r="D1017" s="263" t="s">
        <v>2708</v>
      </c>
      <c r="E1017" s="264">
        <v>1</v>
      </c>
      <c r="F1017" s="264">
        <v>6</v>
      </c>
      <c r="G1017" s="237">
        <v>0</v>
      </c>
      <c r="H1017" s="249">
        <v>22.425799999999999</v>
      </c>
    </row>
    <row r="1018" spans="1:8" s="201" customFormat="1" ht="12.75" outlineLevel="1">
      <c r="A1018" s="205">
        <v>230</v>
      </c>
      <c r="B1018" s="209" t="s">
        <v>653</v>
      </c>
      <c r="C1018" s="205">
        <v>2023</v>
      </c>
      <c r="D1018" s="263" t="s">
        <v>2708</v>
      </c>
      <c r="E1018" s="264">
        <v>1</v>
      </c>
      <c r="F1018" s="264">
        <v>15</v>
      </c>
      <c r="G1018" s="237">
        <v>0</v>
      </c>
      <c r="H1018" s="249">
        <v>27.53135</v>
      </c>
    </row>
    <row r="1019" spans="1:8" s="201" customFormat="1" ht="12.75" outlineLevel="1">
      <c r="A1019" s="205">
        <v>231</v>
      </c>
      <c r="B1019" s="209" t="s">
        <v>654</v>
      </c>
      <c r="C1019" s="205">
        <v>2023</v>
      </c>
      <c r="D1019" s="263" t="s">
        <v>2708</v>
      </c>
      <c r="E1019" s="264">
        <v>1</v>
      </c>
      <c r="F1019" s="264">
        <v>15</v>
      </c>
      <c r="G1019" s="237">
        <v>0</v>
      </c>
      <c r="H1019" s="249">
        <v>27.00966</v>
      </c>
    </row>
    <row r="1020" spans="1:8" s="201" customFormat="1" ht="12.75" outlineLevel="1">
      <c r="A1020" s="205">
        <v>232</v>
      </c>
      <c r="B1020" s="209" t="s">
        <v>655</v>
      </c>
      <c r="C1020" s="205">
        <v>2023</v>
      </c>
      <c r="D1020" s="263" t="s">
        <v>2708</v>
      </c>
      <c r="E1020" s="264">
        <v>1</v>
      </c>
      <c r="F1020" s="264">
        <v>15</v>
      </c>
      <c r="G1020" s="237">
        <v>0</v>
      </c>
      <c r="H1020" s="249">
        <v>27.969909999999999</v>
      </c>
    </row>
    <row r="1021" spans="1:8" s="201" customFormat="1" ht="12.75" outlineLevel="1">
      <c r="A1021" s="205">
        <v>233</v>
      </c>
      <c r="B1021" s="209" t="s">
        <v>656</v>
      </c>
      <c r="C1021" s="205">
        <v>2023</v>
      </c>
      <c r="D1021" s="263" t="s">
        <v>2708</v>
      </c>
      <c r="E1021" s="264">
        <v>1</v>
      </c>
      <c r="F1021" s="264">
        <v>15</v>
      </c>
      <c r="G1021" s="237">
        <v>0</v>
      </c>
      <c r="H1021" s="249">
        <v>22.099810000000002</v>
      </c>
    </row>
    <row r="1022" spans="1:8" s="201" customFormat="1" ht="12.75" outlineLevel="1">
      <c r="A1022" s="205">
        <v>234</v>
      </c>
      <c r="B1022" s="209" t="s">
        <v>657</v>
      </c>
      <c r="C1022" s="205">
        <v>2023</v>
      </c>
      <c r="D1022" s="263" t="s">
        <v>2708</v>
      </c>
      <c r="E1022" s="264">
        <v>1</v>
      </c>
      <c r="F1022" s="264">
        <v>15</v>
      </c>
      <c r="G1022" s="237">
        <v>0</v>
      </c>
      <c r="H1022" s="249">
        <v>22.099799999999998</v>
      </c>
    </row>
    <row r="1023" spans="1:8" s="201" customFormat="1" ht="12.75" outlineLevel="1">
      <c r="A1023" s="205">
        <v>235</v>
      </c>
      <c r="B1023" s="209" t="s">
        <v>629</v>
      </c>
      <c r="C1023" s="205">
        <v>2023</v>
      </c>
      <c r="D1023" s="263" t="s">
        <v>2708</v>
      </c>
      <c r="E1023" s="264">
        <v>1</v>
      </c>
      <c r="F1023" s="264">
        <v>1</v>
      </c>
      <c r="G1023" s="237">
        <v>0</v>
      </c>
      <c r="H1023" s="249">
        <v>15.264670000000001</v>
      </c>
    </row>
    <row r="1024" spans="1:8" s="201" customFormat="1" ht="12.75" outlineLevel="1">
      <c r="A1024" s="265">
        <v>236</v>
      </c>
      <c r="B1024" s="266" t="s">
        <v>629</v>
      </c>
      <c r="C1024" s="265">
        <v>2023</v>
      </c>
      <c r="D1024" s="263" t="s">
        <v>2708</v>
      </c>
      <c r="E1024" s="264">
        <v>1</v>
      </c>
      <c r="F1024" s="264">
        <v>0.6</v>
      </c>
      <c r="G1024" s="264">
        <v>0</v>
      </c>
      <c r="H1024" s="267">
        <v>15.264670000000001</v>
      </c>
    </row>
    <row r="1025" spans="1:8" s="201" customFormat="1" ht="12.75" outlineLevel="1">
      <c r="A1025" s="205">
        <v>237</v>
      </c>
      <c r="B1025" s="268" t="s">
        <v>3065</v>
      </c>
      <c r="C1025" s="269">
        <v>2024</v>
      </c>
      <c r="D1025" s="270" t="s">
        <v>2708</v>
      </c>
      <c r="E1025" s="264">
        <v>1</v>
      </c>
      <c r="F1025" s="271">
        <v>15</v>
      </c>
      <c r="G1025" s="272">
        <v>0</v>
      </c>
      <c r="H1025" s="273">
        <v>27.821639999999999</v>
      </c>
    </row>
    <row r="1026" spans="1:8" s="201" customFormat="1" ht="12.75" outlineLevel="1">
      <c r="A1026" s="205">
        <v>238</v>
      </c>
      <c r="B1026" s="268" t="s">
        <v>3066</v>
      </c>
      <c r="C1026" s="269">
        <v>2024</v>
      </c>
      <c r="D1026" s="270" t="s">
        <v>2708</v>
      </c>
      <c r="E1026" s="264">
        <v>1</v>
      </c>
      <c r="F1026" s="271">
        <v>15</v>
      </c>
      <c r="G1026" s="272">
        <v>0</v>
      </c>
      <c r="H1026" s="273">
        <v>34.843120000000006</v>
      </c>
    </row>
    <row r="1027" spans="1:8" s="201" customFormat="1" ht="12.75" outlineLevel="1">
      <c r="A1027" s="265">
        <v>266</v>
      </c>
      <c r="B1027" s="268" t="s">
        <v>3067</v>
      </c>
      <c r="C1027" s="269">
        <v>2024</v>
      </c>
      <c r="D1027" s="270" t="s">
        <v>2708</v>
      </c>
      <c r="E1027" s="264">
        <v>1</v>
      </c>
      <c r="F1027" s="271">
        <v>10</v>
      </c>
      <c r="G1027" s="272">
        <v>0</v>
      </c>
      <c r="H1027" s="273">
        <v>34.077550000000002</v>
      </c>
    </row>
    <row r="1028" spans="1:8" s="201" customFormat="1" ht="12.75" outlineLevel="1">
      <c r="A1028" s="205">
        <v>267</v>
      </c>
      <c r="B1028" s="268" t="s">
        <v>3068</v>
      </c>
      <c r="C1028" s="269">
        <v>2024</v>
      </c>
      <c r="D1028" s="270" t="s">
        <v>2708</v>
      </c>
      <c r="E1028" s="264">
        <v>1</v>
      </c>
      <c r="F1028" s="271">
        <v>10</v>
      </c>
      <c r="G1028" s="272">
        <v>0</v>
      </c>
      <c r="H1028" s="273">
        <v>13.985340000000001</v>
      </c>
    </row>
    <row r="1029" spans="1:8" s="201" customFormat="1" ht="12.75" outlineLevel="1">
      <c r="A1029" s="205">
        <v>268</v>
      </c>
      <c r="B1029" s="268" t="s">
        <v>3069</v>
      </c>
      <c r="C1029" s="269">
        <v>2024</v>
      </c>
      <c r="D1029" s="270" t="s">
        <v>2708</v>
      </c>
      <c r="E1029" s="264">
        <v>1</v>
      </c>
      <c r="F1029" s="271">
        <v>15</v>
      </c>
      <c r="G1029" s="272">
        <v>0</v>
      </c>
      <c r="H1029" s="273">
        <v>13.98536</v>
      </c>
    </row>
    <row r="1030" spans="1:8" s="201" customFormat="1" ht="12.75" outlineLevel="1">
      <c r="A1030" s="265">
        <v>269</v>
      </c>
      <c r="B1030" s="268" t="s">
        <v>3070</v>
      </c>
      <c r="C1030" s="269">
        <v>2024</v>
      </c>
      <c r="D1030" s="270" t="s">
        <v>2708</v>
      </c>
      <c r="E1030" s="264">
        <v>1</v>
      </c>
      <c r="F1030" s="271">
        <v>7</v>
      </c>
      <c r="G1030" s="272">
        <v>0</v>
      </c>
      <c r="H1030" s="273">
        <v>14.165509999999999</v>
      </c>
    </row>
    <row r="1031" spans="1:8" s="201" customFormat="1" ht="12.75" outlineLevel="1">
      <c r="A1031" s="205">
        <v>270</v>
      </c>
      <c r="B1031" s="268" t="s">
        <v>3071</v>
      </c>
      <c r="C1031" s="269">
        <v>2024</v>
      </c>
      <c r="D1031" s="270" t="s">
        <v>2708</v>
      </c>
      <c r="E1031" s="264">
        <v>1</v>
      </c>
      <c r="F1031" s="271">
        <v>7</v>
      </c>
      <c r="G1031" s="272">
        <v>0</v>
      </c>
      <c r="H1031" s="273">
        <v>14.165520000000001</v>
      </c>
    </row>
    <row r="1032" spans="1:8" s="201" customFormat="1" ht="12.75" outlineLevel="1">
      <c r="A1032" s="205">
        <v>271</v>
      </c>
      <c r="B1032" s="268" t="s">
        <v>3072</v>
      </c>
      <c r="C1032" s="269">
        <v>2024</v>
      </c>
      <c r="D1032" s="270" t="s">
        <v>2708</v>
      </c>
      <c r="E1032" s="264">
        <v>1</v>
      </c>
      <c r="F1032" s="271">
        <v>5</v>
      </c>
      <c r="G1032" s="272">
        <v>0</v>
      </c>
      <c r="H1032" s="273">
        <v>14.0999</v>
      </c>
    </row>
    <row r="1033" spans="1:8" s="201" customFormat="1" ht="12.75" outlineLevel="1">
      <c r="A1033" s="265">
        <v>272</v>
      </c>
      <c r="B1033" s="268" t="s">
        <v>3073</v>
      </c>
      <c r="C1033" s="269">
        <v>2024</v>
      </c>
      <c r="D1033" s="270" t="s">
        <v>2708</v>
      </c>
      <c r="E1033" s="264">
        <v>1</v>
      </c>
      <c r="F1033" s="271">
        <v>7</v>
      </c>
      <c r="G1033" s="272">
        <v>0</v>
      </c>
      <c r="H1033" s="273">
        <v>13.9031</v>
      </c>
    </row>
    <row r="1034" spans="1:8" s="201" customFormat="1" ht="12.75" outlineLevel="1">
      <c r="A1034" s="205">
        <v>273</v>
      </c>
      <c r="B1034" s="268" t="s">
        <v>3074</v>
      </c>
      <c r="C1034" s="269">
        <v>2024</v>
      </c>
      <c r="D1034" s="270" t="s">
        <v>2708</v>
      </c>
      <c r="E1034" s="264">
        <v>1</v>
      </c>
      <c r="F1034" s="271">
        <v>8</v>
      </c>
      <c r="G1034" s="272">
        <v>0</v>
      </c>
      <c r="H1034" s="273">
        <v>13.9031</v>
      </c>
    </row>
    <row r="1035" spans="1:8" s="201" customFormat="1" ht="12.75" outlineLevel="1">
      <c r="A1035" s="205">
        <v>274</v>
      </c>
      <c r="B1035" s="268" t="s">
        <v>3075</v>
      </c>
      <c r="C1035" s="269">
        <v>2024</v>
      </c>
      <c r="D1035" s="270" t="s">
        <v>2708</v>
      </c>
      <c r="E1035" s="264">
        <v>1</v>
      </c>
      <c r="F1035" s="271">
        <v>7</v>
      </c>
      <c r="G1035" s="272">
        <v>0</v>
      </c>
      <c r="H1035" s="273">
        <v>13.90311</v>
      </c>
    </row>
    <row r="1036" spans="1:8" s="201" customFormat="1" ht="12.75" outlineLevel="1">
      <c r="A1036" s="265">
        <v>275</v>
      </c>
      <c r="B1036" s="268" t="s">
        <v>3076</v>
      </c>
      <c r="C1036" s="269">
        <v>2024</v>
      </c>
      <c r="D1036" s="270" t="s">
        <v>2708</v>
      </c>
      <c r="E1036" s="264">
        <v>1</v>
      </c>
      <c r="F1036" s="271">
        <v>8</v>
      </c>
      <c r="G1036" s="272">
        <v>0</v>
      </c>
      <c r="H1036" s="273">
        <v>13.9031</v>
      </c>
    </row>
    <row r="1037" spans="1:8" s="201" customFormat="1" ht="12.75" outlineLevel="1">
      <c r="A1037" s="205">
        <v>276</v>
      </c>
      <c r="B1037" s="268" t="s">
        <v>3077</v>
      </c>
      <c r="C1037" s="269">
        <v>2024</v>
      </c>
      <c r="D1037" s="270" t="s">
        <v>2708</v>
      </c>
      <c r="E1037" s="264">
        <v>1</v>
      </c>
      <c r="F1037" s="271">
        <v>15</v>
      </c>
      <c r="G1037" s="272">
        <v>0</v>
      </c>
      <c r="H1037" s="273">
        <v>13.90311</v>
      </c>
    </row>
    <row r="1038" spans="1:8" s="201" customFormat="1" ht="12.75" outlineLevel="1">
      <c r="A1038" s="205">
        <v>277</v>
      </c>
      <c r="B1038" s="268" t="s">
        <v>3078</v>
      </c>
      <c r="C1038" s="269">
        <v>2024</v>
      </c>
      <c r="D1038" s="270" t="s">
        <v>2708</v>
      </c>
      <c r="E1038" s="264">
        <v>1</v>
      </c>
      <c r="F1038" s="271">
        <v>15</v>
      </c>
      <c r="G1038" s="272">
        <v>0</v>
      </c>
      <c r="H1038" s="273">
        <v>13.90311</v>
      </c>
    </row>
    <row r="1039" spans="1:8" s="201" customFormat="1" ht="12.75" outlineLevel="1">
      <c r="A1039" s="265">
        <v>278</v>
      </c>
      <c r="B1039" s="268" t="s">
        <v>3079</v>
      </c>
      <c r="C1039" s="269">
        <v>2024</v>
      </c>
      <c r="D1039" s="270" t="s">
        <v>2708</v>
      </c>
      <c r="E1039" s="264">
        <v>1</v>
      </c>
      <c r="F1039" s="271">
        <v>15</v>
      </c>
      <c r="G1039" s="272">
        <v>0</v>
      </c>
      <c r="H1039" s="273">
        <v>20.736540000000002</v>
      </c>
    </row>
    <row r="1040" spans="1:8" s="201" customFormat="1" ht="12.75" outlineLevel="1">
      <c r="A1040" s="205">
        <v>279</v>
      </c>
      <c r="B1040" s="268" t="s">
        <v>3080</v>
      </c>
      <c r="C1040" s="269">
        <v>2024</v>
      </c>
      <c r="D1040" s="270" t="s">
        <v>2708</v>
      </c>
      <c r="E1040" s="264">
        <v>1</v>
      </c>
      <c r="F1040" s="271">
        <v>15</v>
      </c>
      <c r="G1040" s="272">
        <v>0</v>
      </c>
      <c r="H1040" s="273">
        <v>19.913880000000002</v>
      </c>
    </row>
    <row r="1041" spans="1:8" s="201" customFormat="1" ht="12.75" outlineLevel="1">
      <c r="A1041" s="205">
        <v>280</v>
      </c>
      <c r="B1041" s="268" t="s">
        <v>3081</v>
      </c>
      <c r="C1041" s="269">
        <v>2024</v>
      </c>
      <c r="D1041" s="270" t="s">
        <v>2708</v>
      </c>
      <c r="E1041" s="264">
        <v>1</v>
      </c>
      <c r="F1041" s="271">
        <v>7</v>
      </c>
      <c r="G1041" s="272">
        <v>0</v>
      </c>
      <c r="H1041" s="273">
        <v>35.395660000000007</v>
      </c>
    </row>
    <row r="1042" spans="1:8" s="201" customFormat="1" ht="12.75" outlineLevel="1">
      <c r="A1042" s="265">
        <v>281</v>
      </c>
      <c r="B1042" s="268" t="s">
        <v>3082</v>
      </c>
      <c r="C1042" s="269">
        <v>2024</v>
      </c>
      <c r="D1042" s="270" t="s">
        <v>2708</v>
      </c>
      <c r="E1042" s="264">
        <v>1</v>
      </c>
      <c r="F1042" s="271">
        <v>10</v>
      </c>
      <c r="G1042" s="272">
        <v>0</v>
      </c>
      <c r="H1042" s="273">
        <v>21.088570000000001</v>
      </c>
    </row>
    <row r="1043" spans="1:8" s="201" customFormat="1" ht="12.75" outlineLevel="1">
      <c r="A1043" s="205">
        <v>282</v>
      </c>
      <c r="B1043" s="268" t="s">
        <v>3083</v>
      </c>
      <c r="C1043" s="269">
        <v>2024</v>
      </c>
      <c r="D1043" s="270" t="s">
        <v>2708</v>
      </c>
      <c r="E1043" s="264">
        <v>1</v>
      </c>
      <c r="F1043" s="271">
        <v>15</v>
      </c>
      <c r="G1043" s="272">
        <v>0</v>
      </c>
      <c r="H1043" s="273">
        <v>23.868560000000002</v>
      </c>
    </row>
    <row r="1044" spans="1:8" s="201" customFormat="1" ht="12.75" outlineLevel="1">
      <c r="A1044" s="205">
        <v>283</v>
      </c>
      <c r="B1044" s="268" t="s">
        <v>588</v>
      </c>
      <c r="C1044" s="269">
        <v>2024</v>
      </c>
      <c r="D1044" s="270" t="s">
        <v>2708</v>
      </c>
      <c r="E1044" s="264">
        <v>1</v>
      </c>
      <c r="F1044" s="271">
        <v>1</v>
      </c>
      <c r="G1044" s="272">
        <v>0</v>
      </c>
      <c r="H1044" s="273">
        <v>23.311029999999999</v>
      </c>
    </row>
    <row r="1045" spans="1:8" s="201" customFormat="1" ht="12.75" outlineLevel="1">
      <c r="A1045" s="265">
        <v>284</v>
      </c>
      <c r="B1045" s="268" t="s">
        <v>3084</v>
      </c>
      <c r="C1045" s="269">
        <v>2024</v>
      </c>
      <c r="D1045" s="270" t="s">
        <v>2708</v>
      </c>
      <c r="E1045" s="264">
        <v>1</v>
      </c>
      <c r="F1045" s="271">
        <v>5</v>
      </c>
      <c r="G1045" s="272">
        <v>0</v>
      </c>
      <c r="H1045" s="273">
        <v>23.311029999999999</v>
      </c>
    </row>
    <row r="1046" spans="1:8" s="201" customFormat="1" ht="12.75" outlineLevel="1">
      <c r="A1046" s="205">
        <v>285</v>
      </c>
      <c r="B1046" s="268" t="s">
        <v>3085</v>
      </c>
      <c r="C1046" s="269">
        <v>2024</v>
      </c>
      <c r="D1046" s="270" t="s">
        <v>2708</v>
      </c>
      <c r="E1046" s="264">
        <v>1</v>
      </c>
      <c r="F1046" s="271">
        <v>2</v>
      </c>
      <c r="G1046" s="272">
        <v>0</v>
      </c>
      <c r="H1046" s="273">
        <v>23.311029999999999</v>
      </c>
    </row>
    <row r="1047" spans="1:8" s="201" customFormat="1" ht="12.75" outlineLevel="1">
      <c r="A1047" s="205">
        <v>286</v>
      </c>
      <c r="B1047" s="268" t="s">
        <v>588</v>
      </c>
      <c r="C1047" s="269">
        <v>2024</v>
      </c>
      <c r="D1047" s="270" t="s">
        <v>2708</v>
      </c>
      <c r="E1047" s="264">
        <v>1</v>
      </c>
      <c r="F1047" s="271">
        <v>0.5</v>
      </c>
      <c r="G1047" s="272">
        <v>0</v>
      </c>
      <c r="H1047" s="273">
        <v>23.311029999999999</v>
      </c>
    </row>
    <row r="1048" spans="1:8" s="201" customFormat="1" ht="12.75" outlineLevel="1">
      <c r="A1048" s="265">
        <v>287</v>
      </c>
      <c r="B1048" s="268" t="s">
        <v>3086</v>
      </c>
      <c r="C1048" s="269">
        <v>2024</v>
      </c>
      <c r="D1048" s="270" t="s">
        <v>2708</v>
      </c>
      <c r="E1048" s="264">
        <v>1</v>
      </c>
      <c r="F1048" s="271">
        <v>10</v>
      </c>
      <c r="G1048" s="272">
        <v>0</v>
      </c>
      <c r="H1048" s="273">
        <v>20.083629999999999</v>
      </c>
    </row>
    <row r="1049" spans="1:8" s="201" customFormat="1" ht="12.75" outlineLevel="1">
      <c r="A1049" s="205">
        <v>288</v>
      </c>
      <c r="B1049" s="268" t="s">
        <v>3087</v>
      </c>
      <c r="C1049" s="269">
        <v>2024</v>
      </c>
      <c r="D1049" s="270" t="s">
        <v>2708</v>
      </c>
      <c r="E1049" s="264">
        <v>1</v>
      </c>
      <c r="F1049" s="271">
        <v>15</v>
      </c>
      <c r="G1049" s="272">
        <v>0</v>
      </c>
      <c r="H1049" s="273">
        <v>28.079529999999998</v>
      </c>
    </row>
    <row r="1050" spans="1:8" s="201" customFormat="1" ht="12.75" outlineLevel="1">
      <c r="A1050" s="205">
        <v>289</v>
      </c>
      <c r="B1050" s="268" t="s">
        <v>3088</v>
      </c>
      <c r="C1050" s="269">
        <v>2024</v>
      </c>
      <c r="D1050" s="270" t="s">
        <v>2708</v>
      </c>
      <c r="E1050" s="264">
        <v>1</v>
      </c>
      <c r="F1050" s="271">
        <v>15</v>
      </c>
      <c r="G1050" s="272">
        <v>0</v>
      </c>
      <c r="H1050" s="273">
        <v>28.079599999999999</v>
      </c>
    </row>
    <row r="1051" spans="1:8" s="201" customFormat="1" ht="12.75" outlineLevel="1">
      <c r="A1051" s="265">
        <v>290</v>
      </c>
      <c r="B1051" s="268" t="s">
        <v>3089</v>
      </c>
      <c r="C1051" s="269">
        <v>2024</v>
      </c>
      <c r="D1051" s="270" t="s">
        <v>2708</v>
      </c>
      <c r="E1051" s="264">
        <v>1</v>
      </c>
      <c r="F1051" s="271">
        <v>15</v>
      </c>
      <c r="G1051" s="272">
        <v>0</v>
      </c>
      <c r="H1051" s="273">
        <v>27.040500000000002</v>
      </c>
    </row>
    <row r="1052" spans="1:8" s="201" customFormat="1" ht="12.75" outlineLevel="1">
      <c r="A1052" s="205">
        <v>291</v>
      </c>
      <c r="B1052" s="268" t="s">
        <v>3090</v>
      </c>
      <c r="C1052" s="269">
        <v>2024</v>
      </c>
      <c r="D1052" s="270" t="s">
        <v>2708</v>
      </c>
      <c r="E1052" s="264">
        <v>1</v>
      </c>
      <c r="F1052" s="271">
        <v>10</v>
      </c>
      <c r="G1052" s="272">
        <v>0</v>
      </c>
      <c r="H1052" s="273">
        <v>18.212209999999999</v>
      </c>
    </row>
    <row r="1053" spans="1:8" s="201" customFormat="1" ht="12.75" outlineLevel="1">
      <c r="A1053" s="205">
        <v>292</v>
      </c>
      <c r="B1053" s="268" t="s">
        <v>3091</v>
      </c>
      <c r="C1053" s="269">
        <v>2024</v>
      </c>
      <c r="D1053" s="270" t="s">
        <v>2708</v>
      </c>
      <c r="E1053" s="264">
        <v>1</v>
      </c>
      <c r="F1053" s="271">
        <v>6</v>
      </c>
      <c r="G1053" s="272">
        <v>0</v>
      </c>
      <c r="H1053" s="273">
        <v>19.649339999999999</v>
      </c>
    </row>
    <row r="1054" spans="1:8" s="201" customFormat="1" ht="12.75" outlineLevel="1">
      <c r="A1054" s="205">
        <v>294</v>
      </c>
      <c r="B1054" s="268" t="s">
        <v>3092</v>
      </c>
      <c r="C1054" s="269">
        <v>2024</v>
      </c>
      <c r="D1054" s="270" t="s">
        <v>2708</v>
      </c>
      <c r="E1054" s="264">
        <v>1</v>
      </c>
      <c r="F1054" s="271">
        <v>6</v>
      </c>
      <c r="G1054" s="272">
        <v>0</v>
      </c>
      <c r="H1054" s="273">
        <v>17.66478</v>
      </c>
    </row>
    <row r="1055" spans="1:8" s="201" customFormat="1" ht="12.75" outlineLevel="1">
      <c r="A1055" s="205">
        <v>295</v>
      </c>
      <c r="B1055" s="268" t="s">
        <v>3093</v>
      </c>
      <c r="C1055" s="269">
        <v>2024</v>
      </c>
      <c r="D1055" s="270" t="s">
        <v>2708</v>
      </c>
      <c r="E1055" s="264">
        <v>1</v>
      </c>
      <c r="F1055" s="271">
        <v>10</v>
      </c>
      <c r="G1055" s="272">
        <v>0</v>
      </c>
      <c r="H1055" s="273">
        <v>18.227040000000002</v>
      </c>
    </row>
    <row r="1056" spans="1:8" s="201" customFormat="1" ht="12.75" outlineLevel="1">
      <c r="A1056" s="265">
        <v>296</v>
      </c>
      <c r="B1056" s="268" t="s">
        <v>3094</v>
      </c>
      <c r="C1056" s="269">
        <v>2024</v>
      </c>
      <c r="D1056" s="270" t="s">
        <v>2708</v>
      </c>
      <c r="E1056" s="264">
        <v>1</v>
      </c>
      <c r="F1056" s="271">
        <v>10</v>
      </c>
      <c r="G1056" s="272">
        <v>0</v>
      </c>
      <c r="H1056" s="273">
        <v>17.068549999999998</v>
      </c>
    </row>
    <row r="1057" spans="1:8" s="201" customFormat="1" ht="12.75" outlineLevel="1">
      <c r="A1057" s="265">
        <v>299</v>
      </c>
      <c r="B1057" s="268" t="s">
        <v>3095</v>
      </c>
      <c r="C1057" s="269">
        <v>2024</v>
      </c>
      <c r="D1057" s="270" t="s">
        <v>2708</v>
      </c>
      <c r="E1057" s="264">
        <v>1</v>
      </c>
      <c r="F1057" s="271">
        <v>6</v>
      </c>
      <c r="G1057" s="272">
        <v>0</v>
      </c>
      <c r="H1057" s="273">
        <v>20.396909999999998</v>
      </c>
    </row>
    <row r="1058" spans="1:8" s="201" customFormat="1" ht="12.75" outlineLevel="1">
      <c r="A1058" s="205">
        <v>300</v>
      </c>
      <c r="B1058" s="268" t="s">
        <v>3096</v>
      </c>
      <c r="C1058" s="269">
        <v>2024</v>
      </c>
      <c r="D1058" s="270" t="s">
        <v>2708</v>
      </c>
      <c r="E1058" s="264">
        <v>1</v>
      </c>
      <c r="F1058" s="271">
        <v>5</v>
      </c>
      <c r="G1058" s="272">
        <v>0</v>
      </c>
      <c r="H1058" s="273">
        <v>19.775369999999999</v>
      </c>
    </row>
    <row r="1059" spans="1:8" s="201" customFormat="1" ht="12.75" outlineLevel="1">
      <c r="A1059" s="205">
        <v>304</v>
      </c>
      <c r="B1059" s="268" t="s">
        <v>3097</v>
      </c>
      <c r="C1059" s="269">
        <v>2024</v>
      </c>
      <c r="D1059" s="270" t="s">
        <v>2708</v>
      </c>
      <c r="E1059" s="264">
        <v>1</v>
      </c>
      <c r="F1059" s="271">
        <v>5</v>
      </c>
      <c r="G1059" s="272">
        <v>0</v>
      </c>
      <c r="H1059" s="273">
        <v>20.55837</v>
      </c>
    </row>
    <row r="1060" spans="1:8" s="201" customFormat="1" ht="12.75" outlineLevel="1">
      <c r="A1060" s="265">
        <v>305</v>
      </c>
      <c r="B1060" s="268" t="s">
        <v>3098</v>
      </c>
      <c r="C1060" s="269">
        <v>2024</v>
      </c>
      <c r="D1060" s="270" t="s">
        <v>2708</v>
      </c>
      <c r="E1060" s="264">
        <v>1</v>
      </c>
      <c r="F1060" s="271">
        <v>6</v>
      </c>
      <c r="G1060" s="272">
        <v>0</v>
      </c>
      <c r="H1060" s="273">
        <v>23.40427</v>
      </c>
    </row>
    <row r="1061" spans="1:8" s="201" customFormat="1" ht="12.75" outlineLevel="1">
      <c r="A1061" s="205">
        <v>306</v>
      </c>
      <c r="B1061" s="268" t="s">
        <v>3099</v>
      </c>
      <c r="C1061" s="269">
        <v>2024</v>
      </c>
      <c r="D1061" s="270" t="s">
        <v>2708</v>
      </c>
      <c r="E1061" s="264">
        <v>1</v>
      </c>
      <c r="F1061" s="271">
        <v>4</v>
      </c>
      <c r="G1061" s="272">
        <v>0</v>
      </c>
      <c r="H1061" s="273">
        <v>21.503619999999998</v>
      </c>
    </row>
    <row r="1062" spans="1:8" s="201" customFormat="1" ht="12.75" outlineLevel="1">
      <c r="A1062" s="205">
        <v>307</v>
      </c>
      <c r="B1062" s="268" t="s">
        <v>3100</v>
      </c>
      <c r="C1062" s="269">
        <v>2024</v>
      </c>
      <c r="D1062" s="270" t="s">
        <v>2708</v>
      </c>
      <c r="E1062" s="264">
        <v>1</v>
      </c>
      <c r="F1062" s="271">
        <v>3</v>
      </c>
      <c r="G1062" s="272">
        <v>0</v>
      </c>
      <c r="H1062" s="273">
        <v>24.31851</v>
      </c>
    </row>
    <row r="1063" spans="1:8" s="201" customFormat="1" ht="12.75" outlineLevel="1">
      <c r="A1063" s="265">
        <v>308</v>
      </c>
      <c r="B1063" s="268" t="s">
        <v>3101</v>
      </c>
      <c r="C1063" s="269">
        <v>2024</v>
      </c>
      <c r="D1063" s="270" t="s">
        <v>2708</v>
      </c>
      <c r="E1063" s="264">
        <v>1</v>
      </c>
      <c r="F1063" s="271">
        <v>2</v>
      </c>
      <c r="G1063" s="272">
        <v>0</v>
      </c>
      <c r="H1063" s="273">
        <v>23.29973</v>
      </c>
    </row>
    <row r="1064" spans="1:8" s="201" customFormat="1" ht="12.75" outlineLevel="1">
      <c r="A1064" s="205">
        <v>309</v>
      </c>
      <c r="B1064" s="268" t="s">
        <v>3102</v>
      </c>
      <c r="C1064" s="269">
        <v>2024</v>
      </c>
      <c r="D1064" s="270" t="s">
        <v>2708</v>
      </c>
      <c r="E1064" s="264">
        <v>1</v>
      </c>
      <c r="F1064" s="271">
        <v>15</v>
      </c>
      <c r="G1064" s="272">
        <v>0</v>
      </c>
      <c r="H1064" s="273">
        <v>23.29973</v>
      </c>
    </row>
    <row r="1065" spans="1:8" s="201" customFormat="1" ht="12.75" outlineLevel="1">
      <c r="A1065" s="205">
        <v>310</v>
      </c>
      <c r="B1065" s="268" t="s">
        <v>3103</v>
      </c>
      <c r="C1065" s="269">
        <v>2024</v>
      </c>
      <c r="D1065" s="270" t="s">
        <v>2708</v>
      </c>
      <c r="E1065" s="264">
        <v>1</v>
      </c>
      <c r="F1065" s="271">
        <v>5</v>
      </c>
      <c r="G1065" s="272">
        <v>0</v>
      </c>
      <c r="H1065" s="273">
        <v>23.765130000000003</v>
      </c>
    </row>
    <row r="1066" spans="1:8" s="201" customFormat="1" ht="12.75" outlineLevel="1">
      <c r="A1066" s="265">
        <v>311</v>
      </c>
      <c r="B1066" s="268" t="s">
        <v>3104</v>
      </c>
      <c r="C1066" s="269">
        <v>2024</v>
      </c>
      <c r="D1066" s="270" t="s">
        <v>2708</v>
      </c>
      <c r="E1066" s="264">
        <v>1</v>
      </c>
      <c r="F1066" s="271">
        <v>2</v>
      </c>
      <c r="G1066" s="272">
        <v>0</v>
      </c>
      <c r="H1066" s="273">
        <v>24.10819</v>
      </c>
    </row>
    <row r="1067" spans="1:8" s="201" customFormat="1" ht="12.75" outlineLevel="1">
      <c r="A1067" s="205">
        <v>312</v>
      </c>
      <c r="B1067" s="268" t="s">
        <v>3105</v>
      </c>
      <c r="C1067" s="269">
        <v>2024</v>
      </c>
      <c r="D1067" s="270" t="s">
        <v>2708</v>
      </c>
      <c r="E1067" s="264">
        <v>1</v>
      </c>
      <c r="F1067" s="271">
        <v>6</v>
      </c>
      <c r="G1067" s="272">
        <v>0</v>
      </c>
      <c r="H1067" s="273">
        <v>25.084289999999999</v>
      </c>
    </row>
    <row r="1068" spans="1:8" s="201" customFormat="1" ht="12.75" outlineLevel="1">
      <c r="A1068" s="205">
        <v>313</v>
      </c>
      <c r="B1068" s="268" t="s">
        <v>3106</v>
      </c>
      <c r="C1068" s="269">
        <v>2024</v>
      </c>
      <c r="D1068" s="270" t="s">
        <v>2708</v>
      </c>
      <c r="E1068" s="264">
        <v>1</v>
      </c>
      <c r="F1068" s="271">
        <v>6</v>
      </c>
      <c r="G1068" s="272">
        <v>0</v>
      </c>
      <c r="H1068" s="273">
        <v>23.765130000000003</v>
      </c>
    </row>
    <row r="1069" spans="1:8" s="201" customFormat="1" ht="12.75" outlineLevel="1">
      <c r="A1069" s="265">
        <v>314</v>
      </c>
      <c r="B1069" s="268" t="s">
        <v>3107</v>
      </c>
      <c r="C1069" s="269">
        <v>2024</v>
      </c>
      <c r="D1069" s="270" t="s">
        <v>2708</v>
      </c>
      <c r="E1069" s="264">
        <v>1</v>
      </c>
      <c r="F1069" s="271">
        <v>10</v>
      </c>
      <c r="G1069" s="272">
        <v>0</v>
      </c>
      <c r="H1069" s="273">
        <v>19.661439999999999</v>
      </c>
    </row>
    <row r="1070" spans="1:8" s="201" customFormat="1" ht="12.75" outlineLevel="1">
      <c r="A1070" s="205">
        <v>315</v>
      </c>
      <c r="B1070" s="268" t="s">
        <v>3108</v>
      </c>
      <c r="C1070" s="269">
        <v>2024</v>
      </c>
      <c r="D1070" s="270" t="s">
        <v>2708</v>
      </c>
      <c r="E1070" s="264">
        <v>1</v>
      </c>
      <c r="F1070" s="271">
        <v>6</v>
      </c>
      <c r="G1070" s="272">
        <v>0</v>
      </c>
      <c r="H1070" s="273">
        <v>21.08615</v>
      </c>
    </row>
    <row r="1071" spans="1:8" s="201" customFormat="1" ht="12.75" outlineLevel="1">
      <c r="A1071" s="205">
        <v>316</v>
      </c>
      <c r="B1071" s="268" t="s">
        <v>3109</v>
      </c>
      <c r="C1071" s="269">
        <v>2024</v>
      </c>
      <c r="D1071" s="270" t="s">
        <v>2708</v>
      </c>
      <c r="E1071" s="264">
        <v>1</v>
      </c>
      <c r="F1071" s="271">
        <v>7</v>
      </c>
      <c r="G1071" s="272">
        <v>0</v>
      </c>
      <c r="H1071" s="273">
        <v>20.80603</v>
      </c>
    </row>
    <row r="1072" spans="1:8" s="201" customFormat="1" ht="12.75" outlineLevel="1">
      <c r="A1072" s="265">
        <v>317</v>
      </c>
      <c r="B1072" s="268" t="s">
        <v>3110</v>
      </c>
      <c r="C1072" s="269">
        <v>2024</v>
      </c>
      <c r="D1072" s="270" t="s">
        <v>2708</v>
      </c>
      <c r="E1072" s="264">
        <v>1</v>
      </c>
      <c r="F1072" s="271">
        <v>5</v>
      </c>
      <c r="G1072" s="272">
        <v>0</v>
      </c>
      <c r="H1072" s="273">
        <v>21.944430000000001</v>
      </c>
    </row>
    <row r="1073" spans="1:8" s="201" customFormat="1" ht="12.75" outlineLevel="1">
      <c r="A1073" s="205">
        <v>318</v>
      </c>
      <c r="B1073" s="268" t="s">
        <v>3111</v>
      </c>
      <c r="C1073" s="269">
        <v>2024</v>
      </c>
      <c r="D1073" s="270" t="s">
        <v>2708</v>
      </c>
      <c r="E1073" s="264">
        <v>1</v>
      </c>
      <c r="F1073" s="271">
        <v>6</v>
      </c>
      <c r="G1073" s="272">
        <v>0</v>
      </c>
      <c r="H1073" s="273">
        <v>21.306369999999998</v>
      </c>
    </row>
    <row r="1074" spans="1:8" s="201" customFormat="1" ht="12.75" outlineLevel="1">
      <c r="A1074" s="205">
        <v>319</v>
      </c>
      <c r="B1074" s="268" t="s">
        <v>3112</v>
      </c>
      <c r="C1074" s="269">
        <v>2024</v>
      </c>
      <c r="D1074" s="270" t="s">
        <v>2708</v>
      </c>
      <c r="E1074" s="264">
        <v>1</v>
      </c>
      <c r="F1074" s="271">
        <v>10</v>
      </c>
      <c r="G1074" s="272">
        <v>0</v>
      </c>
      <c r="H1074" s="273">
        <v>18.715029999999999</v>
      </c>
    </row>
    <row r="1075" spans="1:8" s="201" customFormat="1" ht="12.75" outlineLevel="1">
      <c r="A1075" s="265">
        <v>320</v>
      </c>
      <c r="B1075" s="268" t="s">
        <v>3113</v>
      </c>
      <c r="C1075" s="269">
        <v>2024</v>
      </c>
      <c r="D1075" s="270" t="s">
        <v>2708</v>
      </c>
      <c r="E1075" s="264">
        <v>1</v>
      </c>
      <c r="F1075" s="271">
        <v>15</v>
      </c>
      <c r="G1075" s="272">
        <v>0</v>
      </c>
      <c r="H1075" s="273">
        <v>28.357150000000001</v>
      </c>
    </row>
    <row r="1076" spans="1:8" s="201" customFormat="1" ht="12.75" outlineLevel="1">
      <c r="A1076" s="205">
        <v>321</v>
      </c>
      <c r="B1076" s="268" t="s">
        <v>3114</v>
      </c>
      <c r="C1076" s="269">
        <v>2024</v>
      </c>
      <c r="D1076" s="270" t="s">
        <v>2708</v>
      </c>
      <c r="E1076" s="264">
        <v>1</v>
      </c>
      <c r="F1076" s="271">
        <v>6</v>
      </c>
      <c r="G1076" s="272">
        <v>0</v>
      </c>
      <c r="H1076" s="273">
        <v>26.767669999999999</v>
      </c>
    </row>
    <row r="1077" spans="1:8" s="201" customFormat="1" ht="12.75" outlineLevel="1">
      <c r="A1077" s="205">
        <v>322</v>
      </c>
      <c r="B1077" s="268" t="s">
        <v>3115</v>
      </c>
      <c r="C1077" s="269">
        <v>2024</v>
      </c>
      <c r="D1077" s="270" t="s">
        <v>2708</v>
      </c>
      <c r="E1077" s="264">
        <v>1</v>
      </c>
      <c r="F1077" s="271">
        <v>1</v>
      </c>
      <c r="G1077" s="272">
        <v>0</v>
      </c>
      <c r="H1077" s="273">
        <v>18.73509</v>
      </c>
    </row>
    <row r="1078" spans="1:8" s="201" customFormat="1" ht="12.75" outlineLevel="1">
      <c r="A1078" s="265">
        <v>323</v>
      </c>
      <c r="B1078" s="268" t="s">
        <v>3116</v>
      </c>
      <c r="C1078" s="269">
        <v>2024</v>
      </c>
      <c r="D1078" s="270" t="s">
        <v>2708</v>
      </c>
      <c r="E1078" s="264">
        <v>1</v>
      </c>
      <c r="F1078" s="271">
        <v>15</v>
      </c>
      <c r="G1078" s="272">
        <v>0</v>
      </c>
      <c r="H1078" s="273">
        <v>25.67998</v>
      </c>
    </row>
    <row r="1079" spans="1:8" s="201" customFormat="1" ht="12.75" outlineLevel="1">
      <c r="A1079" s="205">
        <v>324</v>
      </c>
      <c r="B1079" s="268" t="s">
        <v>3117</v>
      </c>
      <c r="C1079" s="269">
        <v>2024</v>
      </c>
      <c r="D1079" s="270" t="s">
        <v>2708</v>
      </c>
      <c r="E1079" s="264">
        <v>1</v>
      </c>
      <c r="F1079" s="271">
        <v>15</v>
      </c>
      <c r="G1079" s="272">
        <v>0</v>
      </c>
      <c r="H1079" s="273">
        <v>28.173580000000001</v>
      </c>
    </row>
    <row r="1080" spans="1:8" s="201" customFormat="1" ht="12.75" outlineLevel="1">
      <c r="A1080" s="205">
        <v>325</v>
      </c>
      <c r="B1080" s="268" t="s">
        <v>3118</v>
      </c>
      <c r="C1080" s="269">
        <v>2024</v>
      </c>
      <c r="D1080" s="270" t="s">
        <v>2708</v>
      </c>
      <c r="E1080" s="264">
        <v>1</v>
      </c>
      <c r="F1080" s="271">
        <v>8</v>
      </c>
      <c r="G1080" s="272">
        <v>0</v>
      </c>
      <c r="H1080" s="273">
        <v>22.117699999999999</v>
      </c>
    </row>
    <row r="1081" spans="1:8" s="201" customFormat="1" ht="12.75" outlineLevel="1">
      <c r="A1081" s="265">
        <v>326</v>
      </c>
      <c r="B1081" s="268" t="s">
        <v>3119</v>
      </c>
      <c r="C1081" s="269">
        <v>2024</v>
      </c>
      <c r="D1081" s="270" t="s">
        <v>2708</v>
      </c>
      <c r="E1081" s="264">
        <v>1</v>
      </c>
      <c r="F1081" s="271">
        <v>15</v>
      </c>
      <c r="G1081" s="272">
        <v>0</v>
      </c>
      <c r="H1081" s="273">
        <v>22.117699999999999</v>
      </c>
    </row>
    <row r="1082" spans="1:8" s="201" customFormat="1" ht="12.75" outlineLevel="1">
      <c r="A1082" s="205">
        <v>327</v>
      </c>
      <c r="B1082" s="268" t="s">
        <v>3120</v>
      </c>
      <c r="C1082" s="269">
        <v>2024</v>
      </c>
      <c r="D1082" s="270" t="s">
        <v>2708</v>
      </c>
      <c r="E1082" s="264">
        <v>1</v>
      </c>
      <c r="F1082" s="271">
        <v>3</v>
      </c>
      <c r="G1082" s="272">
        <v>0</v>
      </c>
      <c r="H1082" s="273">
        <v>22.117699999999999</v>
      </c>
    </row>
    <row r="1083" spans="1:8" s="201" customFormat="1" ht="12.75" outlineLevel="1">
      <c r="A1083" s="205">
        <v>328</v>
      </c>
      <c r="B1083" s="268" t="s">
        <v>3121</v>
      </c>
      <c r="C1083" s="269">
        <v>2024</v>
      </c>
      <c r="D1083" s="270" t="s">
        <v>2708</v>
      </c>
      <c r="E1083" s="264">
        <v>1</v>
      </c>
      <c r="F1083" s="271">
        <v>15</v>
      </c>
      <c r="G1083" s="272">
        <v>0</v>
      </c>
      <c r="H1083" s="273">
        <v>32.887589999999996</v>
      </c>
    </row>
    <row r="1084" spans="1:8" s="201" customFormat="1" ht="12.75" outlineLevel="1">
      <c r="A1084" s="265">
        <v>329</v>
      </c>
      <c r="B1084" s="268" t="s">
        <v>588</v>
      </c>
      <c r="C1084" s="269">
        <v>2024</v>
      </c>
      <c r="D1084" s="270" t="s">
        <v>2708</v>
      </c>
      <c r="E1084" s="264">
        <v>1</v>
      </c>
      <c r="F1084" s="271">
        <v>0.8</v>
      </c>
      <c r="G1084" s="272">
        <v>0</v>
      </c>
      <c r="H1084" s="273">
        <v>32.053359999999998</v>
      </c>
    </row>
    <row r="1085" spans="1:8" s="201" customFormat="1" ht="12.75" outlineLevel="1">
      <c r="A1085" s="205">
        <v>330</v>
      </c>
      <c r="B1085" s="268" t="s">
        <v>3122</v>
      </c>
      <c r="C1085" s="269">
        <v>2024</v>
      </c>
      <c r="D1085" s="270" t="s">
        <v>2708</v>
      </c>
      <c r="E1085" s="264">
        <v>1</v>
      </c>
      <c r="F1085" s="271">
        <v>10</v>
      </c>
      <c r="G1085" s="272">
        <v>0</v>
      </c>
      <c r="H1085" s="273">
        <v>30.65006</v>
      </c>
    </row>
    <row r="1086" spans="1:8" s="201" customFormat="1" ht="12.75" outlineLevel="1">
      <c r="A1086" s="205">
        <v>331</v>
      </c>
      <c r="B1086" s="268" t="s">
        <v>3123</v>
      </c>
      <c r="C1086" s="269">
        <v>2024</v>
      </c>
      <c r="D1086" s="270" t="s">
        <v>2708</v>
      </c>
      <c r="E1086" s="264">
        <v>1</v>
      </c>
      <c r="F1086" s="271">
        <v>7</v>
      </c>
      <c r="G1086" s="272">
        <v>0</v>
      </c>
      <c r="H1086" s="273">
        <v>31.21855</v>
      </c>
    </row>
    <row r="1087" spans="1:8" s="201" customFormat="1" ht="12.75" outlineLevel="1">
      <c r="A1087" s="265">
        <v>332</v>
      </c>
      <c r="B1087" s="268" t="s">
        <v>3124</v>
      </c>
      <c r="C1087" s="269">
        <v>2024</v>
      </c>
      <c r="D1087" s="270" t="s">
        <v>2708</v>
      </c>
      <c r="E1087" s="264">
        <v>1</v>
      </c>
      <c r="F1087" s="271">
        <v>15</v>
      </c>
      <c r="G1087" s="272">
        <v>0</v>
      </c>
      <c r="H1087" s="273">
        <v>27.790220000000001</v>
      </c>
    </row>
    <row r="1088" spans="1:8" s="201" customFormat="1" ht="12.75" outlineLevel="1">
      <c r="A1088" s="205">
        <v>333</v>
      </c>
      <c r="B1088" s="268" t="s">
        <v>3125</v>
      </c>
      <c r="C1088" s="269">
        <v>2024</v>
      </c>
      <c r="D1088" s="270" t="s">
        <v>2708</v>
      </c>
      <c r="E1088" s="264">
        <v>1</v>
      </c>
      <c r="F1088" s="271">
        <v>15</v>
      </c>
      <c r="G1088" s="272">
        <v>0</v>
      </c>
      <c r="H1088" s="273">
        <v>28.491889999999998</v>
      </c>
    </row>
    <row r="1089" spans="1:8" s="201" customFormat="1" ht="12.75" outlineLevel="1">
      <c r="A1089" s="205">
        <v>334</v>
      </c>
      <c r="B1089" s="268" t="s">
        <v>3126</v>
      </c>
      <c r="C1089" s="269">
        <v>2024</v>
      </c>
      <c r="D1089" s="270" t="s">
        <v>2708</v>
      </c>
      <c r="E1089" s="264">
        <v>1</v>
      </c>
      <c r="F1089" s="271">
        <v>3</v>
      </c>
      <c r="G1089" s="272">
        <v>0</v>
      </c>
      <c r="H1089" s="273">
        <v>21.590910000000001</v>
      </c>
    </row>
    <row r="1090" spans="1:8" s="201" customFormat="1" ht="12.75" outlineLevel="1">
      <c r="A1090" s="265">
        <v>335</v>
      </c>
      <c r="B1090" s="268" t="s">
        <v>3127</v>
      </c>
      <c r="C1090" s="269">
        <v>2024</v>
      </c>
      <c r="D1090" s="270" t="s">
        <v>2708</v>
      </c>
      <c r="E1090" s="264">
        <v>1</v>
      </c>
      <c r="F1090" s="271">
        <v>7.5</v>
      </c>
      <c r="G1090" s="272">
        <v>0</v>
      </c>
      <c r="H1090" s="273">
        <v>22.83427</v>
      </c>
    </row>
    <row r="1091" spans="1:8" s="201" customFormat="1" ht="12.75" outlineLevel="1">
      <c r="A1091" s="205">
        <v>336</v>
      </c>
      <c r="B1091" s="268" t="s">
        <v>3128</v>
      </c>
      <c r="C1091" s="269">
        <v>2024</v>
      </c>
      <c r="D1091" s="270" t="s">
        <v>2708</v>
      </c>
      <c r="E1091" s="264">
        <v>1</v>
      </c>
      <c r="F1091" s="271">
        <v>15</v>
      </c>
      <c r="G1091" s="272">
        <v>0</v>
      </c>
      <c r="H1091" s="273">
        <v>31.310590000000001</v>
      </c>
    </row>
    <row r="1092" spans="1:8" s="201" customFormat="1" ht="12.75" outlineLevel="1">
      <c r="A1092" s="205">
        <v>337</v>
      </c>
      <c r="B1092" s="268" t="s">
        <v>3129</v>
      </c>
      <c r="C1092" s="269">
        <v>2024</v>
      </c>
      <c r="D1092" s="270" t="s">
        <v>2708</v>
      </c>
      <c r="E1092" s="264">
        <v>1</v>
      </c>
      <c r="F1092" s="271">
        <v>6</v>
      </c>
      <c r="G1092" s="272">
        <v>0</v>
      </c>
      <c r="H1092" s="273">
        <v>30.323049999999999</v>
      </c>
    </row>
    <row r="1093" spans="1:8" s="201" customFormat="1" ht="12.75" outlineLevel="1">
      <c r="A1093" s="265">
        <v>338</v>
      </c>
      <c r="B1093" s="268" t="s">
        <v>3130</v>
      </c>
      <c r="C1093" s="269">
        <v>2024</v>
      </c>
      <c r="D1093" s="270" t="s">
        <v>2708</v>
      </c>
      <c r="E1093" s="264">
        <v>1</v>
      </c>
      <c r="F1093" s="271">
        <v>10</v>
      </c>
      <c r="G1093" s="272">
        <v>0</v>
      </c>
      <c r="H1093" s="273">
        <v>31.874770000000002</v>
      </c>
    </row>
    <row r="1094" spans="1:8" s="201" customFormat="1" ht="12.75" outlineLevel="1">
      <c r="A1094" s="205">
        <v>339</v>
      </c>
      <c r="B1094" s="268" t="s">
        <v>3131</v>
      </c>
      <c r="C1094" s="269">
        <v>2024</v>
      </c>
      <c r="D1094" s="270" t="s">
        <v>2708</v>
      </c>
      <c r="E1094" s="264">
        <v>1</v>
      </c>
      <c r="F1094" s="271">
        <v>10</v>
      </c>
      <c r="G1094" s="272">
        <v>0</v>
      </c>
      <c r="H1094" s="273">
        <v>22.863330000000001</v>
      </c>
    </row>
    <row r="1095" spans="1:8" s="201" customFormat="1" ht="12.75" outlineLevel="1">
      <c r="A1095" s="205">
        <v>340</v>
      </c>
      <c r="B1095" s="268" t="s">
        <v>3132</v>
      </c>
      <c r="C1095" s="269">
        <v>2024</v>
      </c>
      <c r="D1095" s="270" t="s">
        <v>2708</v>
      </c>
      <c r="E1095" s="264">
        <v>1</v>
      </c>
      <c r="F1095" s="271">
        <v>10</v>
      </c>
      <c r="G1095" s="272">
        <v>0</v>
      </c>
      <c r="H1095" s="273">
        <v>22.863330000000001</v>
      </c>
    </row>
    <row r="1096" spans="1:8" s="201" customFormat="1" ht="12.75" outlineLevel="1">
      <c r="A1096" s="265">
        <v>341</v>
      </c>
      <c r="B1096" s="268" t="s">
        <v>3133</v>
      </c>
      <c r="C1096" s="269">
        <v>2024</v>
      </c>
      <c r="D1096" s="270" t="s">
        <v>2708</v>
      </c>
      <c r="E1096" s="264">
        <v>1</v>
      </c>
      <c r="F1096" s="271">
        <v>15</v>
      </c>
      <c r="G1096" s="272">
        <v>0</v>
      </c>
      <c r="H1096" s="273">
        <v>22.863330000000001</v>
      </c>
    </row>
    <row r="1097" spans="1:8" s="201" customFormat="1" ht="12.75" outlineLevel="1">
      <c r="A1097" s="205">
        <v>342</v>
      </c>
      <c r="B1097" s="268" t="s">
        <v>3134</v>
      </c>
      <c r="C1097" s="269">
        <v>2024</v>
      </c>
      <c r="D1097" s="270" t="s">
        <v>2708</v>
      </c>
      <c r="E1097" s="264">
        <v>1</v>
      </c>
      <c r="F1097" s="271">
        <v>15</v>
      </c>
      <c r="G1097" s="272">
        <v>0</v>
      </c>
      <c r="H1097" s="273">
        <v>30.541990000000002</v>
      </c>
    </row>
    <row r="1098" spans="1:8" s="201" customFormat="1" ht="12.75" outlineLevel="1">
      <c r="A1098" s="205">
        <v>354</v>
      </c>
      <c r="B1098" s="268" t="s">
        <v>3135</v>
      </c>
      <c r="C1098" s="269">
        <v>2024</v>
      </c>
      <c r="D1098" s="270" t="s">
        <v>2708</v>
      </c>
      <c r="E1098" s="264">
        <v>1</v>
      </c>
      <c r="F1098" s="271">
        <v>8</v>
      </c>
      <c r="G1098" s="272">
        <v>0</v>
      </c>
      <c r="H1098" s="273">
        <v>28.458380000000002</v>
      </c>
    </row>
    <row r="1099" spans="1:8" s="201" customFormat="1" ht="12.75" outlineLevel="1">
      <c r="A1099" s="205">
        <v>355</v>
      </c>
      <c r="B1099" s="268" t="s">
        <v>3136</v>
      </c>
      <c r="C1099" s="269">
        <v>2024</v>
      </c>
      <c r="D1099" s="270" t="s">
        <v>2708</v>
      </c>
      <c r="E1099" s="264">
        <v>1</v>
      </c>
      <c r="F1099" s="271">
        <v>10</v>
      </c>
      <c r="G1099" s="272">
        <v>0</v>
      </c>
      <c r="H1099" s="273">
        <v>18.73509</v>
      </c>
    </row>
    <row r="1100" spans="1:8" s="201" customFormat="1" ht="12.75" outlineLevel="1">
      <c r="A1100" s="265">
        <v>356</v>
      </c>
      <c r="B1100" s="268" t="s">
        <v>3137</v>
      </c>
      <c r="C1100" s="269">
        <v>2024</v>
      </c>
      <c r="D1100" s="270" t="s">
        <v>2708</v>
      </c>
      <c r="E1100" s="264">
        <v>1</v>
      </c>
      <c r="F1100" s="271">
        <v>15</v>
      </c>
      <c r="G1100" s="272">
        <v>0</v>
      </c>
      <c r="H1100" s="273">
        <v>29.434159999999999</v>
      </c>
    </row>
    <row r="1101" spans="1:8" s="201" customFormat="1" ht="12.75" outlineLevel="1">
      <c r="A1101" s="205">
        <v>357</v>
      </c>
      <c r="B1101" s="268" t="s">
        <v>3138</v>
      </c>
      <c r="C1101" s="269">
        <v>2024</v>
      </c>
      <c r="D1101" s="270" t="s">
        <v>2708</v>
      </c>
      <c r="E1101" s="264">
        <v>1</v>
      </c>
      <c r="F1101" s="271">
        <v>8</v>
      </c>
      <c r="G1101" s="272">
        <v>0</v>
      </c>
      <c r="H1101" s="273">
        <v>27.723050000000001</v>
      </c>
    </row>
    <row r="1102" spans="1:8" s="201" customFormat="1" ht="12.75" outlineLevel="1">
      <c r="A1102" s="205">
        <v>358</v>
      </c>
      <c r="B1102" s="268" t="s">
        <v>3139</v>
      </c>
      <c r="C1102" s="269">
        <v>2024</v>
      </c>
      <c r="D1102" s="270" t="s">
        <v>2708</v>
      </c>
      <c r="E1102" s="264">
        <v>1</v>
      </c>
      <c r="F1102" s="271">
        <v>15</v>
      </c>
      <c r="G1102" s="272">
        <v>0</v>
      </c>
      <c r="H1102" s="273">
        <v>20.5322</v>
      </c>
    </row>
    <row r="1103" spans="1:8" s="201" customFormat="1" ht="12.75" outlineLevel="1">
      <c r="A1103" s="265">
        <v>359</v>
      </c>
      <c r="B1103" s="268" t="s">
        <v>573</v>
      </c>
      <c r="C1103" s="269">
        <v>2024</v>
      </c>
      <c r="D1103" s="270" t="s">
        <v>2708</v>
      </c>
      <c r="E1103" s="264">
        <v>1</v>
      </c>
      <c r="F1103" s="271">
        <v>1.5</v>
      </c>
      <c r="G1103" s="272">
        <v>0</v>
      </c>
      <c r="H1103" s="273">
        <v>20.5322</v>
      </c>
    </row>
    <row r="1104" spans="1:8" s="201" customFormat="1" ht="12.75" outlineLevel="1">
      <c r="A1104" s="205">
        <v>360</v>
      </c>
      <c r="B1104" s="268" t="s">
        <v>3140</v>
      </c>
      <c r="C1104" s="269">
        <v>2024</v>
      </c>
      <c r="D1104" s="270" t="s">
        <v>2708</v>
      </c>
      <c r="E1104" s="264">
        <v>1</v>
      </c>
      <c r="F1104" s="271">
        <v>15</v>
      </c>
      <c r="G1104" s="272">
        <v>0</v>
      </c>
      <c r="H1104" s="273">
        <v>23.88626</v>
      </c>
    </row>
    <row r="1105" spans="1:8" s="201" customFormat="1" ht="12.75" outlineLevel="1">
      <c r="A1105" s="205">
        <v>361</v>
      </c>
      <c r="B1105" s="268" t="s">
        <v>3141</v>
      </c>
      <c r="C1105" s="269">
        <v>2024</v>
      </c>
      <c r="D1105" s="270" t="s">
        <v>2708</v>
      </c>
      <c r="E1105" s="264">
        <v>1</v>
      </c>
      <c r="F1105" s="271">
        <v>10</v>
      </c>
      <c r="G1105" s="272">
        <v>0</v>
      </c>
      <c r="H1105" s="273">
        <v>27.424330000000001</v>
      </c>
    </row>
    <row r="1106" spans="1:8" s="201" customFormat="1" ht="12.75" outlineLevel="1">
      <c r="A1106" s="265">
        <v>362</v>
      </c>
      <c r="B1106" s="268" t="s">
        <v>3142</v>
      </c>
      <c r="C1106" s="269">
        <v>2024</v>
      </c>
      <c r="D1106" s="270" t="s">
        <v>2708</v>
      </c>
      <c r="E1106" s="264">
        <v>1</v>
      </c>
      <c r="F1106" s="271">
        <v>15</v>
      </c>
      <c r="G1106" s="272">
        <v>0</v>
      </c>
      <c r="H1106" s="273">
        <v>40.049550000000004</v>
      </c>
    </row>
    <row r="1107" spans="1:8" s="201" customFormat="1" ht="12.75" outlineLevel="1">
      <c r="A1107" s="205">
        <v>363</v>
      </c>
      <c r="B1107" s="268" t="s">
        <v>3143</v>
      </c>
      <c r="C1107" s="269">
        <v>2024</v>
      </c>
      <c r="D1107" s="270" t="s">
        <v>2708</v>
      </c>
      <c r="E1107" s="264">
        <v>1</v>
      </c>
      <c r="F1107" s="271">
        <v>10</v>
      </c>
      <c r="G1107" s="272">
        <v>0</v>
      </c>
      <c r="H1107" s="273">
        <v>27.480889999999999</v>
      </c>
    </row>
    <row r="1108" spans="1:8" s="201" customFormat="1" ht="12.75" outlineLevel="1">
      <c r="A1108" s="205">
        <v>364</v>
      </c>
      <c r="B1108" s="268" t="s">
        <v>3144</v>
      </c>
      <c r="C1108" s="269">
        <v>2024</v>
      </c>
      <c r="D1108" s="270" t="s">
        <v>2708</v>
      </c>
      <c r="E1108" s="264">
        <v>1</v>
      </c>
      <c r="F1108" s="271">
        <v>1.9</v>
      </c>
      <c r="G1108" s="272">
        <v>0</v>
      </c>
      <c r="H1108" s="273">
        <v>19.809540000000002</v>
      </c>
    </row>
    <row r="1109" spans="1:8" s="201" customFormat="1" ht="12.75" outlineLevel="1">
      <c r="A1109" s="265">
        <v>365</v>
      </c>
      <c r="B1109" s="268" t="s">
        <v>3144</v>
      </c>
      <c r="C1109" s="269">
        <v>2024</v>
      </c>
      <c r="D1109" s="270" t="s">
        <v>2708</v>
      </c>
      <c r="E1109" s="264">
        <v>1</v>
      </c>
      <c r="F1109" s="271">
        <v>1.9</v>
      </c>
      <c r="G1109" s="272">
        <v>0</v>
      </c>
      <c r="H1109" s="273">
        <v>19.809540000000002</v>
      </c>
    </row>
    <row r="1110" spans="1:8" s="201" customFormat="1" ht="12.75" outlineLevel="1">
      <c r="A1110" s="205">
        <v>366</v>
      </c>
      <c r="B1110" s="268" t="s">
        <v>3145</v>
      </c>
      <c r="C1110" s="269">
        <v>2024</v>
      </c>
      <c r="D1110" s="270" t="s">
        <v>2708</v>
      </c>
      <c r="E1110" s="264">
        <v>1</v>
      </c>
      <c r="F1110" s="271">
        <v>10</v>
      </c>
      <c r="G1110" s="272">
        <v>0</v>
      </c>
      <c r="H1110" s="273">
        <v>25.371449999999999</v>
      </c>
    </row>
    <row r="1111" spans="1:8" s="201" customFormat="1" ht="12.75" outlineLevel="1">
      <c r="A1111" s="205">
        <v>367</v>
      </c>
      <c r="B1111" s="268" t="s">
        <v>3146</v>
      </c>
      <c r="C1111" s="269">
        <v>2024</v>
      </c>
      <c r="D1111" s="270" t="s">
        <v>2708</v>
      </c>
      <c r="E1111" s="264">
        <v>1</v>
      </c>
      <c r="F1111" s="271">
        <v>10</v>
      </c>
      <c r="G1111" s="272">
        <v>0</v>
      </c>
      <c r="H1111" s="273">
        <v>19.350200000000001</v>
      </c>
    </row>
    <row r="1112" spans="1:8" s="201" customFormat="1" ht="12.75" outlineLevel="1">
      <c r="A1112" s="265">
        <v>368</v>
      </c>
      <c r="B1112" s="268" t="s">
        <v>3147</v>
      </c>
      <c r="C1112" s="269">
        <v>2024</v>
      </c>
      <c r="D1112" s="270" t="s">
        <v>2708</v>
      </c>
      <c r="E1112" s="264">
        <v>1</v>
      </c>
      <c r="F1112" s="271">
        <v>12</v>
      </c>
      <c r="G1112" s="272">
        <v>0</v>
      </c>
      <c r="H1112" s="273">
        <v>27.248709999999999</v>
      </c>
    </row>
    <row r="1113" spans="1:8" s="201" customFormat="1" ht="12.75" outlineLevel="1">
      <c r="A1113" s="205">
        <v>369</v>
      </c>
      <c r="B1113" s="268" t="s">
        <v>3148</v>
      </c>
      <c r="C1113" s="269">
        <v>2024</v>
      </c>
      <c r="D1113" s="270" t="s">
        <v>2708</v>
      </c>
      <c r="E1113" s="264">
        <v>1</v>
      </c>
      <c r="F1113" s="271">
        <v>10</v>
      </c>
      <c r="G1113" s="272">
        <v>0</v>
      </c>
      <c r="H1113" s="273">
        <v>24.584070000000001</v>
      </c>
    </row>
    <row r="1114" spans="1:8" s="201" customFormat="1" ht="12.75" outlineLevel="1">
      <c r="A1114" s="205">
        <v>370</v>
      </c>
      <c r="B1114" s="268" t="s">
        <v>3149</v>
      </c>
      <c r="C1114" s="269">
        <v>2024</v>
      </c>
      <c r="D1114" s="270" t="s">
        <v>2708</v>
      </c>
      <c r="E1114" s="264">
        <v>1</v>
      </c>
      <c r="F1114" s="271">
        <v>6</v>
      </c>
      <c r="G1114" s="272">
        <v>0</v>
      </c>
      <c r="H1114" s="273">
        <v>27.884779999999999</v>
      </c>
    </row>
    <row r="1115" spans="1:8" s="201" customFormat="1" ht="12.75" outlineLevel="1">
      <c r="A1115" s="265">
        <v>371</v>
      </c>
      <c r="B1115" s="268" t="s">
        <v>546</v>
      </c>
      <c r="C1115" s="269">
        <v>2024</v>
      </c>
      <c r="D1115" s="270" t="s">
        <v>2708</v>
      </c>
      <c r="E1115" s="264">
        <v>1</v>
      </c>
      <c r="F1115" s="271">
        <v>15</v>
      </c>
      <c r="G1115" s="272">
        <v>0</v>
      </c>
      <c r="H1115" s="273">
        <v>24.84112</v>
      </c>
    </row>
    <row r="1116" spans="1:8" s="201" customFormat="1" ht="12.75" outlineLevel="1">
      <c r="A1116" s="205">
        <v>372</v>
      </c>
      <c r="B1116" s="268" t="s">
        <v>3150</v>
      </c>
      <c r="C1116" s="269">
        <v>2024</v>
      </c>
      <c r="D1116" s="270" t="s">
        <v>2708</v>
      </c>
      <c r="E1116" s="264">
        <v>1</v>
      </c>
      <c r="F1116" s="271">
        <v>5</v>
      </c>
      <c r="G1116" s="272">
        <v>0</v>
      </c>
      <c r="H1116" s="273">
        <v>24.562849999999997</v>
      </c>
    </row>
    <row r="1117" spans="1:8" s="201" customFormat="1" ht="12.75" outlineLevel="1">
      <c r="A1117" s="205">
        <v>373</v>
      </c>
      <c r="B1117" s="268" t="s">
        <v>3151</v>
      </c>
      <c r="C1117" s="269">
        <v>2024</v>
      </c>
      <c r="D1117" s="270" t="s">
        <v>2708</v>
      </c>
      <c r="E1117" s="264">
        <v>1</v>
      </c>
      <c r="F1117" s="271">
        <v>15</v>
      </c>
      <c r="G1117" s="272">
        <v>0</v>
      </c>
      <c r="H1117" s="273">
        <v>27.73357</v>
      </c>
    </row>
    <row r="1118" spans="1:8" s="201" customFormat="1" ht="12.75" outlineLevel="1">
      <c r="A1118" s="265">
        <v>374</v>
      </c>
      <c r="B1118" s="268" t="s">
        <v>3152</v>
      </c>
      <c r="C1118" s="269">
        <v>2024</v>
      </c>
      <c r="D1118" s="263" t="s">
        <v>2708</v>
      </c>
      <c r="E1118" s="272">
        <v>1</v>
      </c>
      <c r="F1118" s="272">
        <v>15</v>
      </c>
      <c r="G1118" s="272">
        <v>0</v>
      </c>
      <c r="H1118" s="273">
        <v>27.73357</v>
      </c>
    </row>
    <row r="1119" spans="1:8" ht="15.75">
      <c r="A1119" s="257" t="s">
        <v>3153</v>
      </c>
      <c r="B1119" s="258" t="s">
        <v>659</v>
      </c>
      <c r="C1119" s="259"/>
      <c r="D1119" s="274"/>
      <c r="E1119" s="261">
        <f>E1120</f>
        <v>648</v>
      </c>
      <c r="F1119" s="261">
        <f>F1120</f>
        <v>8521.7999999999993</v>
      </c>
      <c r="G1119" s="261">
        <f>G1120</f>
        <v>0</v>
      </c>
      <c r="H1119" s="262">
        <f>H1120</f>
        <v>21637.986370000053</v>
      </c>
    </row>
    <row r="1120" spans="1:8" ht="31.5">
      <c r="A1120" s="257" t="s">
        <v>3154</v>
      </c>
      <c r="B1120" s="258" t="s">
        <v>463</v>
      </c>
      <c r="C1120" s="259"/>
      <c r="D1120" s="274" t="s">
        <v>2708</v>
      </c>
      <c r="E1120" s="261">
        <f>SUM(E1121:E1763)</f>
        <v>648</v>
      </c>
      <c r="F1120" s="261">
        <f>SUM(F1121:F1763)</f>
        <v>8521.7999999999993</v>
      </c>
      <c r="G1120" s="261">
        <f>SUM(G1121:G1763)</f>
        <v>0</v>
      </c>
      <c r="H1120" s="261">
        <f>SUM(H1121:H1763)</f>
        <v>21637.986370000053</v>
      </c>
    </row>
    <row r="1121" spans="1:8" s="201" customFormat="1" ht="12.75" outlineLevel="1">
      <c r="A1121" s="205">
        <v>4</v>
      </c>
      <c r="B1121" s="209" t="s">
        <v>660</v>
      </c>
      <c r="C1121" s="275">
        <v>2022</v>
      </c>
      <c r="D1121" s="270" t="s">
        <v>2708</v>
      </c>
      <c r="E1121" s="264">
        <v>1</v>
      </c>
      <c r="F1121" s="264">
        <v>15</v>
      </c>
      <c r="G1121" s="237"/>
      <c r="H1121" s="249">
        <v>34.672470000000004</v>
      </c>
    </row>
    <row r="1122" spans="1:8" s="201" customFormat="1" ht="12.75" outlineLevel="1">
      <c r="A1122" s="205">
        <v>5</v>
      </c>
      <c r="B1122" s="209" t="s">
        <v>661</v>
      </c>
      <c r="C1122" s="275">
        <v>2022</v>
      </c>
      <c r="D1122" s="270" t="s">
        <v>2708</v>
      </c>
      <c r="E1122" s="264">
        <v>1</v>
      </c>
      <c r="F1122" s="264">
        <v>15</v>
      </c>
      <c r="G1122" s="237"/>
      <c r="H1122" s="249">
        <v>34.745410000000007</v>
      </c>
    </row>
    <row r="1123" spans="1:8" s="201" customFormat="1" ht="12.75" outlineLevel="1">
      <c r="A1123" s="205">
        <v>6</v>
      </c>
      <c r="B1123" s="209" t="s">
        <v>662</v>
      </c>
      <c r="C1123" s="275">
        <v>2022</v>
      </c>
      <c r="D1123" s="270" t="s">
        <v>2708</v>
      </c>
      <c r="E1123" s="264">
        <v>1</v>
      </c>
      <c r="F1123" s="264">
        <v>15</v>
      </c>
      <c r="G1123" s="237"/>
      <c r="H1123" s="249">
        <v>34.672470000000004</v>
      </c>
    </row>
    <row r="1124" spans="1:8" s="201" customFormat="1" ht="12.75" outlineLevel="1">
      <c r="A1124" s="205">
        <v>7</v>
      </c>
      <c r="B1124" s="209" t="s">
        <v>663</v>
      </c>
      <c r="C1124" s="275">
        <v>2022</v>
      </c>
      <c r="D1124" s="270" t="s">
        <v>2708</v>
      </c>
      <c r="E1124" s="264">
        <v>1</v>
      </c>
      <c r="F1124" s="264">
        <v>15</v>
      </c>
      <c r="G1124" s="237"/>
      <c r="H1124" s="249">
        <v>34.672470000000004</v>
      </c>
    </row>
    <row r="1125" spans="1:8" s="201" customFormat="1" ht="12.75" outlineLevel="1">
      <c r="A1125" s="205">
        <v>8</v>
      </c>
      <c r="B1125" s="209" t="s">
        <v>662</v>
      </c>
      <c r="C1125" s="275">
        <v>2022</v>
      </c>
      <c r="D1125" s="270" t="s">
        <v>2708</v>
      </c>
      <c r="E1125" s="264">
        <v>1</v>
      </c>
      <c r="F1125" s="264">
        <v>15</v>
      </c>
      <c r="G1125" s="237"/>
      <c r="H1125" s="249">
        <v>34.672470000000004</v>
      </c>
    </row>
    <row r="1126" spans="1:8" s="201" customFormat="1" ht="12.75" outlineLevel="1">
      <c r="A1126" s="205">
        <v>9</v>
      </c>
      <c r="B1126" s="209" t="s">
        <v>662</v>
      </c>
      <c r="C1126" s="275">
        <v>2022</v>
      </c>
      <c r="D1126" s="270" t="s">
        <v>2708</v>
      </c>
      <c r="E1126" s="264">
        <v>1</v>
      </c>
      <c r="F1126" s="264">
        <v>15</v>
      </c>
      <c r="G1126" s="237"/>
      <c r="H1126" s="249">
        <v>34.672470000000004</v>
      </c>
    </row>
    <row r="1127" spans="1:8" s="201" customFormat="1" ht="12.75" outlineLevel="1">
      <c r="A1127" s="205">
        <v>10</v>
      </c>
      <c r="B1127" s="209" t="s">
        <v>664</v>
      </c>
      <c r="C1127" s="275">
        <v>2022</v>
      </c>
      <c r="D1127" s="270" t="s">
        <v>2708</v>
      </c>
      <c r="E1127" s="264">
        <v>1</v>
      </c>
      <c r="F1127" s="264">
        <v>15</v>
      </c>
      <c r="G1127" s="237"/>
      <c r="H1127" s="249">
        <v>34.671949999999995</v>
      </c>
    </row>
    <row r="1128" spans="1:8" s="201" customFormat="1" ht="12.75" outlineLevel="1">
      <c r="A1128" s="205">
        <v>44</v>
      </c>
      <c r="B1128" s="209" t="s">
        <v>665</v>
      </c>
      <c r="C1128" s="275">
        <v>2022</v>
      </c>
      <c r="D1128" s="270" t="s">
        <v>2708</v>
      </c>
      <c r="E1128" s="264">
        <v>1</v>
      </c>
      <c r="F1128" s="264">
        <v>15</v>
      </c>
      <c r="G1128" s="237"/>
      <c r="H1128" s="249">
        <v>43.646980000000006</v>
      </c>
    </row>
    <row r="1129" spans="1:8" s="201" customFormat="1" ht="12.75" outlineLevel="1">
      <c r="A1129" s="205">
        <v>45</v>
      </c>
      <c r="B1129" s="209" t="s">
        <v>666</v>
      </c>
      <c r="C1129" s="275">
        <v>2022</v>
      </c>
      <c r="D1129" s="270" t="s">
        <v>2708</v>
      </c>
      <c r="E1129" s="264">
        <v>1</v>
      </c>
      <c r="F1129" s="264">
        <v>15</v>
      </c>
      <c r="G1129" s="237"/>
      <c r="H1129" s="249">
        <v>20.87454</v>
      </c>
    </row>
    <row r="1130" spans="1:8" s="201" customFormat="1" ht="12.75" outlineLevel="1">
      <c r="A1130" s="205">
        <v>46</v>
      </c>
      <c r="B1130" s="209" t="s">
        <v>667</v>
      </c>
      <c r="C1130" s="275">
        <v>2022</v>
      </c>
      <c r="D1130" s="270" t="s">
        <v>2708</v>
      </c>
      <c r="E1130" s="264">
        <v>1</v>
      </c>
      <c r="F1130" s="264">
        <v>15</v>
      </c>
      <c r="G1130" s="237"/>
      <c r="H1130" s="249">
        <v>20.87454</v>
      </c>
    </row>
    <row r="1131" spans="1:8" s="201" customFormat="1" ht="12.75" outlineLevel="1">
      <c r="A1131" s="205">
        <v>63</v>
      </c>
      <c r="B1131" s="209" t="s">
        <v>668</v>
      </c>
      <c r="C1131" s="275">
        <v>2022</v>
      </c>
      <c r="D1131" s="270" t="s">
        <v>2708</v>
      </c>
      <c r="E1131" s="264">
        <v>1</v>
      </c>
      <c r="F1131" s="264">
        <v>10</v>
      </c>
      <c r="G1131" s="237"/>
      <c r="H1131" s="249">
        <v>23.82968</v>
      </c>
    </row>
    <row r="1132" spans="1:8" s="201" customFormat="1" ht="12.75" outlineLevel="1">
      <c r="A1132" s="205">
        <v>64</v>
      </c>
      <c r="B1132" s="209" t="s">
        <v>669</v>
      </c>
      <c r="C1132" s="275">
        <v>2022</v>
      </c>
      <c r="D1132" s="270" t="s">
        <v>2708</v>
      </c>
      <c r="E1132" s="264">
        <v>1</v>
      </c>
      <c r="F1132" s="264">
        <v>9</v>
      </c>
      <c r="G1132" s="237"/>
      <c r="H1132" s="249">
        <v>21.864570000000001</v>
      </c>
    </row>
    <row r="1133" spans="1:8" s="201" customFormat="1" ht="12.75" outlineLevel="1">
      <c r="A1133" s="205">
        <v>65</v>
      </c>
      <c r="B1133" s="209" t="s">
        <v>670</v>
      </c>
      <c r="C1133" s="275">
        <v>2022</v>
      </c>
      <c r="D1133" s="270" t="s">
        <v>2708</v>
      </c>
      <c r="E1133" s="264">
        <v>1</v>
      </c>
      <c r="F1133" s="264">
        <v>15</v>
      </c>
      <c r="G1133" s="237"/>
      <c r="H1133" s="249">
        <v>22.355619999999998</v>
      </c>
    </row>
    <row r="1134" spans="1:8" s="201" customFormat="1" ht="12.75" outlineLevel="1">
      <c r="A1134" s="205">
        <v>66</v>
      </c>
      <c r="B1134" s="209" t="s">
        <v>671</v>
      </c>
      <c r="C1134" s="275">
        <v>2022</v>
      </c>
      <c r="D1134" s="270" t="s">
        <v>2708</v>
      </c>
      <c r="E1134" s="264">
        <v>1</v>
      </c>
      <c r="F1134" s="264">
        <v>10</v>
      </c>
      <c r="G1134" s="237"/>
      <c r="H1134" s="249">
        <v>22.604700000000001</v>
      </c>
    </row>
    <row r="1135" spans="1:8" s="201" customFormat="1" ht="12.75" outlineLevel="1">
      <c r="A1135" s="205">
        <v>67</v>
      </c>
      <c r="B1135" s="209" t="s">
        <v>672</v>
      </c>
      <c r="C1135" s="275">
        <v>2022</v>
      </c>
      <c r="D1135" s="270" t="s">
        <v>2708</v>
      </c>
      <c r="E1135" s="264">
        <v>1</v>
      </c>
      <c r="F1135" s="264">
        <v>15</v>
      </c>
      <c r="G1135" s="237"/>
      <c r="H1135" s="249">
        <v>23.603090000000002</v>
      </c>
    </row>
    <row r="1136" spans="1:8" s="201" customFormat="1" ht="12.75" outlineLevel="1">
      <c r="A1136" s="205">
        <v>68</v>
      </c>
      <c r="B1136" s="209" t="s">
        <v>673</v>
      </c>
      <c r="C1136" s="275">
        <v>2022</v>
      </c>
      <c r="D1136" s="270" t="s">
        <v>2708</v>
      </c>
      <c r="E1136" s="264">
        <v>1</v>
      </c>
      <c r="F1136" s="264">
        <v>9</v>
      </c>
      <c r="G1136" s="237"/>
      <c r="H1136" s="249">
        <v>22.073740000000001</v>
      </c>
    </row>
    <row r="1137" spans="1:8" s="201" customFormat="1" ht="12.75" outlineLevel="1">
      <c r="A1137" s="205">
        <v>69</v>
      </c>
      <c r="B1137" s="209" t="s">
        <v>674</v>
      </c>
      <c r="C1137" s="275">
        <v>2022</v>
      </c>
      <c r="D1137" s="270" t="s">
        <v>2708</v>
      </c>
      <c r="E1137" s="264">
        <v>1</v>
      </c>
      <c r="F1137" s="264">
        <v>9</v>
      </c>
      <c r="G1137" s="237"/>
      <c r="H1137" s="249">
        <v>20.38335</v>
      </c>
    </row>
    <row r="1138" spans="1:8" s="201" customFormat="1" ht="12.75" outlineLevel="1">
      <c r="A1138" s="205">
        <v>70</v>
      </c>
      <c r="B1138" s="209" t="s">
        <v>675</v>
      </c>
      <c r="C1138" s="275">
        <v>2022</v>
      </c>
      <c r="D1138" s="270" t="s">
        <v>2708</v>
      </c>
      <c r="E1138" s="264">
        <v>1</v>
      </c>
      <c r="F1138" s="264">
        <v>15</v>
      </c>
      <c r="G1138" s="237"/>
      <c r="H1138" s="249">
        <v>20.205490000000001</v>
      </c>
    </row>
    <row r="1139" spans="1:8" s="201" customFormat="1" ht="12.75" outlineLevel="1">
      <c r="A1139" s="205">
        <v>71</v>
      </c>
      <c r="B1139" s="209" t="s">
        <v>676</v>
      </c>
      <c r="C1139" s="275">
        <v>2022</v>
      </c>
      <c r="D1139" s="270" t="s">
        <v>2708</v>
      </c>
      <c r="E1139" s="264">
        <v>1</v>
      </c>
      <c r="F1139" s="264">
        <v>15</v>
      </c>
      <c r="G1139" s="237"/>
      <c r="H1139" s="249">
        <v>21.728570000000001</v>
      </c>
    </row>
    <row r="1140" spans="1:8" s="201" customFormat="1" ht="12.75" outlineLevel="1">
      <c r="A1140" s="205">
        <v>72</v>
      </c>
      <c r="B1140" s="209" t="s">
        <v>677</v>
      </c>
      <c r="C1140" s="275">
        <v>2022</v>
      </c>
      <c r="D1140" s="270" t="s">
        <v>2708</v>
      </c>
      <c r="E1140" s="264">
        <v>1</v>
      </c>
      <c r="F1140" s="264">
        <v>15</v>
      </c>
      <c r="G1140" s="237"/>
      <c r="H1140" s="249">
        <v>21.4801</v>
      </c>
    </row>
    <row r="1141" spans="1:8" s="201" customFormat="1" ht="12.75" outlineLevel="1">
      <c r="A1141" s="205">
        <v>73</v>
      </c>
      <c r="B1141" s="209" t="s">
        <v>678</v>
      </c>
      <c r="C1141" s="275">
        <v>2022</v>
      </c>
      <c r="D1141" s="270" t="s">
        <v>2708</v>
      </c>
      <c r="E1141" s="264">
        <v>1</v>
      </c>
      <c r="F1141" s="264">
        <v>15</v>
      </c>
      <c r="G1141" s="237"/>
      <c r="H1141" s="249">
        <v>21.99558</v>
      </c>
    </row>
    <row r="1142" spans="1:8" s="201" customFormat="1" ht="12.75" outlineLevel="1">
      <c r="A1142" s="205">
        <v>74</v>
      </c>
      <c r="B1142" s="209" t="s">
        <v>679</v>
      </c>
      <c r="C1142" s="275">
        <v>2022</v>
      </c>
      <c r="D1142" s="270" t="s">
        <v>2708</v>
      </c>
      <c r="E1142" s="264">
        <v>1</v>
      </c>
      <c r="F1142" s="264">
        <v>15</v>
      </c>
      <c r="G1142" s="237"/>
      <c r="H1142" s="249">
        <v>20.246189999999999</v>
      </c>
    </row>
    <row r="1143" spans="1:8" s="201" customFormat="1" ht="12.75" outlineLevel="1">
      <c r="A1143" s="205">
        <v>75</v>
      </c>
      <c r="B1143" s="209" t="s">
        <v>680</v>
      </c>
      <c r="C1143" s="275">
        <v>2022</v>
      </c>
      <c r="D1143" s="270" t="s">
        <v>2708</v>
      </c>
      <c r="E1143" s="264">
        <v>1</v>
      </c>
      <c r="F1143" s="264">
        <v>15</v>
      </c>
      <c r="G1143" s="237"/>
      <c r="H1143" s="249">
        <v>19.516779999999997</v>
      </c>
    </row>
    <row r="1144" spans="1:8" s="201" customFormat="1" ht="12.75" outlineLevel="1">
      <c r="A1144" s="205">
        <v>96</v>
      </c>
      <c r="B1144" s="209" t="s">
        <v>681</v>
      </c>
      <c r="C1144" s="275">
        <v>2023</v>
      </c>
      <c r="D1144" s="270" t="s">
        <v>2708</v>
      </c>
      <c r="E1144" s="264">
        <v>1</v>
      </c>
      <c r="F1144" s="264">
        <v>15</v>
      </c>
      <c r="G1144" s="237">
        <v>0</v>
      </c>
      <c r="H1144" s="249">
        <v>29.137720000000002</v>
      </c>
    </row>
    <row r="1145" spans="1:8" s="201" customFormat="1" ht="12.75" outlineLevel="1">
      <c r="A1145" s="205">
        <v>97</v>
      </c>
      <c r="B1145" s="209" t="s">
        <v>682</v>
      </c>
      <c r="C1145" s="275">
        <v>2023</v>
      </c>
      <c r="D1145" s="270" t="s">
        <v>2708</v>
      </c>
      <c r="E1145" s="264">
        <v>1</v>
      </c>
      <c r="F1145" s="264">
        <v>6</v>
      </c>
      <c r="G1145" s="237">
        <v>0</v>
      </c>
      <c r="H1145" s="249">
        <v>21.983939999999997</v>
      </c>
    </row>
    <row r="1146" spans="1:8" s="201" customFormat="1" ht="12.75" outlineLevel="1">
      <c r="A1146" s="205">
        <v>99</v>
      </c>
      <c r="B1146" s="209" t="s">
        <v>683</v>
      </c>
      <c r="C1146" s="275">
        <v>2023</v>
      </c>
      <c r="D1146" s="270" t="s">
        <v>2708</v>
      </c>
      <c r="E1146" s="264">
        <v>1</v>
      </c>
      <c r="F1146" s="264">
        <v>15</v>
      </c>
      <c r="G1146" s="237">
        <v>0</v>
      </c>
      <c r="H1146" s="249">
        <v>22.093700000000002</v>
      </c>
    </row>
    <row r="1147" spans="1:8" s="201" customFormat="1" ht="12.75" outlineLevel="1">
      <c r="A1147" s="205">
        <v>100</v>
      </c>
      <c r="B1147" s="209" t="s">
        <v>684</v>
      </c>
      <c r="C1147" s="275">
        <v>2023</v>
      </c>
      <c r="D1147" s="270" t="s">
        <v>2708</v>
      </c>
      <c r="E1147" s="264">
        <v>1</v>
      </c>
      <c r="F1147" s="264">
        <v>15</v>
      </c>
      <c r="G1147" s="237">
        <v>0</v>
      </c>
      <c r="H1147" s="249">
        <v>22.524049999999999</v>
      </c>
    </row>
    <row r="1148" spans="1:8" s="201" customFormat="1" ht="12.75" outlineLevel="1">
      <c r="A1148" s="205">
        <v>108</v>
      </c>
      <c r="B1148" s="209" t="s">
        <v>685</v>
      </c>
      <c r="C1148" s="275">
        <v>2023</v>
      </c>
      <c r="D1148" s="270" t="s">
        <v>2708</v>
      </c>
      <c r="E1148" s="264">
        <v>1</v>
      </c>
      <c r="F1148" s="264">
        <v>15</v>
      </c>
      <c r="G1148" s="237">
        <v>0</v>
      </c>
      <c r="H1148" s="249">
        <v>29.138120000000001</v>
      </c>
    </row>
    <row r="1149" spans="1:8" s="201" customFormat="1" ht="12.75" outlineLevel="1">
      <c r="A1149" s="205">
        <v>110</v>
      </c>
      <c r="B1149" s="209" t="s">
        <v>686</v>
      </c>
      <c r="C1149" s="275">
        <v>2023</v>
      </c>
      <c r="D1149" s="270" t="s">
        <v>2708</v>
      </c>
      <c r="E1149" s="264">
        <v>1</v>
      </c>
      <c r="F1149" s="264">
        <v>15</v>
      </c>
      <c r="G1149" s="237">
        <v>0</v>
      </c>
      <c r="H1149" s="249">
        <v>23.32995</v>
      </c>
    </row>
    <row r="1150" spans="1:8" s="201" customFormat="1" ht="12.75" outlineLevel="1">
      <c r="A1150" s="205">
        <v>111</v>
      </c>
      <c r="B1150" s="209" t="s">
        <v>687</v>
      </c>
      <c r="C1150" s="275">
        <v>2023</v>
      </c>
      <c r="D1150" s="270" t="s">
        <v>2708</v>
      </c>
      <c r="E1150" s="264">
        <v>1</v>
      </c>
      <c r="F1150" s="264">
        <v>10</v>
      </c>
      <c r="G1150" s="237">
        <v>0</v>
      </c>
      <c r="H1150" s="249">
        <v>29.457799999999999</v>
      </c>
    </row>
    <row r="1151" spans="1:8" s="201" customFormat="1" ht="12.75" outlineLevel="1">
      <c r="A1151" s="205">
        <v>113</v>
      </c>
      <c r="B1151" s="209" t="s">
        <v>688</v>
      </c>
      <c r="C1151" s="275">
        <v>2023</v>
      </c>
      <c r="D1151" s="270" t="s">
        <v>2708</v>
      </c>
      <c r="E1151" s="264">
        <v>1</v>
      </c>
      <c r="F1151" s="264">
        <v>13</v>
      </c>
      <c r="G1151" s="237">
        <v>0</v>
      </c>
      <c r="H1151" s="249">
        <v>25.608910000000002</v>
      </c>
    </row>
    <row r="1152" spans="1:8" s="201" customFormat="1" ht="12.75" outlineLevel="1">
      <c r="A1152" s="205">
        <v>147</v>
      </c>
      <c r="B1152" s="209" t="s">
        <v>689</v>
      </c>
      <c r="C1152" s="275">
        <v>2023</v>
      </c>
      <c r="D1152" s="270" t="s">
        <v>2708</v>
      </c>
      <c r="E1152" s="264">
        <v>1</v>
      </c>
      <c r="F1152" s="264">
        <v>15</v>
      </c>
      <c r="G1152" s="237">
        <v>0</v>
      </c>
      <c r="H1152" s="249">
        <v>29.13813</v>
      </c>
    </row>
    <row r="1153" spans="1:8" s="201" customFormat="1" ht="12.75" outlineLevel="1">
      <c r="A1153" s="205">
        <v>148</v>
      </c>
      <c r="B1153" s="209" t="s">
        <v>690</v>
      </c>
      <c r="C1153" s="275">
        <v>2023</v>
      </c>
      <c r="D1153" s="270" t="s">
        <v>2708</v>
      </c>
      <c r="E1153" s="264">
        <v>1</v>
      </c>
      <c r="F1153" s="264">
        <v>15</v>
      </c>
      <c r="G1153" s="237">
        <v>0</v>
      </c>
      <c r="H1153" s="249">
        <v>29.138120000000001</v>
      </c>
    </row>
    <row r="1154" spans="1:8" s="201" customFormat="1" ht="12.75" outlineLevel="1">
      <c r="A1154" s="205">
        <v>149</v>
      </c>
      <c r="B1154" s="209" t="s">
        <v>691</v>
      </c>
      <c r="C1154" s="275">
        <v>2023</v>
      </c>
      <c r="D1154" s="270" t="s">
        <v>2708</v>
      </c>
      <c r="E1154" s="264">
        <v>1</v>
      </c>
      <c r="F1154" s="264">
        <v>15</v>
      </c>
      <c r="G1154" s="237">
        <v>0</v>
      </c>
      <c r="H1154" s="249">
        <v>29.13813</v>
      </c>
    </row>
    <row r="1155" spans="1:8" s="201" customFormat="1" ht="12.75" outlineLevel="1">
      <c r="A1155" s="205">
        <v>158</v>
      </c>
      <c r="B1155" s="209" t="s">
        <v>692</v>
      </c>
      <c r="C1155" s="275">
        <v>2023</v>
      </c>
      <c r="D1155" s="270" t="s">
        <v>2708</v>
      </c>
      <c r="E1155" s="264">
        <v>1</v>
      </c>
      <c r="F1155" s="264">
        <v>15</v>
      </c>
      <c r="G1155" s="237">
        <v>0</v>
      </c>
      <c r="H1155" s="249">
        <v>26.960840000000001</v>
      </c>
    </row>
    <row r="1156" spans="1:8" s="201" customFormat="1" ht="12.75" outlineLevel="1">
      <c r="A1156" s="205">
        <v>159</v>
      </c>
      <c r="B1156" s="209" t="s">
        <v>693</v>
      </c>
      <c r="C1156" s="275">
        <v>2023</v>
      </c>
      <c r="D1156" s="270" t="s">
        <v>2708</v>
      </c>
      <c r="E1156" s="264">
        <v>1</v>
      </c>
      <c r="F1156" s="264">
        <v>15</v>
      </c>
      <c r="G1156" s="237">
        <v>0</v>
      </c>
      <c r="H1156" s="249">
        <v>31.808</v>
      </c>
    </row>
    <row r="1157" spans="1:8" s="201" customFormat="1" ht="12.75" outlineLevel="1">
      <c r="A1157" s="205">
        <v>160</v>
      </c>
      <c r="B1157" s="209" t="s">
        <v>694</v>
      </c>
      <c r="C1157" s="275">
        <v>2023</v>
      </c>
      <c r="D1157" s="270" t="s">
        <v>2708</v>
      </c>
      <c r="E1157" s="264">
        <v>1</v>
      </c>
      <c r="F1157" s="264">
        <v>15</v>
      </c>
      <c r="G1157" s="237">
        <v>0</v>
      </c>
      <c r="H1157" s="249">
        <v>31.262520000000002</v>
      </c>
    </row>
    <row r="1158" spans="1:8" s="201" customFormat="1" ht="12.75" outlineLevel="1">
      <c r="A1158" s="205">
        <v>161</v>
      </c>
      <c r="B1158" s="209" t="s">
        <v>695</v>
      </c>
      <c r="C1158" s="275">
        <v>2023</v>
      </c>
      <c r="D1158" s="270" t="s">
        <v>2708</v>
      </c>
      <c r="E1158" s="264">
        <v>1</v>
      </c>
      <c r="F1158" s="264">
        <v>0</v>
      </c>
      <c r="G1158" s="237">
        <v>0</v>
      </c>
      <c r="H1158" s="249">
        <v>32.716070000000002</v>
      </c>
    </row>
    <row r="1159" spans="1:8" s="201" customFormat="1" ht="12.75" outlineLevel="1">
      <c r="A1159" s="205">
        <v>162</v>
      </c>
      <c r="B1159" s="209" t="s">
        <v>696</v>
      </c>
      <c r="C1159" s="275">
        <v>2023</v>
      </c>
      <c r="D1159" s="270" t="s">
        <v>2708</v>
      </c>
      <c r="E1159" s="264">
        <v>1</v>
      </c>
      <c r="F1159" s="264">
        <v>9</v>
      </c>
      <c r="G1159" s="237">
        <v>0</v>
      </c>
      <c r="H1159" s="249">
        <v>36.138370000000002</v>
      </c>
    </row>
    <row r="1160" spans="1:8" s="201" customFormat="1" ht="12.75" outlineLevel="1">
      <c r="A1160" s="205">
        <v>163</v>
      </c>
      <c r="B1160" s="209" t="s">
        <v>697</v>
      </c>
      <c r="C1160" s="275">
        <v>2023</v>
      </c>
      <c r="D1160" s="270" t="s">
        <v>2708</v>
      </c>
      <c r="E1160" s="264">
        <v>1</v>
      </c>
      <c r="F1160" s="264">
        <v>0</v>
      </c>
      <c r="G1160" s="237">
        <v>0</v>
      </c>
      <c r="H1160" s="249">
        <v>32.113330000000005</v>
      </c>
    </row>
    <row r="1161" spans="1:8" s="201" customFormat="1" ht="12.75" outlineLevel="1">
      <c r="A1161" s="205">
        <v>164</v>
      </c>
      <c r="B1161" s="209" t="s">
        <v>698</v>
      </c>
      <c r="C1161" s="275">
        <v>2023</v>
      </c>
      <c r="D1161" s="270" t="s">
        <v>2708</v>
      </c>
      <c r="E1161" s="264">
        <v>1</v>
      </c>
      <c r="F1161" s="264">
        <v>15</v>
      </c>
      <c r="G1161" s="237">
        <v>0</v>
      </c>
      <c r="H1161" s="249">
        <v>33.283559999999994</v>
      </c>
    </row>
    <row r="1162" spans="1:8" s="201" customFormat="1" ht="12.75" outlineLevel="1">
      <c r="A1162" s="205">
        <v>165</v>
      </c>
      <c r="B1162" s="209" t="s">
        <v>699</v>
      </c>
      <c r="C1162" s="275">
        <v>2023</v>
      </c>
      <c r="D1162" s="270" t="s">
        <v>2708</v>
      </c>
      <c r="E1162" s="264">
        <v>1</v>
      </c>
      <c r="F1162" s="264">
        <v>15</v>
      </c>
      <c r="G1162" s="237">
        <v>0</v>
      </c>
      <c r="H1162" s="249">
        <v>32.463920000000002</v>
      </c>
    </row>
    <row r="1163" spans="1:8" s="201" customFormat="1" ht="12.75" outlineLevel="1">
      <c r="A1163" s="205">
        <v>166</v>
      </c>
      <c r="B1163" s="209" t="s">
        <v>700</v>
      </c>
      <c r="C1163" s="275">
        <v>2023</v>
      </c>
      <c r="D1163" s="270" t="s">
        <v>2708</v>
      </c>
      <c r="E1163" s="264">
        <v>1</v>
      </c>
      <c r="F1163" s="264">
        <v>15</v>
      </c>
      <c r="G1163" s="237">
        <v>0</v>
      </c>
      <c r="H1163" s="249">
        <v>32.192369999999997</v>
      </c>
    </row>
    <row r="1164" spans="1:8" s="201" customFormat="1" ht="12.75" outlineLevel="1">
      <c r="A1164" s="205">
        <v>194</v>
      </c>
      <c r="B1164" s="209" t="s">
        <v>701</v>
      </c>
      <c r="C1164" s="275">
        <v>2023</v>
      </c>
      <c r="D1164" s="270" t="s">
        <v>2708</v>
      </c>
      <c r="E1164" s="264">
        <v>1</v>
      </c>
      <c r="F1164" s="264">
        <v>15</v>
      </c>
      <c r="G1164" s="237">
        <v>0</v>
      </c>
      <c r="H1164" s="249">
        <v>26.064799999999998</v>
      </c>
    </row>
    <row r="1165" spans="1:8" s="201" customFormat="1" ht="12.75" outlineLevel="1">
      <c r="A1165" s="205">
        <v>195</v>
      </c>
      <c r="B1165" s="209" t="s">
        <v>702</v>
      </c>
      <c r="C1165" s="275">
        <v>2023</v>
      </c>
      <c r="D1165" s="270" t="s">
        <v>2708</v>
      </c>
      <c r="E1165" s="264">
        <v>1</v>
      </c>
      <c r="F1165" s="264">
        <v>15</v>
      </c>
      <c r="G1165" s="237">
        <v>0</v>
      </c>
      <c r="H1165" s="249">
        <v>26.08764</v>
      </c>
    </row>
    <row r="1166" spans="1:8" s="201" customFormat="1" ht="12.75" outlineLevel="1">
      <c r="A1166" s="205">
        <v>196</v>
      </c>
      <c r="B1166" s="209" t="s">
        <v>703</v>
      </c>
      <c r="C1166" s="275">
        <v>2023</v>
      </c>
      <c r="D1166" s="270" t="s">
        <v>2708</v>
      </c>
      <c r="E1166" s="264">
        <v>1</v>
      </c>
      <c r="F1166" s="264">
        <v>15</v>
      </c>
      <c r="G1166" s="237">
        <v>0</v>
      </c>
      <c r="H1166" s="249">
        <v>26.08764</v>
      </c>
    </row>
    <row r="1167" spans="1:8" s="201" customFormat="1" ht="12.75" outlineLevel="1">
      <c r="A1167" s="205">
        <v>197</v>
      </c>
      <c r="B1167" s="209" t="s">
        <v>704</v>
      </c>
      <c r="C1167" s="275">
        <v>2023</v>
      </c>
      <c r="D1167" s="270" t="s">
        <v>2708</v>
      </c>
      <c r="E1167" s="264">
        <v>1</v>
      </c>
      <c r="F1167" s="264">
        <v>15</v>
      </c>
      <c r="G1167" s="237">
        <v>0</v>
      </c>
      <c r="H1167" s="249">
        <v>26.087589999999999</v>
      </c>
    </row>
    <row r="1168" spans="1:8" s="201" customFormat="1" ht="12.75" outlineLevel="1">
      <c r="A1168" s="205">
        <v>198</v>
      </c>
      <c r="B1168" s="209" t="s">
        <v>705</v>
      </c>
      <c r="C1168" s="275">
        <v>2023</v>
      </c>
      <c r="D1168" s="270" t="s">
        <v>2708</v>
      </c>
      <c r="E1168" s="264">
        <v>1</v>
      </c>
      <c r="F1168" s="264">
        <v>0</v>
      </c>
      <c r="G1168" s="237">
        <v>0</v>
      </c>
      <c r="H1168" s="249">
        <v>26.087679999999999</v>
      </c>
    </row>
    <row r="1169" spans="1:8" s="201" customFormat="1" ht="12.75" outlineLevel="1">
      <c r="A1169" s="205">
        <v>199</v>
      </c>
      <c r="B1169" s="209" t="s">
        <v>706</v>
      </c>
      <c r="C1169" s="275">
        <v>2023</v>
      </c>
      <c r="D1169" s="270" t="s">
        <v>2708</v>
      </c>
      <c r="E1169" s="264">
        <v>1</v>
      </c>
      <c r="F1169" s="264">
        <v>15</v>
      </c>
      <c r="G1169" s="237">
        <v>0</v>
      </c>
      <c r="H1169" s="249">
        <v>26.08764</v>
      </c>
    </row>
    <row r="1170" spans="1:8" s="201" customFormat="1" ht="12.75" outlineLevel="1">
      <c r="A1170" s="205">
        <v>200</v>
      </c>
      <c r="B1170" s="209" t="s">
        <v>707</v>
      </c>
      <c r="C1170" s="275">
        <v>2023</v>
      </c>
      <c r="D1170" s="270" t="s">
        <v>2708</v>
      </c>
      <c r="E1170" s="264">
        <v>1</v>
      </c>
      <c r="F1170" s="264">
        <v>15</v>
      </c>
      <c r="G1170" s="237">
        <v>0</v>
      </c>
      <c r="H1170" s="249">
        <v>26.087679999999999</v>
      </c>
    </row>
    <row r="1171" spans="1:8" s="201" customFormat="1" ht="12.75" outlineLevel="1">
      <c r="A1171" s="205">
        <v>201</v>
      </c>
      <c r="B1171" s="209" t="s">
        <v>708</v>
      </c>
      <c r="C1171" s="275">
        <v>2023</v>
      </c>
      <c r="D1171" s="270" t="s">
        <v>2708</v>
      </c>
      <c r="E1171" s="264">
        <v>1</v>
      </c>
      <c r="F1171" s="264">
        <v>15</v>
      </c>
      <c r="G1171" s="237">
        <v>0</v>
      </c>
      <c r="H1171" s="249">
        <v>26.087679999999999</v>
      </c>
    </row>
    <row r="1172" spans="1:8" s="201" customFormat="1" ht="12.75" outlineLevel="1">
      <c r="A1172" s="205">
        <v>202</v>
      </c>
      <c r="B1172" s="209" t="s">
        <v>709</v>
      </c>
      <c r="C1172" s="275">
        <v>2023</v>
      </c>
      <c r="D1172" s="270" t="s">
        <v>2708</v>
      </c>
      <c r="E1172" s="264">
        <v>1</v>
      </c>
      <c r="F1172" s="264">
        <v>15</v>
      </c>
      <c r="G1172" s="237">
        <v>0</v>
      </c>
      <c r="H1172" s="249">
        <v>26.08793</v>
      </c>
    </row>
    <row r="1173" spans="1:8" s="201" customFormat="1" ht="12.75" outlineLevel="1">
      <c r="A1173" s="205">
        <v>203</v>
      </c>
      <c r="B1173" s="209" t="s">
        <v>710</v>
      </c>
      <c r="C1173" s="275">
        <v>2023</v>
      </c>
      <c r="D1173" s="270" t="s">
        <v>2708</v>
      </c>
      <c r="E1173" s="264">
        <v>1</v>
      </c>
      <c r="F1173" s="264">
        <v>15</v>
      </c>
      <c r="G1173" s="237">
        <v>0</v>
      </c>
      <c r="H1173" s="249">
        <v>26.087679999999999</v>
      </c>
    </row>
    <row r="1174" spans="1:8" s="201" customFormat="1" ht="12.75" outlineLevel="1">
      <c r="A1174" s="205">
        <v>204</v>
      </c>
      <c r="B1174" s="209" t="s">
        <v>711</v>
      </c>
      <c r="C1174" s="275">
        <v>2023</v>
      </c>
      <c r="D1174" s="270" t="s">
        <v>2708</v>
      </c>
      <c r="E1174" s="264">
        <v>1</v>
      </c>
      <c r="F1174" s="264">
        <v>0</v>
      </c>
      <c r="G1174" s="237">
        <v>0</v>
      </c>
      <c r="H1174" s="249">
        <v>26.087679999999999</v>
      </c>
    </row>
    <row r="1175" spans="1:8" s="201" customFormat="1" ht="12.75" outlineLevel="1">
      <c r="A1175" s="205">
        <v>205</v>
      </c>
      <c r="B1175" s="209" t="s">
        <v>712</v>
      </c>
      <c r="C1175" s="275">
        <v>2023</v>
      </c>
      <c r="D1175" s="270" t="s">
        <v>2708</v>
      </c>
      <c r="E1175" s="264">
        <v>1</v>
      </c>
      <c r="F1175" s="264">
        <v>0</v>
      </c>
      <c r="G1175" s="237">
        <v>0</v>
      </c>
      <c r="H1175" s="249">
        <v>26.08755</v>
      </c>
    </row>
    <row r="1176" spans="1:8" s="201" customFormat="1" ht="12.75" outlineLevel="1">
      <c r="A1176" s="205">
        <v>206</v>
      </c>
      <c r="B1176" s="209" t="s">
        <v>713</v>
      </c>
      <c r="C1176" s="275">
        <v>2023</v>
      </c>
      <c r="D1176" s="270" t="s">
        <v>2708</v>
      </c>
      <c r="E1176" s="264">
        <v>1</v>
      </c>
      <c r="F1176" s="264">
        <v>15</v>
      </c>
      <c r="G1176" s="237">
        <v>0</v>
      </c>
      <c r="H1176" s="249">
        <v>26.08764</v>
      </c>
    </row>
    <row r="1177" spans="1:8" s="201" customFormat="1" ht="12.75" outlineLevel="1">
      <c r="A1177" s="205">
        <v>207</v>
      </c>
      <c r="B1177" s="209" t="s">
        <v>714</v>
      </c>
      <c r="C1177" s="275">
        <v>2023</v>
      </c>
      <c r="D1177" s="270" t="s">
        <v>2708</v>
      </c>
      <c r="E1177" s="264">
        <v>1</v>
      </c>
      <c r="F1177" s="264">
        <v>15</v>
      </c>
      <c r="G1177" s="237">
        <v>0</v>
      </c>
      <c r="H1177" s="249">
        <v>26.087679999999999</v>
      </c>
    </row>
    <row r="1178" spans="1:8" s="201" customFormat="1" ht="12.75" outlineLevel="1">
      <c r="A1178" s="205">
        <v>208</v>
      </c>
      <c r="B1178" s="209" t="s">
        <v>715</v>
      </c>
      <c r="C1178" s="275">
        <v>2023</v>
      </c>
      <c r="D1178" s="270" t="s">
        <v>2708</v>
      </c>
      <c r="E1178" s="264">
        <v>1</v>
      </c>
      <c r="F1178" s="264">
        <v>10</v>
      </c>
      <c r="G1178" s="237">
        <v>0</v>
      </c>
      <c r="H1178" s="249">
        <v>26.087589999999999</v>
      </c>
    </row>
    <row r="1179" spans="1:8" s="201" customFormat="1" ht="12.75" outlineLevel="1">
      <c r="A1179" s="205">
        <v>209</v>
      </c>
      <c r="B1179" s="209" t="s">
        <v>716</v>
      </c>
      <c r="C1179" s="275">
        <v>2023</v>
      </c>
      <c r="D1179" s="270" t="s">
        <v>2708</v>
      </c>
      <c r="E1179" s="264">
        <v>1</v>
      </c>
      <c r="F1179" s="264">
        <v>15</v>
      </c>
      <c r="G1179" s="237">
        <v>0</v>
      </c>
      <c r="H1179" s="249">
        <v>29.138120000000001</v>
      </c>
    </row>
    <row r="1180" spans="1:8" s="201" customFormat="1" ht="12.75" outlineLevel="1">
      <c r="A1180" s="205">
        <v>210</v>
      </c>
      <c r="B1180" s="209" t="s">
        <v>717</v>
      </c>
      <c r="C1180" s="275">
        <v>2023</v>
      </c>
      <c r="D1180" s="270" t="s">
        <v>2708</v>
      </c>
      <c r="E1180" s="264">
        <v>1</v>
      </c>
      <c r="F1180" s="264">
        <v>10</v>
      </c>
      <c r="G1180" s="237">
        <v>0</v>
      </c>
      <c r="H1180" s="249">
        <v>29.13813</v>
      </c>
    </row>
    <row r="1181" spans="1:8" s="201" customFormat="1" ht="12.75" outlineLevel="1">
      <c r="A1181" s="205">
        <v>211</v>
      </c>
      <c r="B1181" s="209" t="s">
        <v>718</v>
      </c>
      <c r="C1181" s="275">
        <v>2023</v>
      </c>
      <c r="D1181" s="270" t="s">
        <v>2708</v>
      </c>
      <c r="E1181" s="264">
        <v>1</v>
      </c>
      <c r="F1181" s="264">
        <v>15</v>
      </c>
      <c r="G1181" s="237">
        <v>0</v>
      </c>
      <c r="H1181" s="249">
        <v>29.138120000000001</v>
      </c>
    </row>
    <row r="1182" spans="1:8" s="201" customFormat="1" ht="12.75" outlineLevel="1">
      <c r="A1182" s="205">
        <v>212</v>
      </c>
      <c r="B1182" s="209" t="s">
        <v>719</v>
      </c>
      <c r="C1182" s="275">
        <v>2023</v>
      </c>
      <c r="D1182" s="270" t="s">
        <v>2708</v>
      </c>
      <c r="E1182" s="264">
        <v>1</v>
      </c>
      <c r="F1182" s="264">
        <v>15</v>
      </c>
      <c r="G1182" s="237">
        <v>0</v>
      </c>
      <c r="H1182" s="249">
        <v>29.138120000000001</v>
      </c>
    </row>
    <row r="1183" spans="1:8" s="201" customFormat="1" ht="12.75" outlineLevel="1">
      <c r="A1183" s="205">
        <v>213</v>
      </c>
      <c r="B1183" s="209" t="s">
        <v>720</v>
      </c>
      <c r="C1183" s="275">
        <v>2023</v>
      </c>
      <c r="D1183" s="270" t="s">
        <v>2708</v>
      </c>
      <c r="E1183" s="264">
        <v>1</v>
      </c>
      <c r="F1183" s="264">
        <v>15</v>
      </c>
      <c r="G1183" s="237">
        <v>0</v>
      </c>
      <c r="H1183" s="249">
        <v>29.13813</v>
      </c>
    </row>
    <row r="1184" spans="1:8" s="201" customFormat="1" ht="12.75" outlineLevel="1">
      <c r="A1184" s="205">
        <v>214</v>
      </c>
      <c r="B1184" s="209" t="s">
        <v>721</v>
      </c>
      <c r="C1184" s="275">
        <v>2023</v>
      </c>
      <c r="D1184" s="270" t="s">
        <v>2708</v>
      </c>
      <c r="E1184" s="264">
        <v>1</v>
      </c>
      <c r="F1184" s="264">
        <v>15</v>
      </c>
      <c r="G1184" s="237">
        <v>0</v>
      </c>
      <c r="H1184" s="249">
        <v>29.138120000000001</v>
      </c>
    </row>
    <row r="1185" spans="1:8" s="201" customFormat="1" ht="12.75" outlineLevel="1">
      <c r="A1185" s="205">
        <v>215</v>
      </c>
      <c r="B1185" s="209" t="s">
        <v>722</v>
      </c>
      <c r="C1185" s="275">
        <v>2023</v>
      </c>
      <c r="D1185" s="270" t="s">
        <v>2708</v>
      </c>
      <c r="E1185" s="264">
        <v>1</v>
      </c>
      <c r="F1185" s="264">
        <v>15</v>
      </c>
      <c r="G1185" s="237">
        <v>0</v>
      </c>
      <c r="H1185" s="249">
        <v>29.13813</v>
      </c>
    </row>
    <row r="1186" spans="1:8" s="201" customFormat="1" ht="12.75" outlineLevel="1">
      <c r="A1186" s="205">
        <v>216</v>
      </c>
      <c r="B1186" s="209" t="s">
        <v>723</v>
      </c>
      <c r="C1186" s="275">
        <v>2023</v>
      </c>
      <c r="D1186" s="270" t="s">
        <v>2708</v>
      </c>
      <c r="E1186" s="264">
        <v>1</v>
      </c>
      <c r="F1186" s="264">
        <v>15</v>
      </c>
      <c r="G1186" s="237">
        <v>0</v>
      </c>
      <c r="H1186" s="249">
        <v>26.08764</v>
      </c>
    </row>
    <row r="1187" spans="1:8" s="201" customFormat="1" ht="12.75" outlineLevel="1">
      <c r="A1187" s="205">
        <v>217</v>
      </c>
      <c r="B1187" s="209" t="s">
        <v>724</v>
      </c>
      <c r="C1187" s="275">
        <v>2023</v>
      </c>
      <c r="D1187" s="270" t="s">
        <v>2708</v>
      </c>
      <c r="E1187" s="264">
        <v>1</v>
      </c>
      <c r="F1187" s="264">
        <v>15</v>
      </c>
      <c r="G1187" s="237">
        <v>0</v>
      </c>
      <c r="H1187" s="249">
        <v>26.572209999999998</v>
      </c>
    </row>
    <row r="1188" spans="1:8" s="201" customFormat="1" ht="12.75" outlineLevel="1">
      <c r="A1188" s="205">
        <v>218</v>
      </c>
      <c r="B1188" s="209" t="s">
        <v>725</v>
      </c>
      <c r="C1188" s="275">
        <v>2023</v>
      </c>
      <c r="D1188" s="270" t="s">
        <v>2708</v>
      </c>
      <c r="E1188" s="264">
        <v>1</v>
      </c>
      <c r="F1188" s="264">
        <v>15</v>
      </c>
      <c r="G1188" s="237">
        <v>0</v>
      </c>
      <c r="H1188" s="249">
        <v>25.094459999999998</v>
      </c>
    </row>
    <row r="1189" spans="1:8" s="201" customFormat="1" ht="12.75" outlineLevel="1">
      <c r="A1189" s="205">
        <v>219</v>
      </c>
      <c r="B1189" s="209" t="s">
        <v>726</v>
      </c>
      <c r="C1189" s="275">
        <v>2023</v>
      </c>
      <c r="D1189" s="270" t="s">
        <v>2708</v>
      </c>
      <c r="E1189" s="264">
        <v>1</v>
      </c>
      <c r="F1189" s="264">
        <v>15</v>
      </c>
      <c r="G1189" s="237">
        <v>0</v>
      </c>
      <c r="H1189" s="249">
        <v>26.051359999999999</v>
      </c>
    </row>
    <row r="1190" spans="1:8" s="201" customFormat="1" ht="12.75" outlineLevel="1">
      <c r="A1190" s="205">
        <v>220</v>
      </c>
      <c r="B1190" s="209" t="s">
        <v>727</v>
      </c>
      <c r="C1190" s="275">
        <v>2023</v>
      </c>
      <c r="D1190" s="270" t="s">
        <v>2708</v>
      </c>
      <c r="E1190" s="264">
        <v>1</v>
      </c>
      <c r="F1190" s="264">
        <v>15</v>
      </c>
      <c r="G1190" s="237">
        <v>0</v>
      </c>
      <c r="H1190" s="249">
        <v>25.759529999999998</v>
      </c>
    </row>
    <row r="1191" spans="1:8" s="201" customFormat="1" ht="12.75" outlineLevel="1">
      <c r="A1191" s="205">
        <v>224</v>
      </c>
      <c r="B1191" s="209" t="s">
        <v>728</v>
      </c>
      <c r="C1191" s="275">
        <v>2023</v>
      </c>
      <c r="D1191" s="270" t="s">
        <v>2708</v>
      </c>
      <c r="E1191" s="264">
        <v>1</v>
      </c>
      <c r="F1191" s="264">
        <v>7</v>
      </c>
      <c r="G1191" s="237">
        <v>0</v>
      </c>
      <c r="H1191" s="249">
        <v>28.580779999999997</v>
      </c>
    </row>
    <row r="1192" spans="1:8" s="201" customFormat="1" ht="12.75" outlineLevel="1">
      <c r="A1192" s="205">
        <v>225</v>
      </c>
      <c r="B1192" s="209" t="s">
        <v>729</v>
      </c>
      <c r="C1192" s="275">
        <v>2023</v>
      </c>
      <c r="D1192" s="270" t="s">
        <v>2708</v>
      </c>
      <c r="E1192" s="264">
        <v>1</v>
      </c>
      <c r="F1192" s="264">
        <v>7</v>
      </c>
      <c r="G1192" s="237">
        <v>0</v>
      </c>
      <c r="H1192" s="249">
        <v>29.563740000000003</v>
      </c>
    </row>
    <row r="1193" spans="1:8" s="201" customFormat="1" ht="12.75" outlineLevel="1">
      <c r="A1193" s="205">
        <v>226</v>
      </c>
      <c r="B1193" s="209" t="s">
        <v>730</v>
      </c>
      <c r="C1193" s="275">
        <v>2023</v>
      </c>
      <c r="D1193" s="270" t="s">
        <v>2708</v>
      </c>
      <c r="E1193" s="264">
        <v>1</v>
      </c>
      <c r="F1193" s="264">
        <v>15</v>
      </c>
      <c r="G1193" s="237">
        <v>0</v>
      </c>
      <c r="H1193" s="249">
        <v>29.978999999999999</v>
      </c>
    </row>
    <row r="1194" spans="1:8" s="201" customFormat="1" ht="12.75" outlineLevel="1">
      <c r="A1194" s="205">
        <v>227</v>
      </c>
      <c r="B1194" s="209" t="s">
        <v>731</v>
      </c>
      <c r="C1194" s="275">
        <v>2023</v>
      </c>
      <c r="D1194" s="270" t="s">
        <v>2708</v>
      </c>
      <c r="E1194" s="264">
        <v>1</v>
      </c>
      <c r="F1194" s="264">
        <v>0</v>
      </c>
      <c r="G1194" s="237">
        <v>0</v>
      </c>
      <c r="H1194" s="249">
        <v>28.580729999999999</v>
      </c>
    </row>
    <row r="1195" spans="1:8" s="201" customFormat="1" ht="12.75" outlineLevel="1">
      <c r="A1195" s="205">
        <v>228</v>
      </c>
      <c r="B1195" s="209" t="s">
        <v>732</v>
      </c>
      <c r="C1195" s="275">
        <v>2023</v>
      </c>
      <c r="D1195" s="270" t="s">
        <v>2708</v>
      </c>
      <c r="E1195" s="264">
        <v>1</v>
      </c>
      <c r="F1195" s="264">
        <v>10</v>
      </c>
      <c r="G1195" s="237">
        <v>0</v>
      </c>
      <c r="H1195" s="249">
        <v>28.580749999999998</v>
      </c>
    </row>
    <row r="1196" spans="1:8" s="201" customFormat="1" ht="12.75" outlineLevel="1">
      <c r="A1196" s="205">
        <v>229</v>
      </c>
      <c r="B1196" s="209" t="s">
        <v>733</v>
      </c>
      <c r="C1196" s="275">
        <v>2023</v>
      </c>
      <c r="D1196" s="270" t="s">
        <v>2708</v>
      </c>
      <c r="E1196" s="264">
        <v>1</v>
      </c>
      <c r="F1196" s="264">
        <v>15</v>
      </c>
      <c r="G1196" s="237">
        <v>0</v>
      </c>
      <c r="H1196" s="249">
        <v>28.580729999999999</v>
      </c>
    </row>
    <row r="1197" spans="1:8" s="201" customFormat="1" ht="12.75" outlineLevel="1">
      <c r="A1197" s="205">
        <v>230</v>
      </c>
      <c r="B1197" s="209" t="s">
        <v>734</v>
      </c>
      <c r="C1197" s="275">
        <v>2023</v>
      </c>
      <c r="D1197" s="270" t="s">
        <v>2708</v>
      </c>
      <c r="E1197" s="264">
        <v>1</v>
      </c>
      <c r="F1197" s="264">
        <v>45</v>
      </c>
      <c r="G1197" s="237">
        <v>0</v>
      </c>
      <c r="H1197" s="249">
        <v>30.398630000000001</v>
      </c>
    </row>
    <row r="1198" spans="1:8" s="201" customFormat="1" ht="12.75" outlineLevel="1">
      <c r="A1198" s="205">
        <v>231</v>
      </c>
      <c r="B1198" s="209" t="s">
        <v>735</v>
      </c>
      <c r="C1198" s="275">
        <v>2023</v>
      </c>
      <c r="D1198" s="270" t="s">
        <v>2708</v>
      </c>
      <c r="E1198" s="264">
        <v>1</v>
      </c>
      <c r="F1198" s="264">
        <v>15</v>
      </c>
      <c r="G1198" s="237">
        <v>0</v>
      </c>
      <c r="H1198" s="249">
        <v>38.976709999999997</v>
      </c>
    </row>
    <row r="1199" spans="1:8" s="201" customFormat="1" ht="12.75" outlineLevel="1">
      <c r="A1199" s="205">
        <v>233</v>
      </c>
      <c r="B1199" s="209" t="s">
        <v>736</v>
      </c>
      <c r="C1199" s="275">
        <v>2023</v>
      </c>
      <c r="D1199" s="270" t="s">
        <v>2708</v>
      </c>
      <c r="E1199" s="264">
        <v>1</v>
      </c>
      <c r="F1199" s="264">
        <v>15</v>
      </c>
      <c r="G1199" s="237">
        <v>0</v>
      </c>
      <c r="H1199" s="249">
        <v>42.674779999999998</v>
      </c>
    </row>
    <row r="1200" spans="1:8" s="201" customFormat="1" ht="12.75" outlineLevel="1">
      <c r="A1200" s="205">
        <v>235</v>
      </c>
      <c r="B1200" s="209" t="s">
        <v>737</v>
      </c>
      <c r="C1200" s="275">
        <v>2023</v>
      </c>
      <c r="D1200" s="270" t="s">
        <v>2708</v>
      </c>
      <c r="E1200" s="264">
        <v>1</v>
      </c>
      <c r="F1200" s="264">
        <v>10</v>
      </c>
      <c r="G1200" s="237">
        <v>0</v>
      </c>
      <c r="H1200" s="249">
        <v>30.53904</v>
      </c>
    </row>
    <row r="1201" spans="1:8" s="201" customFormat="1" ht="12.75" outlineLevel="1">
      <c r="A1201" s="205">
        <v>236</v>
      </c>
      <c r="B1201" s="209" t="s">
        <v>738</v>
      </c>
      <c r="C1201" s="275">
        <v>2023</v>
      </c>
      <c r="D1201" s="270" t="s">
        <v>2708</v>
      </c>
      <c r="E1201" s="264">
        <v>1</v>
      </c>
      <c r="F1201" s="264">
        <v>15</v>
      </c>
      <c r="G1201" s="237">
        <v>0</v>
      </c>
      <c r="H1201" s="249">
        <v>26.547429999999999</v>
      </c>
    </row>
    <row r="1202" spans="1:8" s="201" customFormat="1" ht="12.75" outlineLevel="1">
      <c r="A1202" s="205">
        <v>238</v>
      </c>
      <c r="B1202" s="209" t="s">
        <v>739</v>
      </c>
      <c r="C1202" s="275">
        <v>2023</v>
      </c>
      <c r="D1202" s="270" t="s">
        <v>2708</v>
      </c>
      <c r="E1202" s="264">
        <v>1</v>
      </c>
      <c r="F1202" s="264">
        <v>40</v>
      </c>
      <c r="G1202" s="237">
        <v>0</v>
      </c>
      <c r="H1202" s="249">
        <v>24.85988</v>
      </c>
    </row>
    <row r="1203" spans="1:8" s="201" customFormat="1" ht="12.75" outlineLevel="1">
      <c r="A1203" s="205">
        <v>240</v>
      </c>
      <c r="B1203" s="209" t="s">
        <v>740</v>
      </c>
      <c r="C1203" s="275">
        <v>2023</v>
      </c>
      <c r="D1203" s="270" t="s">
        <v>2708</v>
      </c>
      <c r="E1203" s="264">
        <v>1</v>
      </c>
      <c r="F1203" s="264">
        <v>15</v>
      </c>
      <c r="G1203" s="237">
        <v>0</v>
      </c>
      <c r="H1203" s="249">
        <v>30.17783</v>
      </c>
    </row>
    <row r="1204" spans="1:8" s="201" customFormat="1" ht="12.75" outlineLevel="1">
      <c r="A1204" s="205">
        <v>242</v>
      </c>
      <c r="B1204" s="209" t="s">
        <v>741</v>
      </c>
      <c r="C1204" s="275">
        <v>2023</v>
      </c>
      <c r="D1204" s="270" t="s">
        <v>2708</v>
      </c>
      <c r="E1204" s="264">
        <v>1</v>
      </c>
      <c r="F1204" s="264">
        <v>15</v>
      </c>
      <c r="G1204" s="237">
        <v>0</v>
      </c>
      <c r="H1204" s="249">
        <v>30.17783</v>
      </c>
    </row>
    <row r="1205" spans="1:8" s="201" customFormat="1" ht="12.75" outlineLevel="1">
      <c r="A1205" s="205">
        <v>243</v>
      </c>
      <c r="B1205" s="209" t="s">
        <v>742</v>
      </c>
      <c r="C1205" s="275">
        <v>2023</v>
      </c>
      <c r="D1205" s="270" t="s">
        <v>2708</v>
      </c>
      <c r="E1205" s="264">
        <v>1</v>
      </c>
      <c r="F1205" s="264">
        <v>10</v>
      </c>
      <c r="G1205" s="237">
        <v>0</v>
      </c>
      <c r="H1205" s="249">
        <v>29.13813</v>
      </c>
    </row>
    <row r="1206" spans="1:8" s="201" customFormat="1" ht="12.75" outlineLevel="1">
      <c r="A1206" s="205">
        <v>244</v>
      </c>
      <c r="B1206" s="209" t="s">
        <v>743</v>
      </c>
      <c r="C1206" s="275">
        <v>2023</v>
      </c>
      <c r="D1206" s="270" t="s">
        <v>2708</v>
      </c>
      <c r="E1206" s="264">
        <v>1</v>
      </c>
      <c r="F1206" s="264">
        <v>40</v>
      </c>
      <c r="G1206" s="237">
        <v>0</v>
      </c>
      <c r="H1206" s="249">
        <v>29.148619999999998</v>
      </c>
    </row>
    <row r="1207" spans="1:8" s="201" customFormat="1" ht="12.75" outlineLevel="1">
      <c r="A1207" s="205">
        <v>245</v>
      </c>
      <c r="B1207" s="209" t="s">
        <v>744</v>
      </c>
      <c r="C1207" s="275">
        <v>2023</v>
      </c>
      <c r="D1207" s="270" t="s">
        <v>2708</v>
      </c>
      <c r="E1207" s="264">
        <v>1</v>
      </c>
      <c r="F1207" s="264">
        <v>15</v>
      </c>
      <c r="G1207" s="237">
        <v>0</v>
      </c>
      <c r="H1207" s="249">
        <v>29.148679999999999</v>
      </c>
    </row>
    <row r="1208" spans="1:8" s="201" customFormat="1" ht="12.75" outlineLevel="1">
      <c r="A1208" s="205">
        <v>246</v>
      </c>
      <c r="B1208" s="209" t="s">
        <v>745</v>
      </c>
      <c r="C1208" s="275">
        <v>2023</v>
      </c>
      <c r="D1208" s="270" t="s">
        <v>2708</v>
      </c>
      <c r="E1208" s="264">
        <v>1</v>
      </c>
      <c r="F1208" s="264">
        <v>15</v>
      </c>
      <c r="G1208" s="237">
        <v>0</v>
      </c>
      <c r="H1208" s="249">
        <v>29.148630000000001</v>
      </c>
    </row>
    <row r="1209" spans="1:8" s="201" customFormat="1" ht="12.75" outlineLevel="1">
      <c r="A1209" s="205">
        <v>247</v>
      </c>
      <c r="B1209" s="209" t="s">
        <v>746</v>
      </c>
      <c r="C1209" s="275">
        <v>2023</v>
      </c>
      <c r="D1209" s="270" t="s">
        <v>2708</v>
      </c>
      <c r="E1209" s="264">
        <v>1</v>
      </c>
      <c r="F1209" s="264">
        <v>10</v>
      </c>
      <c r="G1209" s="237">
        <v>0</v>
      </c>
      <c r="H1209" s="249">
        <v>29.148630000000001</v>
      </c>
    </row>
    <row r="1210" spans="1:8" s="201" customFormat="1" ht="12.75" outlineLevel="1">
      <c r="A1210" s="205">
        <v>248</v>
      </c>
      <c r="B1210" s="209" t="s">
        <v>747</v>
      </c>
      <c r="C1210" s="275">
        <v>2023</v>
      </c>
      <c r="D1210" s="270" t="s">
        <v>2708</v>
      </c>
      <c r="E1210" s="264">
        <v>1</v>
      </c>
      <c r="F1210" s="264">
        <v>15</v>
      </c>
      <c r="G1210" s="237">
        <v>0</v>
      </c>
      <c r="H1210" s="249">
        <v>29.148630000000001</v>
      </c>
    </row>
    <row r="1211" spans="1:8" s="201" customFormat="1" ht="12.75" outlineLevel="1">
      <c r="A1211" s="205">
        <v>249</v>
      </c>
      <c r="B1211" s="209" t="s">
        <v>748</v>
      </c>
      <c r="C1211" s="275">
        <v>2023</v>
      </c>
      <c r="D1211" s="270" t="s">
        <v>2708</v>
      </c>
      <c r="E1211" s="264">
        <v>1</v>
      </c>
      <c r="F1211" s="264">
        <v>15</v>
      </c>
      <c r="G1211" s="237">
        <v>0</v>
      </c>
      <c r="H1211" s="249">
        <v>29.148630000000001</v>
      </c>
    </row>
    <row r="1212" spans="1:8" s="201" customFormat="1" ht="12.75" outlineLevel="1">
      <c r="A1212" s="205">
        <v>250</v>
      </c>
      <c r="B1212" s="209" t="s">
        <v>749</v>
      </c>
      <c r="C1212" s="275">
        <v>2023</v>
      </c>
      <c r="D1212" s="270" t="s">
        <v>2708</v>
      </c>
      <c r="E1212" s="264">
        <v>1</v>
      </c>
      <c r="F1212" s="264">
        <v>15</v>
      </c>
      <c r="G1212" s="237">
        <v>0</v>
      </c>
      <c r="H1212" s="249">
        <v>29.148630000000001</v>
      </c>
    </row>
    <row r="1213" spans="1:8" s="201" customFormat="1" ht="12.75" outlineLevel="1">
      <c r="A1213" s="205">
        <v>251</v>
      </c>
      <c r="B1213" s="209" t="s">
        <v>750</v>
      </c>
      <c r="C1213" s="275">
        <v>2023</v>
      </c>
      <c r="D1213" s="270" t="s">
        <v>2708</v>
      </c>
      <c r="E1213" s="264">
        <v>1</v>
      </c>
      <c r="F1213" s="264">
        <v>15</v>
      </c>
      <c r="G1213" s="237">
        <v>0</v>
      </c>
      <c r="H1213" s="249">
        <v>29.148630000000001</v>
      </c>
    </row>
    <row r="1214" spans="1:8" s="201" customFormat="1" ht="12.75" outlineLevel="1">
      <c r="A1214" s="205">
        <v>252</v>
      </c>
      <c r="B1214" s="209" t="s">
        <v>751</v>
      </c>
      <c r="C1214" s="275">
        <v>2023</v>
      </c>
      <c r="D1214" s="270" t="s">
        <v>2708</v>
      </c>
      <c r="E1214" s="264">
        <v>1</v>
      </c>
      <c r="F1214" s="264">
        <v>15</v>
      </c>
      <c r="G1214" s="237">
        <v>0</v>
      </c>
      <c r="H1214" s="249">
        <v>29.13813</v>
      </c>
    </row>
    <row r="1215" spans="1:8" s="201" customFormat="1" ht="12.75" outlineLevel="1">
      <c r="A1215" s="205">
        <v>253</v>
      </c>
      <c r="B1215" s="209" t="s">
        <v>752</v>
      </c>
      <c r="C1215" s="275">
        <v>2023</v>
      </c>
      <c r="D1215" s="270" t="s">
        <v>2708</v>
      </c>
      <c r="E1215" s="264">
        <v>1</v>
      </c>
      <c r="F1215" s="264">
        <v>7</v>
      </c>
      <c r="G1215" s="237">
        <v>0</v>
      </c>
      <c r="H1215" s="249">
        <v>29.138120000000001</v>
      </c>
    </row>
    <row r="1216" spans="1:8" s="201" customFormat="1" ht="12.75" outlineLevel="1">
      <c r="A1216" s="205">
        <v>254</v>
      </c>
      <c r="B1216" s="209" t="s">
        <v>753</v>
      </c>
      <c r="C1216" s="275">
        <v>2023</v>
      </c>
      <c r="D1216" s="270" t="s">
        <v>2708</v>
      </c>
      <c r="E1216" s="264">
        <v>1</v>
      </c>
      <c r="F1216" s="264">
        <v>26</v>
      </c>
      <c r="G1216" s="237">
        <v>0</v>
      </c>
      <c r="H1216" s="249">
        <v>51.597529999999999</v>
      </c>
    </row>
    <row r="1217" spans="1:8" s="201" customFormat="1" ht="12.75" outlineLevel="1">
      <c r="A1217" s="205">
        <v>255</v>
      </c>
      <c r="B1217" s="209" t="s">
        <v>754</v>
      </c>
      <c r="C1217" s="275">
        <v>2023</v>
      </c>
      <c r="D1217" s="270" t="s">
        <v>2708</v>
      </c>
      <c r="E1217" s="264">
        <v>1</v>
      </c>
      <c r="F1217" s="264">
        <v>10</v>
      </c>
      <c r="G1217" s="237">
        <v>0</v>
      </c>
      <c r="H1217" s="249">
        <v>29.13813</v>
      </c>
    </row>
    <row r="1218" spans="1:8" s="201" customFormat="1" ht="12.75" outlineLevel="1">
      <c r="A1218" s="205">
        <v>256</v>
      </c>
      <c r="B1218" s="209" t="s">
        <v>755</v>
      </c>
      <c r="C1218" s="275">
        <v>2023</v>
      </c>
      <c r="D1218" s="270" t="s">
        <v>2708</v>
      </c>
      <c r="E1218" s="264">
        <v>1</v>
      </c>
      <c r="F1218" s="264">
        <v>15</v>
      </c>
      <c r="G1218" s="237">
        <v>0</v>
      </c>
      <c r="H1218" s="249">
        <v>29.138120000000001</v>
      </c>
    </row>
    <row r="1219" spans="1:8" s="201" customFormat="1" ht="12.75" outlineLevel="1">
      <c r="A1219" s="205">
        <v>257</v>
      </c>
      <c r="B1219" s="209" t="s">
        <v>756</v>
      </c>
      <c r="C1219" s="275">
        <v>2023</v>
      </c>
      <c r="D1219" s="270" t="s">
        <v>2708</v>
      </c>
      <c r="E1219" s="264">
        <v>1</v>
      </c>
      <c r="F1219" s="264">
        <v>20</v>
      </c>
      <c r="G1219" s="237">
        <v>0</v>
      </c>
      <c r="H1219" s="249">
        <v>29.13813</v>
      </c>
    </row>
    <row r="1220" spans="1:8" s="201" customFormat="1" ht="12.75" outlineLevel="1">
      <c r="A1220" s="205">
        <v>258</v>
      </c>
      <c r="B1220" s="209" t="s">
        <v>757</v>
      </c>
      <c r="C1220" s="275">
        <v>2023</v>
      </c>
      <c r="D1220" s="270" t="s">
        <v>2708</v>
      </c>
      <c r="E1220" s="264">
        <v>1</v>
      </c>
      <c r="F1220" s="264">
        <v>15</v>
      </c>
      <c r="G1220" s="237">
        <v>0</v>
      </c>
      <c r="H1220" s="249">
        <v>29.138120000000001</v>
      </c>
    </row>
    <row r="1221" spans="1:8" s="201" customFormat="1" ht="12.75" outlineLevel="1">
      <c r="A1221" s="205">
        <v>259</v>
      </c>
      <c r="B1221" s="209" t="s">
        <v>758</v>
      </c>
      <c r="C1221" s="275">
        <v>2023</v>
      </c>
      <c r="D1221" s="270" t="s">
        <v>2708</v>
      </c>
      <c r="E1221" s="264">
        <v>1</v>
      </c>
      <c r="F1221" s="264">
        <v>7</v>
      </c>
      <c r="G1221" s="237">
        <v>0</v>
      </c>
      <c r="H1221" s="249">
        <v>29.13813</v>
      </c>
    </row>
    <row r="1222" spans="1:8" s="201" customFormat="1" ht="12.75" outlineLevel="1">
      <c r="A1222" s="205">
        <v>260</v>
      </c>
      <c r="B1222" s="209" t="s">
        <v>759</v>
      </c>
      <c r="C1222" s="275">
        <v>2023</v>
      </c>
      <c r="D1222" s="270" t="s">
        <v>2708</v>
      </c>
      <c r="E1222" s="264">
        <v>1</v>
      </c>
      <c r="F1222" s="264">
        <v>15</v>
      </c>
      <c r="G1222" s="237">
        <v>0</v>
      </c>
      <c r="H1222" s="249">
        <v>29.138120000000001</v>
      </c>
    </row>
    <row r="1223" spans="1:8" s="201" customFormat="1" ht="12.75" outlineLevel="1">
      <c r="A1223" s="205">
        <v>261</v>
      </c>
      <c r="B1223" s="209" t="s">
        <v>760</v>
      </c>
      <c r="C1223" s="275">
        <v>2023</v>
      </c>
      <c r="D1223" s="270" t="s">
        <v>2708</v>
      </c>
      <c r="E1223" s="264">
        <v>1</v>
      </c>
      <c r="F1223" s="264">
        <v>15</v>
      </c>
      <c r="G1223" s="237">
        <v>0</v>
      </c>
      <c r="H1223" s="249">
        <v>51.597529999999999</v>
      </c>
    </row>
    <row r="1224" spans="1:8" s="201" customFormat="1" ht="12.75" outlineLevel="1">
      <c r="A1224" s="205">
        <v>262</v>
      </c>
      <c r="B1224" s="209" t="s">
        <v>761</v>
      </c>
      <c r="C1224" s="275">
        <v>2023</v>
      </c>
      <c r="D1224" s="270" t="s">
        <v>2708</v>
      </c>
      <c r="E1224" s="264">
        <v>1</v>
      </c>
      <c r="F1224" s="264">
        <v>15</v>
      </c>
      <c r="G1224" s="237">
        <v>0</v>
      </c>
      <c r="H1224" s="249">
        <v>29.138120000000001</v>
      </c>
    </row>
    <row r="1225" spans="1:8" s="201" customFormat="1" ht="12.75" outlineLevel="1">
      <c r="A1225" s="205">
        <v>263</v>
      </c>
      <c r="B1225" s="209" t="s">
        <v>762</v>
      </c>
      <c r="C1225" s="275">
        <v>2023</v>
      </c>
      <c r="D1225" s="270" t="s">
        <v>2708</v>
      </c>
      <c r="E1225" s="264">
        <v>1</v>
      </c>
      <c r="F1225" s="264">
        <v>15</v>
      </c>
      <c r="G1225" s="237">
        <v>0</v>
      </c>
      <c r="H1225" s="249">
        <v>51.597529999999999</v>
      </c>
    </row>
    <row r="1226" spans="1:8" s="201" customFormat="1" ht="12.75" outlineLevel="1">
      <c r="A1226" s="205">
        <v>264</v>
      </c>
      <c r="B1226" s="209" t="s">
        <v>763</v>
      </c>
      <c r="C1226" s="275">
        <v>2023</v>
      </c>
      <c r="D1226" s="270" t="s">
        <v>2708</v>
      </c>
      <c r="E1226" s="264">
        <v>1</v>
      </c>
      <c r="F1226" s="264">
        <v>15</v>
      </c>
      <c r="G1226" s="237">
        <v>0</v>
      </c>
      <c r="H1226" s="249">
        <v>29.13813</v>
      </c>
    </row>
    <row r="1227" spans="1:8" s="201" customFormat="1" ht="12.75" outlineLevel="1">
      <c r="A1227" s="205">
        <v>265</v>
      </c>
      <c r="B1227" s="209" t="s">
        <v>764</v>
      </c>
      <c r="C1227" s="275">
        <v>2023</v>
      </c>
      <c r="D1227" s="270" t="s">
        <v>2708</v>
      </c>
      <c r="E1227" s="264">
        <v>1</v>
      </c>
      <c r="F1227" s="264">
        <v>10</v>
      </c>
      <c r="G1227" s="237">
        <v>0</v>
      </c>
      <c r="H1227" s="249">
        <v>29.173179999999999</v>
      </c>
    </row>
    <row r="1228" spans="1:8" s="201" customFormat="1" ht="12.75" outlineLevel="1">
      <c r="A1228" s="205">
        <v>266</v>
      </c>
      <c r="B1228" s="209" t="s">
        <v>765</v>
      </c>
      <c r="C1228" s="275">
        <v>2023</v>
      </c>
      <c r="D1228" s="270" t="s">
        <v>2708</v>
      </c>
      <c r="E1228" s="264">
        <v>1</v>
      </c>
      <c r="F1228" s="264">
        <v>15</v>
      </c>
      <c r="G1228" s="237">
        <v>0</v>
      </c>
      <c r="H1228" s="249">
        <v>29.173179999999999</v>
      </c>
    </row>
    <row r="1229" spans="1:8" s="201" customFormat="1" ht="12.75" outlineLevel="1">
      <c r="A1229" s="205">
        <v>267</v>
      </c>
      <c r="B1229" s="209" t="s">
        <v>766</v>
      </c>
      <c r="C1229" s="275">
        <v>2023</v>
      </c>
      <c r="D1229" s="270" t="s">
        <v>2708</v>
      </c>
      <c r="E1229" s="264">
        <v>1</v>
      </c>
      <c r="F1229" s="264">
        <v>15</v>
      </c>
      <c r="G1229" s="237">
        <v>0</v>
      </c>
      <c r="H1229" s="249">
        <v>29.173179999999999</v>
      </c>
    </row>
    <row r="1230" spans="1:8" s="201" customFormat="1" ht="12.75" outlineLevel="1">
      <c r="A1230" s="205">
        <v>268</v>
      </c>
      <c r="B1230" s="209" t="s">
        <v>767</v>
      </c>
      <c r="C1230" s="275">
        <v>2023</v>
      </c>
      <c r="D1230" s="270" t="s">
        <v>2708</v>
      </c>
      <c r="E1230" s="264">
        <v>1</v>
      </c>
      <c r="F1230" s="264">
        <v>15</v>
      </c>
      <c r="G1230" s="237">
        <v>0</v>
      </c>
      <c r="H1230" s="249">
        <v>29.173179999999999</v>
      </c>
    </row>
    <row r="1231" spans="1:8" s="201" customFormat="1" ht="12.75" outlineLevel="1">
      <c r="A1231" s="205">
        <v>269</v>
      </c>
      <c r="B1231" s="209" t="s">
        <v>768</v>
      </c>
      <c r="C1231" s="275">
        <v>2023</v>
      </c>
      <c r="D1231" s="270" t="s">
        <v>2708</v>
      </c>
      <c r="E1231" s="264">
        <v>1</v>
      </c>
      <c r="F1231" s="264">
        <v>15</v>
      </c>
      <c r="G1231" s="237">
        <v>0</v>
      </c>
      <c r="H1231" s="249">
        <v>29.173179999999999</v>
      </c>
    </row>
    <row r="1232" spans="1:8" s="201" customFormat="1" ht="12.75" outlineLevel="1">
      <c r="A1232" s="205">
        <v>270</v>
      </c>
      <c r="B1232" s="209" t="s">
        <v>769</v>
      </c>
      <c r="C1232" s="275">
        <v>2023</v>
      </c>
      <c r="D1232" s="270" t="s">
        <v>2708</v>
      </c>
      <c r="E1232" s="264">
        <v>1</v>
      </c>
      <c r="F1232" s="264">
        <v>15</v>
      </c>
      <c r="G1232" s="237">
        <v>0</v>
      </c>
      <c r="H1232" s="249">
        <v>29.173179999999999</v>
      </c>
    </row>
    <row r="1233" spans="1:8" s="201" customFormat="1" ht="12.75" outlineLevel="1">
      <c r="A1233" s="205">
        <v>271</v>
      </c>
      <c r="B1233" s="209" t="s">
        <v>770</v>
      </c>
      <c r="C1233" s="275">
        <v>2023</v>
      </c>
      <c r="D1233" s="270" t="s">
        <v>2708</v>
      </c>
      <c r="E1233" s="264">
        <v>1</v>
      </c>
      <c r="F1233" s="264">
        <v>15</v>
      </c>
      <c r="G1233" s="237">
        <v>0</v>
      </c>
      <c r="H1233" s="249">
        <v>29.148630000000001</v>
      </c>
    </row>
    <row r="1234" spans="1:8" s="201" customFormat="1" ht="12.75" outlineLevel="1">
      <c r="A1234" s="205">
        <v>272</v>
      </c>
      <c r="B1234" s="209" t="s">
        <v>771</v>
      </c>
      <c r="C1234" s="275">
        <v>2023</v>
      </c>
      <c r="D1234" s="270" t="s">
        <v>2708</v>
      </c>
      <c r="E1234" s="264">
        <v>1</v>
      </c>
      <c r="F1234" s="264">
        <v>15</v>
      </c>
      <c r="G1234" s="237">
        <v>0</v>
      </c>
      <c r="H1234" s="249">
        <v>29.173179999999999</v>
      </c>
    </row>
    <row r="1235" spans="1:8" s="201" customFormat="1" ht="12.75" outlineLevel="1">
      <c r="A1235" s="205">
        <v>273</v>
      </c>
      <c r="B1235" s="209" t="s">
        <v>772</v>
      </c>
      <c r="C1235" s="275">
        <v>2023</v>
      </c>
      <c r="D1235" s="270" t="s">
        <v>2708</v>
      </c>
      <c r="E1235" s="264">
        <v>1</v>
      </c>
      <c r="F1235" s="264">
        <v>15</v>
      </c>
      <c r="G1235" s="237">
        <v>0</v>
      </c>
      <c r="H1235" s="249">
        <v>29.247689999999999</v>
      </c>
    </row>
    <row r="1236" spans="1:8" s="201" customFormat="1" ht="12.75" outlineLevel="1">
      <c r="A1236" s="205">
        <v>274</v>
      </c>
      <c r="B1236" s="209" t="s">
        <v>773</v>
      </c>
      <c r="C1236" s="275">
        <v>2023</v>
      </c>
      <c r="D1236" s="270" t="s">
        <v>2708</v>
      </c>
      <c r="E1236" s="264">
        <v>1</v>
      </c>
      <c r="F1236" s="264">
        <v>15</v>
      </c>
      <c r="G1236" s="237">
        <v>0</v>
      </c>
      <c r="H1236" s="249">
        <v>29.181699999999999</v>
      </c>
    </row>
    <row r="1237" spans="1:8" s="201" customFormat="1" ht="12.75" outlineLevel="1">
      <c r="A1237" s="205">
        <v>275</v>
      </c>
      <c r="B1237" s="209" t="s">
        <v>774</v>
      </c>
      <c r="C1237" s="275">
        <v>2023</v>
      </c>
      <c r="D1237" s="270" t="s">
        <v>2708</v>
      </c>
      <c r="E1237" s="264">
        <v>1</v>
      </c>
      <c r="F1237" s="264">
        <v>15</v>
      </c>
      <c r="G1237" s="237">
        <v>0</v>
      </c>
      <c r="H1237" s="249">
        <v>29.181699999999999</v>
      </c>
    </row>
    <row r="1238" spans="1:8" s="201" customFormat="1" ht="12.75" outlineLevel="1">
      <c r="A1238" s="205">
        <v>276</v>
      </c>
      <c r="B1238" s="209" t="s">
        <v>775</v>
      </c>
      <c r="C1238" s="275">
        <v>2023</v>
      </c>
      <c r="D1238" s="270" t="s">
        <v>2708</v>
      </c>
      <c r="E1238" s="264">
        <v>1</v>
      </c>
      <c r="F1238" s="264">
        <v>15</v>
      </c>
      <c r="G1238" s="237">
        <v>0</v>
      </c>
      <c r="H1238" s="249">
        <v>29.181699999999999</v>
      </c>
    </row>
    <row r="1239" spans="1:8" s="201" customFormat="1" ht="12.75" outlineLevel="1">
      <c r="A1239" s="205">
        <v>277</v>
      </c>
      <c r="B1239" s="209" t="s">
        <v>776</v>
      </c>
      <c r="C1239" s="275">
        <v>2023</v>
      </c>
      <c r="D1239" s="270" t="s">
        <v>2708</v>
      </c>
      <c r="E1239" s="264">
        <v>1</v>
      </c>
      <c r="F1239" s="264">
        <v>15</v>
      </c>
      <c r="G1239" s="237">
        <v>0</v>
      </c>
      <c r="H1239" s="249">
        <v>29.181699999999999</v>
      </c>
    </row>
    <row r="1240" spans="1:8" s="201" customFormat="1" ht="12.75" outlineLevel="1">
      <c r="A1240" s="205">
        <v>278</v>
      </c>
      <c r="B1240" s="209" t="s">
        <v>777</v>
      </c>
      <c r="C1240" s="275">
        <v>2023</v>
      </c>
      <c r="D1240" s="270" t="s">
        <v>2708</v>
      </c>
      <c r="E1240" s="264">
        <v>1</v>
      </c>
      <c r="F1240" s="264">
        <v>10</v>
      </c>
      <c r="G1240" s="237">
        <v>0</v>
      </c>
      <c r="H1240" s="249">
        <v>37.297640000000001</v>
      </c>
    </row>
    <row r="1241" spans="1:8" s="201" customFormat="1" ht="12.75" outlineLevel="1">
      <c r="A1241" s="205">
        <v>279</v>
      </c>
      <c r="B1241" s="209" t="s">
        <v>778</v>
      </c>
      <c r="C1241" s="275">
        <v>2023</v>
      </c>
      <c r="D1241" s="270" t="s">
        <v>2708</v>
      </c>
      <c r="E1241" s="264">
        <v>1</v>
      </c>
      <c r="F1241" s="264">
        <v>15</v>
      </c>
      <c r="G1241" s="237">
        <v>0</v>
      </c>
      <c r="H1241" s="249">
        <v>35.781459999999996</v>
      </c>
    </row>
    <row r="1242" spans="1:8" s="201" customFormat="1" ht="12.75" outlineLevel="1">
      <c r="A1242" s="205">
        <v>280</v>
      </c>
      <c r="B1242" s="209" t="s">
        <v>779</v>
      </c>
      <c r="C1242" s="275">
        <v>2023</v>
      </c>
      <c r="D1242" s="270" t="s">
        <v>2708</v>
      </c>
      <c r="E1242" s="264">
        <v>1</v>
      </c>
      <c r="F1242" s="264">
        <v>0</v>
      </c>
      <c r="G1242" s="237">
        <v>0</v>
      </c>
      <c r="H1242" s="249">
        <v>29.622019999999999</v>
      </c>
    </row>
    <row r="1243" spans="1:8" s="201" customFormat="1" ht="12.75" outlineLevel="1">
      <c r="A1243" s="205">
        <v>281</v>
      </c>
      <c r="B1243" s="209" t="s">
        <v>780</v>
      </c>
      <c r="C1243" s="275">
        <v>2023</v>
      </c>
      <c r="D1243" s="270" t="s">
        <v>2708</v>
      </c>
      <c r="E1243" s="264">
        <v>1</v>
      </c>
      <c r="F1243" s="264">
        <v>0</v>
      </c>
      <c r="G1243" s="237">
        <v>0</v>
      </c>
      <c r="H1243" s="249">
        <v>36.36862</v>
      </c>
    </row>
    <row r="1244" spans="1:8" s="201" customFormat="1" ht="12.75" outlineLevel="1">
      <c r="A1244" s="205">
        <v>282</v>
      </c>
      <c r="B1244" s="209" t="s">
        <v>781</v>
      </c>
      <c r="C1244" s="275">
        <v>2023</v>
      </c>
      <c r="D1244" s="270" t="s">
        <v>2708</v>
      </c>
      <c r="E1244" s="264">
        <v>1</v>
      </c>
      <c r="F1244" s="264">
        <v>15</v>
      </c>
      <c r="G1244" s="237">
        <v>0</v>
      </c>
      <c r="H1244" s="249">
        <v>29.179349999999999</v>
      </c>
    </row>
    <row r="1245" spans="1:8" s="201" customFormat="1" ht="12.75" outlineLevel="1">
      <c r="A1245" s="205">
        <v>283</v>
      </c>
      <c r="B1245" s="209" t="s">
        <v>782</v>
      </c>
      <c r="C1245" s="275">
        <v>2023</v>
      </c>
      <c r="D1245" s="270" t="s">
        <v>2708</v>
      </c>
      <c r="E1245" s="264">
        <v>1</v>
      </c>
      <c r="F1245" s="264">
        <v>15</v>
      </c>
      <c r="G1245" s="237">
        <v>0</v>
      </c>
      <c r="H1245" s="249">
        <v>29.179349999999999</v>
      </c>
    </row>
    <row r="1246" spans="1:8" s="201" customFormat="1" ht="12.75" outlineLevel="1">
      <c r="A1246" s="205">
        <v>284</v>
      </c>
      <c r="B1246" s="209" t="s">
        <v>783</v>
      </c>
      <c r="C1246" s="275">
        <v>2023</v>
      </c>
      <c r="D1246" s="270" t="s">
        <v>2708</v>
      </c>
      <c r="E1246" s="264">
        <v>1</v>
      </c>
      <c r="F1246" s="264">
        <v>15</v>
      </c>
      <c r="G1246" s="237">
        <v>0</v>
      </c>
      <c r="H1246" s="249">
        <v>29.179689999999997</v>
      </c>
    </row>
    <row r="1247" spans="1:8" s="201" customFormat="1" ht="12.75" outlineLevel="1">
      <c r="A1247" s="205">
        <v>289</v>
      </c>
      <c r="B1247" s="209" t="s">
        <v>784</v>
      </c>
      <c r="C1247" s="275">
        <v>2023</v>
      </c>
      <c r="D1247" s="270" t="s">
        <v>2708</v>
      </c>
      <c r="E1247" s="264">
        <v>1</v>
      </c>
      <c r="F1247" s="264">
        <v>9</v>
      </c>
      <c r="G1247" s="237">
        <v>0</v>
      </c>
      <c r="H1247" s="249">
        <v>30.587400000000002</v>
      </c>
    </row>
    <row r="1248" spans="1:8" s="201" customFormat="1" ht="12.75" outlineLevel="1">
      <c r="A1248" s="205">
        <v>290</v>
      </c>
      <c r="B1248" s="209" t="s">
        <v>785</v>
      </c>
      <c r="C1248" s="275">
        <v>2023</v>
      </c>
      <c r="D1248" s="270" t="s">
        <v>2708</v>
      </c>
      <c r="E1248" s="264">
        <v>1</v>
      </c>
      <c r="F1248" s="264">
        <v>15</v>
      </c>
      <c r="G1248" s="237">
        <v>0</v>
      </c>
      <c r="H1248" s="249">
        <v>31.204830000000001</v>
      </c>
    </row>
    <row r="1249" spans="1:8" s="201" customFormat="1" ht="12.75" outlineLevel="1">
      <c r="A1249" s="205">
        <v>291</v>
      </c>
      <c r="B1249" s="209" t="s">
        <v>786</v>
      </c>
      <c r="C1249" s="275">
        <v>2023</v>
      </c>
      <c r="D1249" s="270" t="s">
        <v>2708</v>
      </c>
      <c r="E1249" s="264">
        <v>1</v>
      </c>
      <c r="F1249" s="264">
        <v>12</v>
      </c>
      <c r="G1249" s="237">
        <v>0</v>
      </c>
      <c r="H1249" s="249">
        <v>29.836659999999998</v>
      </c>
    </row>
    <row r="1250" spans="1:8" s="201" customFormat="1" ht="12.75" outlineLevel="1">
      <c r="A1250" s="205">
        <v>292</v>
      </c>
      <c r="B1250" s="209" t="s">
        <v>787</v>
      </c>
      <c r="C1250" s="275">
        <v>2023</v>
      </c>
      <c r="D1250" s="270" t="s">
        <v>2708</v>
      </c>
      <c r="E1250" s="264">
        <v>1</v>
      </c>
      <c r="F1250" s="264">
        <v>15</v>
      </c>
      <c r="G1250" s="237">
        <v>0</v>
      </c>
      <c r="H1250" s="249">
        <v>30.64415</v>
      </c>
    </row>
    <row r="1251" spans="1:8" s="201" customFormat="1" ht="12.75" outlineLevel="1">
      <c r="A1251" s="205">
        <v>293</v>
      </c>
      <c r="B1251" s="209" t="s">
        <v>788</v>
      </c>
      <c r="C1251" s="275">
        <v>2023</v>
      </c>
      <c r="D1251" s="270" t="s">
        <v>2708</v>
      </c>
      <c r="E1251" s="264">
        <v>1</v>
      </c>
      <c r="F1251" s="264">
        <v>15</v>
      </c>
      <c r="G1251" s="237">
        <v>0</v>
      </c>
      <c r="H1251" s="249">
        <v>30.930759999999999</v>
      </c>
    </row>
    <row r="1252" spans="1:8" s="201" customFormat="1" ht="12.75" outlineLevel="1">
      <c r="A1252" s="205">
        <v>294</v>
      </c>
      <c r="B1252" s="209" t="s">
        <v>789</v>
      </c>
      <c r="C1252" s="275">
        <v>2023</v>
      </c>
      <c r="D1252" s="270" t="s">
        <v>2708</v>
      </c>
      <c r="E1252" s="264">
        <v>1</v>
      </c>
      <c r="F1252" s="264">
        <v>0</v>
      </c>
      <c r="G1252" s="237">
        <v>0</v>
      </c>
      <c r="H1252" s="249">
        <v>30.21472</v>
      </c>
    </row>
    <row r="1253" spans="1:8" s="201" customFormat="1" ht="12.75" outlineLevel="1">
      <c r="A1253" s="205">
        <v>296</v>
      </c>
      <c r="B1253" s="209" t="s">
        <v>790</v>
      </c>
      <c r="C1253" s="275">
        <v>2023</v>
      </c>
      <c r="D1253" s="270" t="s">
        <v>2708</v>
      </c>
      <c r="E1253" s="264">
        <v>1</v>
      </c>
      <c r="F1253" s="264">
        <v>0</v>
      </c>
      <c r="G1253" s="237">
        <v>0</v>
      </c>
      <c r="H1253" s="249">
        <v>30.104310000000002</v>
      </c>
    </row>
    <row r="1254" spans="1:8" s="201" customFormat="1" ht="12.75" outlineLevel="1">
      <c r="A1254" s="205">
        <v>297</v>
      </c>
      <c r="B1254" s="209" t="s">
        <v>791</v>
      </c>
      <c r="C1254" s="275">
        <v>2023</v>
      </c>
      <c r="D1254" s="270" t="s">
        <v>2708</v>
      </c>
      <c r="E1254" s="264">
        <v>1</v>
      </c>
      <c r="F1254" s="264">
        <v>15</v>
      </c>
      <c r="G1254" s="237">
        <v>0</v>
      </c>
      <c r="H1254" s="249">
        <v>30.11449</v>
      </c>
    </row>
    <row r="1255" spans="1:8" s="201" customFormat="1" ht="12.75" outlineLevel="1">
      <c r="A1255" s="205">
        <v>298</v>
      </c>
      <c r="B1255" s="209" t="s">
        <v>792</v>
      </c>
      <c r="C1255" s="275">
        <v>2023</v>
      </c>
      <c r="D1255" s="270" t="s">
        <v>2708</v>
      </c>
      <c r="E1255" s="264">
        <v>1</v>
      </c>
      <c r="F1255" s="264">
        <v>15</v>
      </c>
      <c r="G1255" s="237">
        <v>0</v>
      </c>
      <c r="H1255" s="249">
        <v>30.11449</v>
      </c>
    </row>
    <row r="1256" spans="1:8" s="201" customFormat="1" ht="12.75" outlineLevel="1">
      <c r="A1256" s="205">
        <v>299</v>
      </c>
      <c r="B1256" s="209" t="s">
        <v>793</v>
      </c>
      <c r="C1256" s="275">
        <v>2023</v>
      </c>
      <c r="D1256" s="270" t="s">
        <v>2708</v>
      </c>
      <c r="E1256" s="264">
        <v>1</v>
      </c>
      <c r="F1256" s="264">
        <v>0</v>
      </c>
      <c r="G1256" s="237">
        <v>0</v>
      </c>
      <c r="H1256" s="249">
        <v>30.11449</v>
      </c>
    </row>
    <row r="1257" spans="1:8" s="201" customFormat="1" ht="12.75" outlineLevel="1">
      <c r="A1257" s="205">
        <v>300</v>
      </c>
      <c r="B1257" s="209" t="s">
        <v>794</v>
      </c>
      <c r="C1257" s="275">
        <v>2023</v>
      </c>
      <c r="D1257" s="270" t="s">
        <v>2708</v>
      </c>
      <c r="E1257" s="264">
        <v>1</v>
      </c>
      <c r="F1257" s="264">
        <v>8</v>
      </c>
      <c r="G1257" s="237">
        <v>0</v>
      </c>
      <c r="H1257" s="249">
        <v>30.11449</v>
      </c>
    </row>
    <row r="1258" spans="1:8" s="201" customFormat="1" ht="12.75" outlineLevel="1">
      <c r="A1258" s="205">
        <v>301</v>
      </c>
      <c r="B1258" s="209" t="s">
        <v>795</v>
      </c>
      <c r="C1258" s="275">
        <v>2023</v>
      </c>
      <c r="D1258" s="270" t="s">
        <v>2708</v>
      </c>
      <c r="E1258" s="264">
        <v>1</v>
      </c>
      <c r="F1258" s="264">
        <v>7</v>
      </c>
      <c r="G1258" s="237">
        <v>0</v>
      </c>
      <c r="H1258" s="249">
        <v>30.11449</v>
      </c>
    </row>
    <row r="1259" spans="1:8" s="201" customFormat="1" ht="12.75" outlineLevel="1">
      <c r="A1259" s="205">
        <v>302</v>
      </c>
      <c r="B1259" s="209" t="s">
        <v>796</v>
      </c>
      <c r="C1259" s="275">
        <v>2023</v>
      </c>
      <c r="D1259" s="270" t="s">
        <v>2708</v>
      </c>
      <c r="E1259" s="264">
        <v>1</v>
      </c>
      <c r="F1259" s="264">
        <v>15</v>
      </c>
      <c r="G1259" s="237">
        <v>0</v>
      </c>
      <c r="H1259" s="249">
        <v>30.11449</v>
      </c>
    </row>
    <row r="1260" spans="1:8" s="201" customFormat="1" ht="12.75" outlineLevel="1">
      <c r="A1260" s="205">
        <v>303</v>
      </c>
      <c r="B1260" s="209" t="s">
        <v>797</v>
      </c>
      <c r="C1260" s="275">
        <v>2023</v>
      </c>
      <c r="D1260" s="270" t="s">
        <v>2708</v>
      </c>
      <c r="E1260" s="264">
        <v>1</v>
      </c>
      <c r="F1260" s="264">
        <v>15</v>
      </c>
      <c r="G1260" s="237">
        <v>0</v>
      </c>
      <c r="H1260" s="249">
        <v>30.11449</v>
      </c>
    </row>
    <row r="1261" spans="1:8" s="201" customFormat="1" ht="12.75" outlineLevel="1">
      <c r="A1261" s="205">
        <v>304</v>
      </c>
      <c r="B1261" s="209" t="s">
        <v>798</v>
      </c>
      <c r="C1261" s="275">
        <v>2023</v>
      </c>
      <c r="D1261" s="270" t="s">
        <v>2708</v>
      </c>
      <c r="E1261" s="264">
        <v>1</v>
      </c>
      <c r="F1261" s="264">
        <v>15</v>
      </c>
      <c r="G1261" s="237">
        <v>0</v>
      </c>
      <c r="H1261" s="249">
        <v>29.894089999999998</v>
      </c>
    </row>
    <row r="1262" spans="1:8" s="201" customFormat="1" ht="12.75" outlineLevel="1">
      <c r="A1262" s="205">
        <v>305</v>
      </c>
      <c r="B1262" s="209" t="s">
        <v>799</v>
      </c>
      <c r="C1262" s="275">
        <v>2023</v>
      </c>
      <c r="D1262" s="270" t="s">
        <v>2708</v>
      </c>
      <c r="E1262" s="264">
        <v>1</v>
      </c>
      <c r="F1262" s="264">
        <v>10</v>
      </c>
      <c r="G1262" s="237">
        <v>0</v>
      </c>
      <c r="H1262" s="249">
        <v>30.08605</v>
      </c>
    </row>
    <row r="1263" spans="1:8" s="201" customFormat="1" ht="12.75" outlineLevel="1">
      <c r="A1263" s="205">
        <v>306</v>
      </c>
      <c r="B1263" s="209" t="s">
        <v>795</v>
      </c>
      <c r="C1263" s="275">
        <v>2023</v>
      </c>
      <c r="D1263" s="270" t="s">
        <v>2708</v>
      </c>
      <c r="E1263" s="264">
        <v>1</v>
      </c>
      <c r="F1263" s="264">
        <v>15</v>
      </c>
      <c r="G1263" s="237">
        <v>0</v>
      </c>
      <c r="H1263" s="249">
        <v>30.08605</v>
      </c>
    </row>
    <row r="1264" spans="1:8" s="201" customFormat="1" ht="12.75" outlineLevel="1">
      <c r="A1264" s="205">
        <v>307</v>
      </c>
      <c r="B1264" s="209" t="s">
        <v>800</v>
      </c>
      <c r="C1264" s="275">
        <v>2023</v>
      </c>
      <c r="D1264" s="270" t="s">
        <v>2708</v>
      </c>
      <c r="E1264" s="264">
        <v>1</v>
      </c>
      <c r="F1264" s="264">
        <v>0</v>
      </c>
      <c r="G1264" s="237">
        <v>0</v>
      </c>
      <c r="H1264" s="249">
        <v>30.181540000000002</v>
      </c>
    </row>
    <row r="1265" spans="1:8" s="201" customFormat="1" ht="12.75" outlineLevel="1">
      <c r="A1265" s="205">
        <v>308</v>
      </c>
      <c r="B1265" s="209" t="s">
        <v>801</v>
      </c>
      <c r="C1265" s="275">
        <v>2023</v>
      </c>
      <c r="D1265" s="270" t="s">
        <v>2708</v>
      </c>
      <c r="E1265" s="264">
        <v>1</v>
      </c>
      <c r="F1265" s="264">
        <v>15</v>
      </c>
      <c r="G1265" s="237">
        <v>0</v>
      </c>
      <c r="H1265" s="249">
        <v>30.103529999999999</v>
      </c>
    </row>
    <row r="1266" spans="1:8" s="201" customFormat="1" ht="12.75" outlineLevel="1">
      <c r="A1266" s="205">
        <v>309</v>
      </c>
      <c r="B1266" s="209" t="s">
        <v>802</v>
      </c>
      <c r="C1266" s="275">
        <v>2023</v>
      </c>
      <c r="D1266" s="270" t="s">
        <v>2708</v>
      </c>
      <c r="E1266" s="264">
        <v>1</v>
      </c>
      <c r="F1266" s="264">
        <v>0</v>
      </c>
      <c r="G1266" s="237">
        <v>0</v>
      </c>
      <c r="H1266" s="249">
        <v>30.103529999999999</v>
      </c>
    </row>
    <row r="1267" spans="1:8" s="201" customFormat="1" ht="12.75" outlineLevel="1">
      <c r="A1267" s="205">
        <v>310</v>
      </c>
      <c r="B1267" s="209" t="s">
        <v>803</v>
      </c>
      <c r="C1267" s="275">
        <v>2023</v>
      </c>
      <c r="D1267" s="270" t="s">
        <v>2708</v>
      </c>
      <c r="E1267" s="264">
        <v>1</v>
      </c>
      <c r="F1267" s="264">
        <v>15</v>
      </c>
      <c r="G1267" s="237">
        <v>0</v>
      </c>
      <c r="H1267" s="249">
        <v>30.103529999999999</v>
      </c>
    </row>
    <row r="1268" spans="1:8" s="201" customFormat="1" ht="12.75" outlineLevel="1">
      <c r="A1268" s="205">
        <v>311</v>
      </c>
      <c r="B1268" s="209" t="s">
        <v>804</v>
      </c>
      <c r="C1268" s="275">
        <v>2023</v>
      </c>
      <c r="D1268" s="270" t="s">
        <v>2708</v>
      </c>
      <c r="E1268" s="264">
        <v>1</v>
      </c>
      <c r="F1268" s="264">
        <v>15</v>
      </c>
      <c r="G1268" s="237">
        <v>0</v>
      </c>
      <c r="H1268" s="249">
        <v>30.103529999999999</v>
      </c>
    </row>
    <row r="1269" spans="1:8" s="201" customFormat="1" ht="12.75" outlineLevel="1">
      <c r="A1269" s="205">
        <v>312</v>
      </c>
      <c r="B1269" s="209" t="s">
        <v>805</v>
      </c>
      <c r="C1269" s="275">
        <v>2023</v>
      </c>
      <c r="D1269" s="270" t="s">
        <v>2708</v>
      </c>
      <c r="E1269" s="264">
        <v>1</v>
      </c>
      <c r="F1269" s="264">
        <v>15</v>
      </c>
      <c r="G1269" s="237">
        <v>0</v>
      </c>
      <c r="H1269" s="249">
        <v>30.103529999999999</v>
      </c>
    </row>
    <row r="1270" spans="1:8" s="201" customFormat="1" ht="12.75" outlineLevel="1">
      <c r="A1270" s="205">
        <v>313</v>
      </c>
      <c r="B1270" s="209" t="s">
        <v>806</v>
      </c>
      <c r="C1270" s="275">
        <v>2023</v>
      </c>
      <c r="D1270" s="270" t="s">
        <v>2708</v>
      </c>
      <c r="E1270" s="264">
        <v>1</v>
      </c>
      <c r="F1270" s="264">
        <v>15</v>
      </c>
      <c r="G1270" s="237">
        <v>0</v>
      </c>
      <c r="H1270" s="249">
        <v>30.104310000000002</v>
      </c>
    </row>
    <row r="1271" spans="1:8" s="201" customFormat="1" ht="12.75" outlineLevel="1">
      <c r="A1271" s="205">
        <v>314</v>
      </c>
      <c r="B1271" s="209" t="s">
        <v>807</v>
      </c>
      <c r="C1271" s="275">
        <v>2023</v>
      </c>
      <c r="D1271" s="270" t="s">
        <v>2708</v>
      </c>
      <c r="E1271" s="264">
        <v>1</v>
      </c>
      <c r="F1271" s="264">
        <v>10</v>
      </c>
      <c r="G1271" s="237">
        <v>0</v>
      </c>
      <c r="H1271" s="249">
        <v>30.104310000000002</v>
      </c>
    </row>
    <row r="1272" spans="1:8" s="201" customFormat="1" ht="12.75" outlineLevel="1">
      <c r="A1272" s="205">
        <v>315</v>
      </c>
      <c r="B1272" s="209" t="s">
        <v>808</v>
      </c>
      <c r="C1272" s="275">
        <v>2023</v>
      </c>
      <c r="D1272" s="270" t="s">
        <v>2708</v>
      </c>
      <c r="E1272" s="264">
        <v>1</v>
      </c>
      <c r="F1272" s="264">
        <v>15</v>
      </c>
      <c r="G1272" s="237">
        <v>0</v>
      </c>
      <c r="H1272" s="249">
        <v>30.104310000000002</v>
      </c>
    </row>
    <row r="1273" spans="1:8" s="201" customFormat="1" ht="12.75" outlineLevel="1">
      <c r="A1273" s="205">
        <v>316</v>
      </c>
      <c r="B1273" s="209" t="s">
        <v>809</v>
      </c>
      <c r="C1273" s="275">
        <v>2023</v>
      </c>
      <c r="D1273" s="270" t="s">
        <v>2708</v>
      </c>
      <c r="E1273" s="264">
        <v>1</v>
      </c>
      <c r="F1273" s="264">
        <v>15</v>
      </c>
      <c r="G1273" s="237">
        <v>0</v>
      </c>
      <c r="H1273" s="249">
        <v>29.66215</v>
      </c>
    </row>
    <row r="1274" spans="1:8" s="201" customFormat="1" ht="12.75" outlineLevel="1">
      <c r="A1274" s="205">
        <v>317</v>
      </c>
      <c r="B1274" s="209" t="s">
        <v>810</v>
      </c>
      <c r="C1274" s="275">
        <v>2023</v>
      </c>
      <c r="D1274" s="270" t="s">
        <v>2708</v>
      </c>
      <c r="E1274" s="264">
        <v>1</v>
      </c>
      <c r="F1274" s="264">
        <v>15</v>
      </c>
      <c r="G1274" s="237">
        <v>0</v>
      </c>
      <c r="H1274" s="249">
        <v>29.995799999999999</v>
      </c>
    </row>
    <row r="1275" spans="1:8" s="201" customFormat="1" ht="12.75" outlineLevel="1">
      <c r="A1275" s="205">
        <v>318</v>
      </c>
      <c r="B1275" s="209" t="s">
        <v>811</v>
      </c>
      <c r="C1275" s="275">
        <v>2023</v>
      </c>
      <c r="D1275" s="270" t="s">
        <v>2708</v>
      </c>
      <c r="E1275" s="264">
        <v>1</v>
      </c>
      <c r="F1275" s="264">
        <v>15</v>
      </c>
      <c r="G1275" s="237">
        <v>0</v>
      </c>
      <c r="H1275" s="249">
        <v>29.995799999999999</v>
      </c>
    </row>
    <row r="1276" spans="1:8" s="201" customFormat="1" ht="12.75" outlineLevel="1">
      <c r="A1276" s="205">
        <v>319</v>
      </c>
      <c r="B1276" s="209" t="s">
        <v>812</v>
      </c>
      <c r="C1276" s="275">
        <v>2023</v>
      </c>
      <c r="D1276" s="270" t="s">
        <v>2708</v>
      </c>
      <c r="E1276" s="264">
        <v>1</v>
      </c>
      <c r="F1276" s="264">
        <v>15</v>
      </c>
      <c r="G1276" s="237">
        <v>0</v>
      </c>
      <c r="H1276" s="249">
        <v>29.539909999999999</v>
      </c>
    </row>
    <row r="1277" spans="1:8" s="201" customFormat="1" ht="12.75" outlineLevel="1">
      <c r="A1277" s="205">
        <v>320</v>
      </c>
      <c r="B1277" s="209" t="s">
        <v>813</v>
      </c>
      <c r="C1277" s="275">
        <v>2023</v>
      </c>
      <c r="D1277" s="270" t="s">
        <v>2708</v>
      </c>
      <c r="E1277" s="264">
        <v>1</v>
      </c>
      <c r="F1277" s="264">
        <v>15</v>
      </c>
      <c r="G1277" s="237">
        <v>0</v>
      </c>
      <c r="H1277" s="249">
        <v>29.539909999999999</v>
      </c>
    </row>
    <row r="1278" spans="1:8" s="201" customFormat="1" ht="12.75" outlineLevel="1">
      <c r="A1278" s="205">
        <v>321</v>
      </c>
      <c r="B1278" s="209" t="s">
        <v>814</v>
      </c>
      <c r="C1278" s="275">
        <v>2023</v>
      </c>
      <c r="D1278" s="270" t="s">
        <v>2708</v>
      </c>
      <c r="E1278" s="264">
        <v>1</v>
      </c>
      <c r="F1278" s="264">
        <v>15</v>
      </c>
      <c r="G1278" s="237">
        <v>0</v>
      </c>
      <c r="H1278" s="249">
        <v>29.577349999999999</v>
      </c>
    </row>
    <row r="1279" spans="1:8" s="201" customFormat="1" ht="12.75" outlineLevel="1">
      <c r="A1279" s="205">
        <v>328</v>
      </c>
      <c r="B1279" s="209" t="s">
        <v>816</v>
      </c>
      <c r="C1279" s="275">
        <v>2023</v>
      </c>
      <c r="D1279" s="270" t="s">
        <v>2708</v>
      </c>
      <c r="E1279" s="264">
        <v>1</v>
      </c>
      <c r="F1279" s="264">
        <v>7</v>
      </c>
      <c r="G1279" s="237">
        <v>0</v>
      </c>
      <c r="H1279" s="249">
        <v>35.188339999999997</v>
      </c>
    </row>
    <row r="1280" spans="1:8" s="201" customFormat="1" ht="12.75" outlineLevel="1">
      <c r="A1280" s="205">
        <v>329</v>
      </c>
      <c r="B1280" s="209" t="s">
        <v>817</v>
      </c>
      <c r="C1280" s="275">
        <v>2023</v>
      </c>
      <c r="D1280" s="270" t="s">
        <v>2708</v>
      </c>
      <c r="E1280" s="264">
        <v>1</v>
      </c>
      <c r="F1280" s="264">
        <v>0</v>
      </c>
      <c r="G1280" s="237">
        <v>0</v>
      </c>
      <c r="H1280" s="249">
        <v>32.941249999999997</v>
      </c>
    </row>
    <row r="1281" spans="1:8" s="201" customFormat="1" ht="12.75" outlineLevel="1">
      <c r="A1281" s="205">
        <v>330</v>
      </c>
      <c r="B1281" s="209" t="s">
        <v>818</v>
      </c>
      <c r="C1281" s="275">
        <v>2023</v>
      </c>
      <c r="D1281" s="270" t="s">
        <v>2708</v>
      </c>
      <c r="E1281" s="264">
        <v>1</v>
      </c>
      <c r="F1281" s="264">
        <v>15</v>
      </c>
      <c r="G1281" s="237">
        <v>0</v>
      </c>
      <c r="H1281" s="249">
        <v>31.646249999999998</v>
      </c>
    </row>
    <row r="1282" spans="1:8" s="201" customFormat="1" ht="12.75" outlineLevel="1">
      <c r="A1282" s="205">
        <v>331</v>
      </c>
      <c r="B1282" s="209" t="s">
        <v>819</v>
      </c>
      <c r="C1282" s="275">
        <v>2023</v>
      </c>
      <c r="D1282" s="270" t="s">
        <v>2708</v>
      </c>
      <c r="E1282" s="264">
        <v>1</v>
      </c>
      <c r="F1282" s="264">
        <v>9</v>
      </c>
      <c r="G1282" s="237">
        <v>0</v>
      </c>
      <c r="H1282" s="249">
        <v>34.573419999999999</v>
      </c>
    </row>
    <row r="1283" spans="1:8" s="201" customFormat="1" ht="12.75" outlineLevel="1">
      <c r="A1283" s="205">
        <v>332</v>
      </c>
      <c r="B1283" s="209" t="s">
        <v>820</v>
      </c>
      <c r="C1283" s="275">
        <v>2023</v>
      </c>
      <c r="D1283" s="270" t="s">
        <v>2708</v>
      </c>
      <c r="E1283" s="264">
        <v>1</v>
      </c>
      <c r="F1283" s="264">
        <v>15</v>
      </c>
      <c r="G1283" s="237">
        <v>0</v>
      </c>
      <c r="H1283" s="249">
        <v>32.941249999999997</v>
      </c>
    </row>
    <row r="1284" spans="1:8" s="201" customFormat="1" ht="12.75" outlineLevel="1">
      <c r="A1284" s="205">
        <v>333</v>
      </c>
      <c r="B1284" s="209" t="s">
        <v>821</v>
      </c>
      <c r="C1284" s="275">
        <v>2023</v>
      </c>
      <c r="D1284" s="270" t="s">
        <v>2708</v>
      </c>
      <c r="E1284" s="264">
        <v>1</v>
      </c>
      <c r="F1284" s="264">
        <v>0</v>
      </c>
      <c r="G1284" s="237">
        <v>0</v>
      </c>
      <c r="H1284" s="249">
        <v>34.253080000000004</v>
      </c>
    </row>
    <row r="1285" spans="1:8" s="201" customFormat="1" ht="12.75" outlineLevel="1">
      <c r="A1285" s="205">
        <v>334</v>
      </c>
      <c r="B1285" s="209" t="s">
        <v>822</v>
      </c>
      <c r="C1285" s="275">
        <v>2023</v>
      </c>
      <c r="D1285" s="270" t="s">
        <v>2708</v>
      </c>
      <c r="E1285" s="264">
        <v>1</v>
      </c>
      <c r="F1285" s="264">
        <v>2</v>
      </c>
      <c r="G1285" s="237">
        <v>0</v>
      </c>
      <c r="H1285" s="249">
        <v>33.96</v>
      </c>
    </row>
    <row r="1286" spans="1:8" s="201" customFormat="1" ht="12.75" outlineLevel="1">
      <c r="A1286" s="205">
        <v>335</v>
      </c>
      <c r="B1286" s="209" t="s">
        <v>823</v>
      </c>
      <c r="C1286" s="275">
        <v>2023</v>
      </c>
      <c r="D1286" s="270" t="s">
        <v>2708</v>
      </c>
      <c r="E1286" s="264">
        <v>1</v>
      </c>
      <c r="F1286" s="264">
        <v>15</v>
      </c>
      <c r="G1286" s="237">
        <v>0</v>
      </c>
      <c r="H1286" s="249">
        <v>31.932080000000003</v>
      </c>
    </row>
    <row r="1287" spans="1:8" s="201" customFormat="1" ht="12.75" outlineLevel="1">
      <c r="A1287" s="205">
        <v>336</v>
      </c>
      <c r="B1287" s="209" t="s">
        <v>824</v>
      </c>
      <c r="C1287" s="275">
        <v>2023</v>
      </c>
      <c r="D1287" s="270" t="s">
        <v>2708</v>
      </c>
      <c r="E1287" s="264">
        <v>1</v>
      </c>
      <c r="F1287" s="264">
        <v>7</v>
      </c>
      <c r="G1287" s="237">
        <v>0</v>
      </c>
      <c r="H1287" s="249">
        <v>31.646249999999998</v>
      </c>
    </row>
    <row r="1288" spans="1:8" s="201" customFormat="1" ht="12.75" outlineLevel="1">
      <c r="A1288" s="205">
        <v>337</v>
      </c>
      <c r="B1288" s="209" t="s">
        <v>825</v>
      </c>
      <c r="C1288" s="275">
        <v>2023</v>
      </c>
      <c r="D1288" s="270" t="s">
        <v>2708</v>
      </c>
      <c r="E1288" s="264">
        <v>1</v>
      </c>
      <c r="F1288" s="264">
        <v>0</v>
      </c>
      <c r="G1288" s="237">
        <v>0</v>
      </c>
      <c r="H1288" s="249">
        <v>31.829529999999998</v>
      </c>
    </row>
    <row r="1289" spans="1:8" s="201" customFormat="1" ht="12.75" outlineLevel="1">
      <c r="A1289" s="205">
        <v>338</v>
      </c>
      <c r="B1289" s="209" t="s">
        <v>826</v>
      </c>
      <c r="C1289" s="275">
        <v>2023</v>
      </c>
      <c r="D1289" s="270" t="s">
        <v>2708</v>
      </c>
      <c r="E1289" s="264">
        <v>1</v>
      </c>
      <c r="F1289" s="264">
        <v>0</v>
      </c>
      <c r="G1289" s="237">
        <v>0</v>
      </c>
      <c r="H1289" s="249">
        <v>32.860330000000005</v>
      </c>
    </row>
    <row r="1290" spans="1:8" s="201" customFormat="1" ht="12.75" outlineLevel="1">
      <c r="A1290" s="205">
        <v>339</v>
      </c>
      <c r="B1290" s="209" t="s">
        <v>827</v>
      </c>
      <c r="C1290" s="275">
        <v>2023</v>
      </c>
      <c r="D1290" s="270" t="s">
        <v>2708</v>
      </c>
      <c r="E1290" s="264">
        <v>1</v>
      </c>
      <c r="F1290" s="264">
        <v>6</v>
      </c>
      <c r="G1290" s="237">
        <v>0</v>
      </c>
      <c r="H1290" s="249">
        <v>34.573419999999999</v>
      </c>
    </row>
    <row r="1291" spans="1:8" s="201" customFormat="1" ht="12.75" outlineLevel="1">
      <c r="A1291" s="205">
        <v>340</v>
      </c>
      <c r="B1291" s="209" t="s">
        <v>828</v>
      </c>
      <c r="C1291" s="275">
        <v>2023</v>
      </c>
      <c r="D1291" s="270" t="s">
        <v>2708</v>
      </c>
      <c r="E1291" s="264">
        <v>1</v>
      </c>
      <c r="F1291" s="264">
        <v>15</v>
      </c>
      <c r="G1291" s="237">
        <v>0</v>
      </c>
      <c r="H1291" s="249">
        <v>34.573419999999999</v>
      </c>
    </row>
    <row r="1292" spans="1:8" s="201" customFormat="1" ht="12.75" outlineLevel="1">
      <c r="A1292" s="205">
        <v>341</v>
      </c>
      <c r="B1292" s="209" t="s">
        <v>829</v>
      </c>
      <c r="C1292" s="275">
        <v>2023</v>
      </c>
      <c r="D1292" s="270" t="s">
        <v>2708</v>
      </c>
      <c r="E1292" s="264">
        <v>1</v>
      </c>
      <c r="F1292" s="264">
        <v>10</v>
      </c>
      <c r="G1292" s="237">
        <v>0</v>
      </c>
      <c r="H1292" s="249">
        <v>32.97569</v>
      </c>
    </row>
    <row r="1293" spans="1:8" s="201" customFormat="1" ht="12.75" outlineLevel="1">
      <c r="A1293" s="205">
        <v>342</v>
      </c>
      <c r="B1293" s="209" t="s">
        <v>830</v>
      </c>
      <c r="C1293" s="275">
        <v>2023</v>
      </c>
      <c r="D1293" s="270" t="s">
        <v>2708</v>
      </c>
      <c r="E1293" s="264">
        <v>1</v>
      </c>
      <c r="F1293" s="264">
        <v>15</v>
      </c>
      <c r="G1293" s="237">
        <v>0</v>
      </c>
      <c r="H1293" s="249">
        <v>31.780650000000001</v>
      </c>
    </row>
    <row r="1294" spans="1:8" s="201" customFormat="1" ht="12.75" outlineLevel="1">
      <c r="A1294" s="205">
        <v>343</v>
      </c>
      <c r="B1294" s="209" t="s">
        <v>831</v>
      </c>
      <c r="C1294" s="275">
        <v>2023</v>
      </c>
      <c r="D1294" s="270" t="s">
        <v>2708</v>
      </c>
      <c r="E1294" s="264">
        <v>1</v>
      </c>
      <c r="F1294" s="264">
        <v>15</v>
      </c>
      <c r="G1294" s="237">
        <v>0</v>
      </c>
      <c r="H1294" s="249">
        <v>32.827179999999998</v>
      </c>
    </row>
    <row r="1295" spans="1:8" s="201" customFormat="1" ht="12.75" outlineLevel="1">
      <c r="A1295" s="205">
        <v>344</v>
      </c>
      <c r="B1295" s="209" t="s">
        <v>832</v>
      </c>
      <c r="C1295" s="275">
        <v>2023</v>
      </c>
      <c r="D1295" s="270" t="s">
        <v>2708</v>
      </c>
      <c r="E1295" s="264">
        <v>1</v>
      </c>
      <c r="F1295" s="264">
        <v>15</v>
      </c>
      <c r="G1295" s="237">
        <v>0</v>
      </c>
      <c r="H1295" s="249">
        <v>32.861620000000002</v>
      </c>
    </row>
    <row r="1296" spans="1:8" s="201" customFormat="1" ht="12.75" outlineLevel="1">
      <c r="A1296" s="205">
        <v>345</v>
      </c>
      <c r="B1296" s="209" t="s">
        <v>833</v>
      </c>
      <c r="C1296" s="275">
        <v>2023</v>
      </c>
      <c r="D1296" s="270" t="s">
        <v>2708</v>
      </c>
      <c r="E1296" s="264">
        <v>1</v>
      </c>
      <c r="F1296" s="264">
        <v>10</v>
      </c>
      <c r="G1296" s="237">
        <v>0</v>
      </c>
      <c r="H1296" s="249">
        <v>32.861620000000002</v>
      </c>
    </row>
    <row r="1297" spans="1:8" s="201" customFormat="1" ht="12.75" outlineLevel="1">
      <c r="A1297" s="205">
        <v>346</v>
      </c>
      <c r="B1297" s="209" t="s">
        <v>834</v>
      </c>
      <c r="C1297" s="275">
        <v>2023</v>
      </c>
      <c r="D1297" s="270" t="s">
        <v>2708</v>
      </c>
      <c r="E1297" s="264">
        <v>1</v>
      </c>
      <c r="F1297" s="264">
        <v>15</v>
      </c>
      <c r="G1297" s="237">
        <v>0</v>
      </c>
      <c r="H1297" s="249">
        <v>56.310070000000003</v>
      </c>
    </row>
    <row r="1298" spans="1:8" s="201" customFormat="1" ht="12.75" outlineLevel="1">
      <c r="A1298" s="205">
        <v>347</v>
      </c>
      <c r="B1298" s="209" t="s">
        <v>835</v>
      </c>
      <c r="C1298" s="275">
        <v>2023</v>
      </c>
      <c r="D1298" s="270" t="s">
        <v>2708</v>
      </c>
      <c r="E1298" s="264">
        <v>1</v>
      </c>
      <c r="F1298" s="264">
        <v>15</v>
      </c>
      <c r="G1298" s="237">
        <v>0</v>
      </c>
      <c r="H1298" s="249">
        <v>41.994529999999997</v>
      </c>
    </row>
    <row r="1299" spans="1:8" s="201" customFormat="1" ht="12.75" outlineLevel="1">
      <c r="A1299" s="205">
        <v>348</v>
      </c>
      <c r="B1299" s="209" t="s">
        <v>836</v>
      </c>
      <c r="C1299" s="275">
        <v>2023</v>
      </c>
      <c r="D1299" s="270" t="s">
        <v>2708</v>
      </c>
      <c r="E1299" s="264">
        <v>1</v>
      </c>
      <c r="F1299" s="264">
        <v>15</v>
      </c>
      <c r="G1299" s="237">
        <v>0</v>
      </c>
      <c r="H1299" s="249">
        <v>31.73197</v>
      </c>
    </row>
    <row r="1300" spans="1:8" s="201" customFormat="1" ht="12.75" outlineLevel="1">
      <c r="A1300" s="205">
        <v>349</v>
      </c>
      <c r="B1300" s="209" t="s">
        <v>837</v>
      </c>
      <c r="C1300" s="275">
        <v>2023</v>
      </c>
      <c r="D1300" s="270" t="s">
        <v>2708</v>
      </c>
      <c r="E1300" s="264">
        <v>1</v>
      </c>
      <c r="F1300" s="264">
        <v>15</v>
      </c>
      <c r="G1300" s="237">
        <v>0</v>
      </c>
      <c r="H1300" s="249">
        <v>31.732040000000001</v>
      </c>
    </row>
    <row r="1301" spans="1:8" s="201" customFormat="1" ht="12.75" outlineLevel="1">
      <c r="A1301" s="205">
        <v>350</v>
      </c>
      <c r="B1301" s="209" t="s">
        <v>838</v>
      </c>
      <c r="C1301" s="275">
        <v>2023</v>
      </c>
      <c r="D1301" s="270" t="s">
        <v>2708</v>
      </c>
      <c r="E1301" s="264">
        <v>1</v>
      </c>
      <c r="F1301" s="264">
        <v>15</v>
      </c>
      <c r="G1301" s="237">
        <v>0</v>
      </c>
      <c r="H1301" s="249">
        <v>31.731750000000002</v>
      </c>
    </row>
    <row r="1302" spans="1:8" s="201" customFormat="1" ht="12.75" outlineLevel="1">
      <c r="A1302" s="205">
        <v>351</v>
      </c>
      <c r="B1302" s="209" t="s">
        <v>839</v>
      </c>
      <c r="C1302" s="275">
        <v>2023</v>
      </c>
      <c r="D1302" s="270" t="s">
        <v>2708</v>
      </c>
      <c r="E1302" s="264">
        <v>1</v>
      </c>
      <c r="F1302" s="264">
        <v>15</v>
      </c>
      <c r="G1302" s="237">
        <v>0</v>
      </c>
      <c r="H1302" s="249">
        <v>31.731860000000001</v>
      </c>
    </row>
    <row r="1303" spans="1:8" s="201" customFormat="1" ht="12.75" outlineLevel="1">
      <c r="A1303" s="205">
        <v>352</v>
      </c>
      <c r="B1303" s="209" t="s">
        <v>840</v>
      </c>
      <c r="C1303" s="275">
        <v>2023</v>
      </c>
      <c r="D1303" s="270" t="s">
        <v>2708</v>
      </c>
      <c r="E1303" s="264">
        <v>1</v>
      </c>
      <c r="F1303" s="264">
        <v>0</v>
      </c>
      <c r="G1303" s="237">
        <v>0</v>
      </c>
      <c r="H1303" s="249">
        <v>31.731990000000003</v>
      </c>
    </row>
    <row r="1304" spans="1:8" s="201" customFormat="1" ht="12.75" outlineLevel="1">
      <c r="A1304" s="205">
        <v>353</v>
      </c>
      <c r="B1304" s="209" t="s">
        <v>841</v>
      </c>
      <c r="C1304" s="275">
        <v>2023</v>
      </c>
      <c r="D1304" s="270" t="s">
        <v>2708</v>
      </c>
      <c r="E1304" s="264">
        <v>1</v>
      </c>
      <c r="F1304" s="264">
        <v>15</v>
      </c>
      <c r="G1304" s="237">
        <v>0</v>
      </c>
      <c r="H1304" s="249">
        <v>31.772080000000003</v>
      </c>
    </row>
    <row r="1305" spans="1:8" s="201" customFormat="1" ht="12.75" outlineLevel="1">
      <c r="A1305" s="205">
        <v>354</v>
      </c>
      <c r="B1305" s="209" t="s">
        <v>842</v>
      </c>
      <c r="C1305" s="275">
        <v>2023</v>
      </c>
      <c r="D1305" s="270" t="s">
        <v>2708</v>
      </c>
      <c r="E1305" s="264">
        <v>1</v>
      </c>
      <c r="F1305" s="264">
        <v>5</v>
      </c>
      <c r="G1305" s="237">
        <v>0</v>
      </c>
      <c r="H1305" s="249">
        <v>31.772279999999999</v>
      </c>
    </row>
    <row r="1306" spans="1:8" s="201" customFormat="1" ht="12.75" outlineLevel="1">
      <c r="A1306" s="205">
        <v>355</v>
      </c>
      <c r="B1306" s="209" t="s">
        <v>843</v>
      </c>
      <c r="C1306" s="275">
        <v>2023</v>
      </c>
      <c r="D1306" s="270" t="s">
        <v>2708</v>
      </c>
      <c r="E1306" s="264">
        <v>1</v>
      </c>
      <c r="F1306" s="264">
        <v>15</v>
      </c>
      <c r="G1306" s="237">
        <v>0</v>
      </c>
      <c r="H1306" s="249">
        <v>31.772279999999999</v>
      </c>
    </row>
    <row r="1307" spans="1:8" s="201" customFormat="1" ht="12.75" outlineLevel="1">
      <c r="A1307" s="205">
        <v>356</v>
      </c>
      <c r="B1307" s="209" t="s">
        <v>844</v>
      </c>
      <c r="C1307" s="275">
        <v>2023</v>
      </c>
      <c r="D1307" s="270" t="s">
        <v>2708</v>
      </c>
      <c r="E1307" s="264">
        <v>1</v>
      </c>
      <c r="F1307" s="264">
        <v>15</v>
      </c>
      <c r="G1307" s="237">
        <v>0</v>
      </c>
      <c r="H1307" s="249">
        <v>31.788160000000001</v>
      </c>
    </row>
    <row r="1308" spans="1:8" s="201" customFormat="1" ht="12.75" outlineLevel="1">
      <c r="A1308" s="205">
        <v>357</v>
      </c>
      <c r="B1308" s="209" t="s">
        <v>845</v>
      </c>
      <c r="C1308" s="275">
        <v>2023</v>
      </c>
      <c r="D1308" s="270" t="s">
        <v>2708</v>
      </c>
      <c r="E1308" s="264">
        <v>1</v>
      </c>
      <c r="F1308" s="264">
        <v>15</v>
      </c>
      <c r="G1308" s="237">
        <v>0</v>
      </c>
      <c r="H1308" s="249">
        <v>31.740080000000003</v>
      </c>
    </row>
    <row r="1309" spans="1:8" s="201" customFormat="1" ht="12.75" outlineLevel="1">
      <c r="A1309" s="205">
        <v>358</v>
      </c>
      <c r="B1309" s="209" t="s">
        <v>846</v>
      </c>
      <c r="C1309" s="275">
        <v>2023</v>
      </c>
      <c r="D1309" s="270" t="s">
        <v>2708</v>
      </c>
      <c r="E1309" s="264">
        <v>1</v>
      </c>
      <c r="F1309" s="264">
        <v>25</v>
      </c>
      <c r="G1309" s="237">
        <v>0</v>
      </c>
      <c r="H1309" s="249">
        <v>31.740369999999999</v>
      </c>
    </row>
    <row r="1310" spans="1:8" s="201" customFormat="1" ht="12.75" outlineLevel="1">
      <c r="A1310" s="205">
        <v>359</v>
      </c>
      <c r="B1310" s="209" t="s">
        <v>847</v>
      </c>
      <c r="C1310" s="275">
        <v>2023</v>
      </c>
      <c r="D1310" s="270" t="s">
        <v>2708</v>
      </c>
      <c r="E1310" s="264">
        <v>1</v>
      </c>
      <c r="F1310" s="264">
        <v>15</v>
      </c>
      <c r="G1310" s="237">
        <v>0</v>
      </c>
      <c r="H1310" s="249">
        <v>31.740509999999997</v>
      </c>
    </row>
    <row r="1311" spans="1:8" s="201" customFormat="1" ht="12.75" outlineLevel="1">
      <c r="A1311" s="205">
        <v>360</v>
      </c>
      <c r="B1311" s="209" t="s">
        <v>848</v>
      </c>
      <c r="C1311" s="275">
        <v>2023</v>
      </c>
      <c r="D1311" s="270" t="s">
        <v>2708</v>
      </c>
      <c r="E1311" s="264">
        <v>1</v>
      </c>
      <c r="F1311" s="264">
        <v>40</v>
      </c>
      <c r="G1311" s="237">
        <v>0</v>
      </c>
      <c r="H1311" s="249">
        <v>30.993880000000001</v>
      </c>
    </row>
    <row r="1312" spans="1:8" s="201" customFormat="1" ht="12.75" outlineLevel="1">
      <c r="A1312" s="205">
        <v>361</v>
      </c>
      <c r="B1312" s="209" t="s">
        <v>849</v>
      </c>
      <c r="C1312" s="275">
        <v>2023</v>
      </c>
      <c r="D1312" s="270" t="s">
        <v>2708</v>
      </c>
      <c r="E1312" s="264">
        <v>1</v>
      </c>
      <c r="F1312" s="264">
        <v>15</v>
      </c>
      <c r="G1312" s="237">
        <v>0</v>
      </c>
      <c r="H1312" s="249">
        <v>30.993869999999998</v>
      </c>
    </row>
    <row r="1313" spans="1:8" s="201" customFormat="1" ht="12.75" outlineLevel="1">
      <c r="A1313" s="205">
        <v>362</v>
      </c>
      <c r="B1313" s="209" t="s">
        <v>850</v>
      </c>
      <c r="C1313" s="275">
        <v>2023</v>
      </c>
      <c r="D1313" s="270" t="s">
        <v>2708</v>
      </c>
      <c r="E1313" s="264">
        <v>1</v>
      </c>
      <c r="F1313" s="264">
        <v>0</v>
      </c>
      <c r="G1313" s="237">
        <v>0</v>
      </c>
      <c r="H1313" s="249">
        <v>30.993880000000001</v>
      </c>
    </row>
    <row r="1314" spans="1:8" s="201" customFormat="1" ht="12.75" outlineLevel="1">
      <c r="A1314" s="205">
        <v>363</v>
      </c>
      <c r="B1314" s="209" t="s">
        <v>851</v>
      </c>
      <c r="C1314" s="275">
        <v>2023</v>
      </c>
      <c r="D1314" s="270" t="s">
        <v>2708</v>
      </c>
      <c r="E1314" s="264">
        <v>1</v>
      </c>
      <c r="F1314" s="264">
        <v>15</v>
      </c>
      <c r="G1314" s="237">
        <v>0</v>
      </c>
      <c r="H1314" s="249">
        <v>30.993269999999999</v>
      </c>
    </row>
    <row r="1315" spans="1:8" s="201" customFormat="1" ht="12.75" outlineLevel="1">
      <c r="A1315" s="205">
        <v>364</v>
      </c>
      <c r="B1315" s="209" t="s">
        <v>852</v>
      </c>
      <c r="C1315" s="275">
        <v>2023</v>
      </c>
      <c r="D1315" s="270" t="s">
        <v>2708</v>
      </c>
      <c r="E1315" s="264">
        <v>1</v>
      </c>
      <c r="F1315" s="264">
        <v>15</v>
      </c>
      <c r="G1315" s="237">
        <v>0</v>
      </c>
      <c r="H1315" s="249">
        <v>30.9938</v>
      </c>
    </row>
    <row r="1316" spans="1:8" s="201" customFormat="1" ht="12.75" outlineLevel="1">
      <c r="A1316" s="205">
        <v>365</v>
      </c>
      <c r="B1316" s="209" t="s">
        <v>853</v>
      </c>
      <c r="C1316" s="275">
        <v>2023</v>
      </c>
      <c r="D1316" s="270" t="s">
        <v>2708</v>
      </c>
      <c r="E1316" s="264">
        <v>1</v>
      </c>
      <c r="F1316" s="264">
        <v>15</v>
      </c>
      <c r="G1316" s="237">
        <v>0</v>
      </c>
      <c r="H1316" s="249">
        <v>30.993680000000001</v>
      </c>
    </row>
    <row r="1317" spans="1:8" s="201" customFormat="1" ht="12.75" outlineLevel="1">
      <c r="A1317" s="205">
        <v>366</v>
      </c>
      <c r="B1317" s="209" t="s">
        <v>854</v>
      </c>
      <c r="C1317" s="275">
        <v>2023</v>
      </c>
      <c r="D1317" s="270" t="s">
        <v>2708</v>
      </c>
      <c r="E1317" s="264">
        <v>1</v>
      </c>
      <c r="F1317" s="264">
        <v>45</v>
      </c>
      <c r="G1317" s="237">
        <v>0</v>
      </c>
      <c r="H1317" s="249">
        <v>30.993790000000001</v>
      </c>
    </row>
    <row r="1318" spans="1:8" s="201" customFormat="1" ht="12.75" outlineLevel="1">
      <c r="A1318" s="205">
        <v>367</v>
      </c>
      <c r="B1318" s="209" t="s">
        <v>855</v>
      </c>
      <c r="C1318" s="275">
        <v>2023</v>
      </c>
      <c r="D1318" s="270" t="s">
        <v>2708</v>
      </c>
      <c r="E1318" s="264">
        <v>1</v>
      </c>
      <c r="F1318" s="264">
        <v>15</v>
      </c>
      <c r="G1318" s="237">
        <v>0</v>
      </c>
      <c r="H1318" s="249">
        <v>30.993830000000003</v>
      </c>
    </row>
    <row r="1319" spans="1:8" s="201" customFormat="1" ht="12.75" outlineLevel="1">
      <c r="A1319" s="205">
        <v>368</v>
      </c>
      <c r="B1319" s="209" t="s">
        <v>856</v>
      </c>
      <c r="C1319" s="275">
        <v>2023</v>
      </c>
      <c r="D1319" s="270" t="s">
        <v>2708</v>
      </c>
      <c r="E1319" s="264">
        <v>1</v>
      </c>
      <c r="F1319" s="264">
        <v>15</v>
      </c>
      <c r="G1319" s="237">
        <v>0</v>
      </c>
      <c r="H1319" s="249">
        <v>30.99371</v>
      </c>
    </row>
    <row r="1320" spans="1:8" s="201" customFormat="1" ht="12.75" outlineLevel="1">
      <c r="A1320" s="205">
        <v>369</v>
      </c>
      <c r="B1320" s="209" t="s">
        <v>857</v>
      </c>
      <c r="C1320" s="275">
        <v>2023</v>
      </c>
      <c r="D1320" s="270" t="s">
        <v>2708</v>
      </c>
      <c r="E1320" s="264">
        <v>1</v>
      </c>
      <c r="F1320" s="264">
        <v>0</v>
      </c>
      <c r="G1320" s="237">
        <v>0</v>
      </c>
      <c r="H1320" s="249">
        <v>30.993839999999999</v>
      </c>
    </row>
    <row r="1321" spans="1:8" s="201" customFormat="1" ht="12.75" outlineLevel="1">
      <c r="A1321" s="205">
        <v>370</v>
      </c>
      <c r="B1321" s="209" t="s">
        <v>858</v>
      </c>
      <c r="C1321" s="275">
        <v>2023</v>
      </c>
      <c r="D1321" s="270" t="s">
        <v>2708</v>
      </c>
      <c r="E1321" s="264">
        <v>1</v>
      </c>
      <c r="F1321" s="264">
        <v>15</v>
      </c>
      <c r="G1321" s="237">
        <v>0</v>
      </c>
      <c r="H1321" s="249">
        <v>30.993880000000001</v>
      </c>
    </row>
    <row r="1322" spans="1:8" s="201" customFormat="1" ht="12.75" outlineLevel="1">
      <c r="A1322" s="205">
        <v>371</v>
      </c>
      <c r="B1322" s="209" t="s">
        <v>859</v>
      </c>
      <c r="C1322" s="275">
        <v>2023</v>
      </c>
      <c r="D1322" s="270" t="s">
        <v>2708</v>
      </c>
      <c r="E1322" s="264">
        <v>1</v>
      </c>
      <c r="F1322" s="264">
        <v>15</v>
      </c>
      <c r="G1322" s="237">
        <v>0</v>
      </c>
      <c r="H1322" s="249">
        <v>30.99352</v>
      </c>
    </row>
    <row r="1323" spans="1:8" s="201" customFormat="1" ht="12.75" outlineLevel="1">
      <c r="A1323" s="205">
        <v>372</v>
      </c>
      <c r="B1323" s="209" t="s">
        <v>860</v>
      </c>
      <c r="C1323" s="275">
        <v>2023</v>
      </c>
      <c r="D1323" s="270" t="s">
        <v>2708</v>
      </c>
      <c r="E1323" s="264">
        <v>1</v>
      </c>
      <c r="F1323" s="264">
        <v>0</v>
      </c>
      <c r="G1323" s="237">
        <v>0</v>
      </c>
      <c r="H1323" s="249">
        <v>30.998249999999999</v>
      </c>
    </row>
    <row r="1324" spans="1:8" s="201" customFormat="1" ht="12.75" outlineLevel="1">
      <c r="A1324" s="205">
        <v>373</v>
      </c>
      <c r="B1324" s="209" t="s">
        <v>861</v>
      </c>
      <c r="C1324" s="275">
        <v>2023</v>
      </c>
      <c r="D1324" s="270" t="s">
        <v>2708</v>
      </c>
      <c r="E1324" s="264">
        <v>1</v>
      </c>
      <c r="F1324" s="264">
        <v>15</v>
      </c>
      <c r="G1324" s="237">
        <v>0</v>
      </c>
      <c r="H1324" s="249">
        <v>30.993839999999999</v>
      </c>
    </row>
    <row r="1325" spans="1:8" s="201" customFormat="1" ht="12.75" outlineLevel="1">
      <c r="A1325" s="205">
        <v>374</v>
      </c>
      <c r="B1325" s="209" t="s">
        <v>862</v>
      </c>
      <c r="C1325" s="275">
        <v>2023</v>
      </c>
      <c r="D1325" s="270" t="s">
        <v>2708</v>
      </c>
      <c r="E1325" s="264">
        <v>1</v>
      </c>
      <c r="F1325" s="264">
        <v>15</v>
      </c>
      <c r="G1325" s="237">
        <v>0</v>
      </c>
      <c r="H1325" s="249">
        <v>30.99371</v>
      </c>
    </row>
    <row r="1326" spans="1:8" s="201" customFormat="1" ht="12.75" outlineLevel="1">
      <c r="A1326" s="205">
        <v>375</v>
      </c>
      <c r="B1326" s="209" t="s">
        <v>863</v>
      </c>
      <c r="C1326" s="275">
        <v>2023</v>
      </c>
      <c r="D1326" s="270" t="s">
        <v>2708</v>
      </c>
      <c r="E1326" s="264">
        <v>1</v>
      </c>
      <c r="F1326" s="264">
        <v>15</v>
      </c>
      <c r="G1326" s="237">
        <v>0</v>
      </c>
      <c r="H1326" s="249">
        <v>30.9938</v>
      </c>
    </row>
    <row r="1327" spans="1:8" s="201" customFormat="1" ht="12.75" outlineLevel="1">
      <c r="A1327" s="205">
        <v>376</v>
      </c>
      <c r="B1327" s="209" t="s">
        <v>864</v>
      </c>
      <c r="C1327" s="275">
        <v>2023</v>
      </c>
      <c r="D1327" s="270" t="s">
        <v>2708</v>
      </c>
      <c r="E1327" s="264">
        <v>1</v>
      </c>
      <c r="F1327" s="264">
        <v>50</v>
      </c>
      <c r="G1327" s="237">
        <v>0</v>
      </c>
      <c r="H1327" s="249">
        <v>30.991499999999998</v>
      </c>
    </row>
    <row r="1328" spans="1:8" s="201" customFormat="1" ht="12.75" outlineLevel="1">
      <c r="A1328" s="205">
        <v>377</v>
      </c>
      <c r="B1328" s="209" t="s">
        <v>865</v>
      </c>
      <c r="C1328" s="275">
        <v>2023</v>
      </c>
      <c r="D1328" s="270" t="s">
        <v>2708</v>
      </c>
      <c r="E1328" s="264">
        <v>1</v>
      </c>
      <c r="F1328" s="264">
        <v>7</v>
      </c>
      <c r="G1328" s="237">
        <v>0</v>
      </c>
      <c r="H1328" s="249">
        <v>34.8842</v>
      </c>
    </row>
    <row r="1329" spans="1:8" s="201" customFormat="1" ht="12.75" outlineLevel="1">
      <c r="A1329" s="205">
        <v>378</v>
      </c>
      <c r="B1329" s="209" t="s">
        <v>866</v>
      </c>
      <c r="C1329" s="275">
        <v>2023</v>
      </c>
      <c r="D1329" s="270" t="s">
        <v>2708</v>
      </c>
      <c r="E1329" s="264">
        <v>1</v>
      </c>
      <c r="F1329" s="264">
        <v>15</v>
      </c>
      <c r="G1329" s="237">
        <v>0</v>
      </c>
      <c r="H1329" s="249">
        <v>34.268929999999997</v>
      </c>
    </row>
    <row r="1330" spans="1:8" s="201" customFormat="1" ht="12.75" outlineLevel="1">
      <c r="A1330" s="205">
        <v>379</v>
      </c>
      <c r="B1330" s="209" t="s">
        <v>867</v>
      </c>
      <c r="C1330" s="275">
        <v>2023</v>
      </c>
      <c r="D1330" s="270" t="s">
        <v>2708</v>
      </c>
      <c r="E1330" s="264">
        <v>1</v>
      </c>
      <c r="F1330" s="264">
        <v>15</v>
      </c>
      <c r="G1330" s="237">
        <v>0</v>
      </c>
      <c r="H1330" s="249">
        <v>33.997489999999999</v>
      </c>
    </row>
    <row r="1331" spans="1:8" s="201" customFormat="1" ht="12.75" outlineLevel="1">
      <c r="A1331" s="205">
        <v>380</v>
      </c>
      <c r="B1331" s="209" t="s">
        <v>868</v>
      </c>
      <c r="C1331" s="275">
        <v>2023</v>
      </c>
      <c r="D1331" s="270" t="s">
        <v>2708</v>
      </c>
      <c r="E1331" s="264">
        <v>1</v>
      </c>
      <c r="F1331" s="264">
        <v>5</v>
      </c>
      <c r="G1331" s="237">
        <v>0</v>
      </c>
      <c r="H1331" s="249">
        <v>34.612760000000002</v>
      </c>
    </row>
    <row r="1332" spans="1:8" s="201" customFormat="1" ht="12.75" outlineLevel="1">
      <c r="A1332" s="205">
        <v>381</v>
      </c>
      <c r="B1332" s="209" t="s">
        <v>869</v>
      </c>
      <c r="C1332" s="275">
        <v>2023</v>
      </c>
      <c r="D1332" s="270" t="s">
        <v>2708</v>
      </c>
      <c r="E1332" s="264">
        <v>1</v>
      </c>
      <c r="F1332" s="264">
        <v>15</v>
      </c>
      <c r="G1332" s="237">
        <v>0</v>
      </c>
      <c r="H1332" s="249">
        <v>34.612769999999998</v>
      </c>
    </row>
    <row r="1333" spans="1:8" s="201" customFormat="1" ht="12.75" outlineLevel="1">
      <c r="A1333" s="205">
        <v>382</v>
      </c>
      <c r="B1333" s="209" t="s">
        <v>870</v>
      </c>
      <c r="C1333" s="275">
        <v>2023</v>
      </c>
      <c r="D1333" s="270" t="s">
        <v>2708</v>
      </c>
      <c r="E1333" s="264">
        <v>1</v>
      </c>
      <c r="F1333" s="264">
        <v>12</v>
      </c>
      <c r="G1333" s="237">
        <v>0</v>
      </c>
      <c r="H1333" s="249">
        <v>31.819680000000002</v>
      </c>
    </row>
    <row r="1334" spans="1:8" s="201" customFormat="1" ht="12.75" outlineLevel="1">
      <c r="A1334" s="205">
        <v>383</v>
      </c>
      <c r="B1334" s="209" t="s">
        <v>871</v>
      </c>
      <c r="C1334" s="275">
        <v>2023</v>
      </c>
      <c r="D1334" s="270" t="s">
        <v>2708</v>
      </c>
      <c r="E1334" s="264">
        <v>1</v>
      </c>
      <c r="F1334" s="264">
        <v>15</v>
      </c>
      <c r="G1334" s="237">
        <v>0</v>
      </c>
      <c r="H1334" s="249">
        <v>31.819680000000002</v>
      </c>
    </row>
    <row r="1335" spans="1:8" s="201" customFormat="1" ht="12.75" outlineLevel="1">
      <c r="A1335" s="205">
        <v>384</v>
      </c>
      <c r="B1335" s="209" t="s">
        <v>872</v>
      </c>
      <c r="C1335" s="275">
        <v>2023</v>
      </c>
      <c r="D1335" s="270" t="s">
        <v>2708</v>
      </c>
      <c r="E1335" s="264">
        <v>1</v>
      </c>
      <c r="F1335" s="264">
        <v>15</v>
      </c>
      <c r="G1335" s="237">
        <v>0</v>
      </c>
      <c r="H1335" s="249">
        <v>31.002279999999999</v>
      </c>
    </row>
    <row r="1336" spans="1:8" s="201" customFormat="1" ht="12.75" outlineLevel="1">
      <c r="A1336" s="205">
        <v>385</v>
      </c>
      <c r="B1336" s="209" t="s">
        <v>873</v>
      </c>
      <c r="C1336" s="275">
        <v>2023</v>
      </c>
      <c r="D1336" s="270" t="s">
        <v>2708</v>
      </c>
      <c r="E1336" s="264">
        <v>1</v>
      </c>
      <c r="F1336" s="264">
        <v>7</v>
      </c>
      <c r="G1336" s="237">
        <v>0</v>
      </c>
      <c r="H1336" s="249">
        <v>30.932959999999998</v>
      </c>
    </row>
    <row r="1337" spans="1:8" s="201" customFormat="1" ht="12.75" outlineLevel="1">
      <c r="A1337" s="205">
        <v>386</v>
      </c>
      <c r="B1337" s="209" t="s">
        <v>874</v>
      </c>
      <c r="C1337" s="275">
        <v>2023</v>
      </c>
      <c r="D1337" s="270" t="s">
        <v>2708</v>
      </c>
      <c r="E1337" s="264">
        <v>1</v>
      </c>
      <c r="F1337" s="264">
        <v>15</v>
      </c>
      <c r="G1337" s="237">
        <v>0</v>
      </c>
      <c r="H1337" s="249">
        <v>30.933</v>
      </c>
    </row>
    <row r="1338" spans="1:8" s="201" customFormat="1" ht="12.75" outlineLevel="1">
      <c r="A1338" s="205">
        <v>387</v>
      </c>
      <c r="B1338" s="209" t="s">
        <v>875</v>
      </c>
      <c r="C1338" s="275">
        <v>2023</v>
      </c>
      <c r="D1338" s="270" t="s">
        <v>2708</v>
      </c>
      <c r="E1338" s="264">
        <v>1</v>
      </c>
      <c r="F1338" s="264">
        <v>15</v>
      </c>
      <c r="G1338" s="237">
        <v>0</v>
      </c>
      <c r="H1338" s="249">
        <v>45.946800000000003</v>
      </c>
    </row>
    <row r="1339" spans="1:8" s="201" customFormat="1" ht="12.75" outlineLevel="1">
      <c r="A1339" s="205">
        <v>388</v>
      </c>
      <c r="B1339" s="209" t="s">
        <v>876</v>
      </c>
      <c r="C1339" s="275">
        <v>2023</v>
      </c>
      <c r="D1339" s="270" t="s">
        <v>2708</v>
      </c>
      <c r="E1339" s="264">
        <v>1</v>
      </c>
      <c r="F1339" s="264">
        <v>10</v>
      </c>
      <c r="G1339" s="237">
        <v>0</v>
      </c>
      <c r="H1339" s="249">
        <v>29.31822</v>
      </c>
    </row>
    <row r="1340" spans="1:8" s="201" customFormat="1" ht="12.75" outlineLevel="1">
      <c r="A1340" s="205">
        <v>389</v>
      </c>
      <c r="B1340" s="209" t="s">
        <v>877</v>
      </c>
      <c r="C1340" s="275">
        <v>2023</v>
      </c>
      <c r="D1340" s="270" t="s">
        <v>2708</v>
      </c>
      <c r="E1340" s="264">
        <v>1</v>
      </c>
      <c r="F1340" s="264">
        <v>15</v>
      </c>
      <c r="G1340" s="237">
        <v>0</v>
      </c>
      <c r="H1340" s="249">
        <v>28.820630000000001</v>
      </c>
    </row>
    <row r="1341" spans="1:8" s="201" customFormat="1" ht="12.75" outlineLevel="1">
      <c r="A1341" s="205">
        <v>390</v>
      </c>
      <c r="B1341" s="209" t="s">
        <v>878</v>
      </c>
      <c r="C1341" s="275">
        <v>2023</v>
      </c>
      <c r="D1341" s="270" t="s">
        <v>2708</v>
      </c>
      <c r="E1341" s="264">
        <v>1</v>
      </c>
      <c r="F1341" s="264">
        <v>0</v>
      </c>
      <c r="G1341" s="237">
        <v>0</v>
      </c>
      <c r="H1341" s="249">
        <v>29.96096</v>
      </c>
    </row>
    <row r="1342" spans="1:8" s="201" customFormat="1" ht="12.75" outlineLevel="1">
      <c r="A1342" s="205">
        <v>391</v>
      </c>
      <c r="B1342" s="209" t="s">
        <v>879</v>
      </c>
      <c r="C1342" s="275">
        <v>2023</v>
      </c>
      <c r="D1342" s="270" t="s">
        <v>2708</v>
      </c>
      <c r="E1342" s="264">
        <v>1</v>
      </c>
      <c r="F1342" s="264">
        <v>0</v>
      </c>
      <c r="G1342" s="237">
        <v>0</v>
      </c>
      <c r="H1342" s="249">
        <v>29.234169999999999</v>
      </c>
    </row>
    <row r="1343" spans="1:8" s="201" customFormat="1" ht="12.75" outlineLevel="1">
      <c r="A1343" s="205">
        <v>392</v>
      </c>
      <c r="B1343" s="209" t="s">
        <v>880</v>
      </c>
      <c r="C1343" s="275">
        <v>2023</v>
      </c>
      <c r="D1343" s="270" t="s">
        <v>2708</v>
      </c>
      <c r="E1343" s="264">
        <v>1</v>
      </c>
      <c r="F1343" s="264">
        <v>10</v>
      </c>
      <c r="G1343" s="237">
        <v>0</v>
      </c>
      <c r="H1343" s="249">
        <v>28.776289999999999</v>
      </c>
    </row>
    <row r="1344" spans="1:8" s="201" customFormat="1" ht="12.75" outlineLevel="1">
      <c r="A1344" s="205">
        <v>393</v>
      </c>
      <c r="B1344" s="209" t="s">
        <v>881</v>
      </c>
      <c r="C1344" s="275">
        <v>2023</v>
      </c>
      <c r="D1344" s="270" t="s">
        <v>2708</v>
      </c>
      <c r="E1344" s="264">
        <v>1</v>
      </c>
      <c r="F1344" s="264">
        <v>15</v>
      </c>
      <c r="G1344" s="237">
        <v>0</v>
      </c>
      <c r="H1344" s="249">
        <v>29.782430000000002</v>
      </c>
    </row>
    <row r="1345" spans="1:8" s="201" customFormat="1" ht="12.75" outlineLevel="1">
      <c r="A1345" s="205">
        <v>394</v>
      </c>
      <c r="B1345" s="209" t="s">
        <v>882</v>
      </c>
      <c r="C1345" s="275">
        <v>2023</v>
      </c>
      <c r="D1345" s="270" t="s">
        <v>2708</v>
      </c>
      <c r="E1345" s="264">
        <v>1</v>
      </c>
      <c r="F1345" s="264">
        <v>10</v>
      </c>
      <c r="G1345" s="237">
        <v>0</v>
      </c>
      <c r="H1345" s="249">
        <v>30.043099999999999</v>
      </c>
    </row>
    <row r="1346" spans="1:8" s="201" customFormat="1" ht="12.75" outlineLevel="1">
      <c r="A1346" s="205">
        <v>400</v>
      </c>
      <c r="B1346" s="209" t="s">
        <v>884</v>
      </c>
      <c r="C1346" s="275">
        <v>2023</v>
      </c>
      <c r="D1346" s="270" t="s">
        <v>2708</v>
      </c>
      <c r="E1346" s="264">
        <v>1</v>
      </c>
      <c r="F1346" s="264">
        <v>7</v>
      </c>
      <c r="G1346" s="237">
        <v>0</v>
      </c>
      <c r="H1346" s="249">
        <v>29.955470000000002</v>
      </c>
    </row>
    <row r="1347" spans="1:8" s="201" customFormat="1" ht="12.75" outlineLevel="1">
      <c r="A1347" s="205">
        <v>401</v>
      </c>
      <c r="B1347" s="209" t="s">
        <v>885</v>
      </c>
      <c r="C1347" s="275">
        <v>2023</v>
      </c>
      <c r="D1347" s="270" t="s">
        <v>2708</v>
      </c>
      <c r="E1347" s="264">
        <v>1</v>
      </c>
      <c r="F1347" s="264">
        <v>15</v>
      </c>
      <c r="G1347" s="237">
        <v>0</v>
      </c>
      <c r="H1347" s="249">
        <v>33.182569999999998</v>
      </c>
    </row>
    <row r="1348" spans="1:8" s="201" customFormat="1" ht="12.75" outlineLevel="1">
      <c r="A1348" s="205">
        <v>402</v>
      </c>
      <c r="B1348" s="209" t="s">
        <v>886</v>
      </c>
      <c r="C1348" s="275">
        <v>2023</v>
      </c>
      <c r="D1348" s="270" t="s">
        <v>2708</v>
      </c>
      <c r="E1348" s="264">
        <v>1</v>
      </c>
      <c r="F1348" s="264">
        <v>15</v>
      </c>
      <c r="G1348" s="237">
        <v>0</v>
      </c>
      <c r="H1348" s="249">
        <v>29.955470000000002</v>
      </c>
    </row>
    <row r="1349" spans="1:8" s="201" customFormat="1" ht="12.75" outlineLevel="1">
      <c r="A1349" s="205">
        <v>403</v>
      </c>
      <c r="B1349" s="209" t="s">
        <v>887</v>
      </c>
      <c r="C1349" s="275">
        <v>2023</v>
      </c>
      <c r="D1349" s="270" t="s">
        <v>2708</v>
      </c>
      <c r="E1349" s="264">
        <v>1</v>
      </c>
      <c r="F1349" s="264">
        <v>15</v>
      </c>
      <c r="G1349" s="237">
        <v>0</v>
      </c>
      <c r="H1349" s="249">
        <v>52.804199999999994</v>
      </c>
    </row>
    <row r="1350" spans="1:8" s="201" customFormat="1" ht="12.75" outlineLevel="1">
      <c r="A1350" s="205">
        <v>412</v>
      </c>
      <c r="B1350" s="209" t="s">
        <v>888</v>
      </c>
      <c r="C1350" s="275">
        <v>2023</v>
      </c>
      <c r="D1350" s="270" t="s">
        <v>2708</v>
      </c>
      <c r="E1350" s="264">
        <v>1</v>
      </c>
      <c r="F1350" s="264">
        <v>15</v>
      </c>
      <c r="G1350" s="237">
        <v>0</v>
      </c>
      <c r="H1350" s="249">
        <v>29.955479999999998</v>
      </c>
    </row>
    <row r="1351" spans="1:8" s="201" customFormat="1" ht="12.75" outlineLevel="1">
      <c r="A1351" s="205">
        <v>413</v>
      </c>
      <c r="B1351" s="209" t="s">
        <v>815</v>
      </c>
      <c r="C1351" s="275">
        <v>2023</v>
      </c>
      <c r="D1351" s="270" t="s">
        <v>2708</v>
      </c>
      <c r="E1351" s="264">
        <v>1</v>
      </c>
      <c r="F1351" s="264">
        <v>15</v>
      </c>
      <c r="G1351" s="237">
        <v>0</v>
      </c>
      <c r="H1351" s="249">
        <v>32.730800000000002</v>
      </c>
    </row>
    <row r="1352" spans="1:8" s="201" customFormat="1" ht="12.75" outlineLevel="1">
      <c r="A1352" s="205">
        <v>414</v>
      </c>
      <c r="B1352" s="209" t="s">
        <v>815</v>
      </c>
      <c r="C1352" s="275">
        <v>2023</v>
      </c>
      <c r="D1352" s="270" t="s">
        <v>2708</v>
      </c>
      <c r="E1352" s="264">
        <v>1</v>
      </c>
      <c r="F1352" s="264">
        <v>15</v>
      </c>
      <c r="G1352" s="237">
        <v>0</v>
      </c>
      <c r="H1352" s="249">
        <v>32.730800000000002</v>
      </c>
    </row>
    <row r="1353" spans="1:8" s="201" customFormat="1" ht="12.75" outlineLevel="1">
      <c r="A1353" s="205">
        <v>415</v>
      </c>
      <c r="B1353" s="209" t="s">
        <v>889</v>
      </c>
      <c r="C1353" s="275">
        <v>2023</v>
      </c>
      <c r="D1353" s="270" t="s">
        <v>2708</v>
      </c>
      <c r="E1353" s="264">
        <v>1</v>
      </c>
      <c r="F1353" s="264">
        <v>15</v>
      </c>
      <c r="G1353" s="237">
        <v>0</v>
      </c>
      <c r="H1353" s="249">
        <v>31.635090000000002</v>
      </c>
    </row>
    <row r="1354" spans="1:8" s="201" customFormat="1" ht="12.75" outlineLevel="1">
      <c r="A1354" s="205">
        <v>417</v>
      </c>
      <c r="B1354" s="209" t="s">
        <v>890</v>
      </c>
      <c r="C1354" s="275">
        <v>2023</v>
      </c>
      <c r="D1354" s="270" t="s">
        <v>2708</v>
      </c>
      <c r="E1354" s="264">
        <v>1</v>
      </c>
      <c r="F1354" s="264">
        <v>15</v>
      </c>
      <c r="G1354" s="237">
        <v>0</v>
      </c>
      <c r="H1354" s="249">
        <v>33.624929999999999</v>
      </c>
    </row>
    <row r="1355" spans="1:8" s="201" customFormat="1" ht="12.75" outlineLevel="1">
      <c r="A1355" s="205">
        <v>418</v>
      </c>
      <c r="B1355" s="209" t="s">
        <v>873</v>
      </c>
      <c r="C1355" s="275">
        <v>2023</v>
      </c>
      <c r="D1355" s="270" t="s">
        <v>2708</v>
      </c>
      <c r="E1355" s="264">
        <v>1</v>
      </c>
      <c r="F1355" s="264">
        <v>7</v>
      </c>
      <c r="G1355" s="237">
        <v>0</v>
      </c>
      <c r="H1355" s="249">
        <v>35.499230000000004</v>
      </c>
    </row>
    <row r="1356" spans="1:8" s="201" customFormat="1" ht="12.75" outlineLevel="1">
      <c r="A1356" s="205">
        <v>419</v>
      </c>
      <c r="B1356" s="209" t="s">
        <v>891</v>
      </c>
      <c r="C1356" s="275">
        <v>2023</v>
      </c>
      <c r="D1356" s="270" t="s">
        <v>2708</v>
      </c>
      <c r="E1356" s="264">
        <v>1</v>
      </c>
      <c r="F1356" s="264">
        <v>15</v>
      </c>
      <c r="G1356" s="237">
        <v>0</v>
      </c>
      <c r="H1356" s="249">
        <v>30.60566</v>
      </c>
    </row>
    <row r="1357" spans="1:8" s="201" customFormat="1" ht="12.75" outlineLevel="1">
      <c r="A1357" s="205">
        <v>420</v>
      </c>
      <c r="B1357" s="209" t="s">
        <v>892</v>
      </c>
      <c r="C1357" s="275">
        <v>2023</v>
      </c>
      <c r="D1357" s="270" t="s">
        <v>2708</v>
      </c>
      <c r="E1357" s="264">
        <v>1</v>
      </c>
      <c r="F1357" s="264">
        <v>30</v>
      </c>
      <c r="G1357" s="237">
        <v>0</v>
      </c>
      <c r="H1357" s="249">
        <v>34.228490000000001</v>
      </c>
    </row>
    <row r="1358" spans="1:8" s="201" customFormat="1" ht="12.75" outlineLevel="1">
      <c r="A1358" s="205">
        <v>421</v>
      </c>
      <c r="B1358" s="209" t="s">
        <v>893</v>
      </c>
      <c r="C1358" s="275">
        <v>2023</v>
      </c>
      <c r="D1358" s="270" t="s">
        <v>2708</v>
      </c>
      <c r="E1358" s="264">
        <v>1</v>
      </c>
      <c r="F1358" s="264">
        <v>15</v>
      </c>
      <c r="G1358" s="237">
        <v>0</v>
      </c>
      <c r="H1358" s="249">
        <v>32.155070000000002</v>
      </c>
    </row>
    <row r="1359" spans="1:8" s="201" customFormat="1" ht="12.75" outlineLevel="1">
      <c r="A1359" s="205">
        <v>422</v>
      </c>
      <c r="B1359" s="209" t="s">
        <v>894</v>
      </c>
      <c r="C1359" s="275">
        <v>2023</v>
      </c>
      <c r="D1359" s="270" t="s">
        <v>2708</v>
      </c>
      <c r="E1359" s="264">
        <v>1</v>
      </c>
      <c r="F1359" s="264">
        <v>15</v>
      </c>
      <c r="G1359" s="237">
        <v>0</v>
      </c>
      <c r="H1359" s="249">
        <v>32.155070000000002</v>
      </c>
    </row>
    <row r="1360" spans="1:8" s="201" customFormat="1" ht="12.75" outlineLevel="1">
      <c r="A1360" s="205">
        <v>423</v>
      </c>
      <c r="B1360" s="209" t="s">
        <v>895</v>
      </c>
      <c r="C1360" s="275">
        <v>2023</v>
      </c>
      <c r="D1360" s="270" t="s">
        <v>2708</v>
      </c>
      <c r="E1360" s="264">
        <v>1</v>
      </c>
      <c r="F1360" s="264">
        <v>15</v>
      </c>
      <c r="G1360" s="237">
        <v>0</v>
      </c>
      <c r="H1360" s="249">
        <v>30.978549999999998</v>
      </c>
    </row>
    <row r="1361" spans="1:8" s="201" customFormat="1" ht="12.75" outlineLevel="1">
      <c r="A1361" s="205">
        <v>424</v>
      </c>
      <c r="B1361" s="209" t="s">
        <v>896</v>
      </c>
      <c r="C1361" s="275">
        <v>2023</v>
      </c>
      <c r="D1361" s="270" t="s">
        <v>2708</v>
      </c>
      <c r="E1361" s="264">
        <v>1</v>
      </c>
      <c r="F1361" s="264">
        <v>15</v>
      </c>
      <c r="G1361" s="237">
        <v>0</v>
      </c>
      <c r="H1361" s="249">
        <v>30.620650000000001</v>
      </c>
    </row>
    <row r="1362" spans="1:8" s="201" customFormat="1" ht="12.75" outlineLevel="1">
      <c r="A1362" s="205">
        <v>425</v>
      </c>
      <c r="B1362" s="209" t="s">
        <v>897</v>
      </c>
      <c r="C1362" s="275">
        <v>2023</v>
      </c>
      <c r="D1362" s="270" t="s">
        <v>2708</v>
      </c>
      <c r="E1362" s="264">
        <v>1</v>
      </c>
      <c r="F1362" s="264">
        <v>15</v>
      </c>
      <c r="G1362" s="237">
        <v>0</v>
      </c>
      <c r="H1362" s="249">
        <v>29.64855</v>
      </c>
    </row>
    <row r="1363" spans="1:8" s="201" customFormat="1" ht="12.75" outlineLevel="1">
      <c r="A1363" s="205">
        <v>426</v>
      </c>
      <c r="B1363" s="209" t="s">
        <v>898</v>
      </c>
      <c r="C1363" s="275">
        <v>2023</v>
      </c>
      <c r="D1363" s="270" t="s">
        <v>2708</v>
      </c>
      <c r="E1363" s="264">
        <v>1</v>
      </c>
      <c r="F1363" s="264">
        <v>15</v>
      </c>
      <c r="G1363" s="237">
        <v>0</v>
      </c>
      <c r="H1363" s="249">
        <v>30.96078</v>
      </c>
    </row>
    <row r="1364" spans="1:8" s="201" customFormat="1" ht="12.75" outlineLevel="1">
      <c r="A1364" s="205">
        <v>427</v>
      </c>
      <c r="B1364" s="209" t="s">
        <v>899</v>
      </c>
      <c r="C1364" s="275">
        <v>2023</v>
      </c>
      <c r="D1364" s="270" t="s">
        <v>2708</v>
      </c>
      <c r="E1364" s="264">
        <v>1</v>
      </c>
      <c r="F1364" s="264">
        <v>3</v>
      </c>
      <c r="G1364" s="237">
        <v>0</v>
      </c>
      <c r="H1364" s="249">
        <v>32.277119999999996</v>
      </c>
    </row>
    <row r="1365" spans="1:8" s="201" customFormat="1" ht="12.75" outlineLevel="1">
      <c r="A1365" s="205">
        <v>428</v>
      </c>
      <c r="B1365" s="209" t="s">
        <v>900</v>
      </c>
      <c r="C1365" s="275">
        <v>2023</v>
      </c>
      <c r="D1365" s="270" t="s">
        <v>2708</v>
      </c>
      <c r="E1365" s="264">
        <v>1</v>
      </c>
      <c r="F1365" s="264">
        <v>15</v>
      </c>
      <c r="G1365" s="237">
        <v>0</v>
      </c>
      <c r="H1365" s="249">
        <v>30.801089999999999</v>
      </c>
    </row>
    <row r="1366" spans="1:8" s="201" customFormat="1" ht="12.75" outlineLevel="1">
      <c r="A1366" s="205">
        <v>429</v>
      </c>
      <c r="B1366" s="209" t="s">
        <v>901</v>
      </c>
      <c r="C1366" s="275">
        <v>2023</v>
      </c>
      <c r="D1366" s="270" t="s">
        <v>2708</v>
      </c>
      <c r="E1366" s="264">
        <v>1</v>
      </c>
      <c r="F1366" s="264">
        <v>15</v>
      </c>
      <c r="G1366" s="237">
        <v>0</v>
      </c>
      <c r="H1366" s="249">
        <v>33.894330000000004</v>
      </c>
    </row>
    <row r="1367" spans="1:8" s="201" customFormat="1" ht="12.75" outlineLevel="1">
      <c r="A1367" s="205">
        <v>430</v>
      </c>
      <c r="B1367" s="209" t="s">
        <v>902</v>
      </c>
      <c r="C1367" s="275">
        <v>2023</v>
      </c>
      <c r="D1367" s="270" t="s">
        <v>2708</v>
      </c>
      <c r="E1367" s="264">
        <v>1</v>
      </c>
      <c r="F1367" s="264">
        <v>0</v>
      </c>
      <c r="G1367" s="237">
        <v>0</v>
      </c>
      <c r="H1367" s="249">
        <v>35.783230000000003</v>
      </c>
    </row>
    <row r="1368" spans="1:8" s="201" customFormat="1" ht="12.75" outlineLevel="1">
      <c r="A1368" s="205">
        <v>431</v>
      </c>
      <c r="B1368" s="209" t="s">
        <v>903</v>
      </c>
      <c r="C1368" s="275">
        <v>2023</v>
      </c>
      <c r="D1368" s="270" t="s">
        <v>2708</v>
      </c>
      <c r="E1368" s="264">
        <v>1</v>
      </c>
      <c r="F1368" s="264">
        <v>15</v>
      </c>
      <c r="G1368" s="237">
        <v>0</v>
      </c>
      <c r="H1368" s="249">
        <v>33.893809999999995</v>
      </c>
    </row>
    <row r="1369" spans="1:8" s="201" customFormat="1" ht="12.75" outlineLevel="1">
      <c r="A1369" s="205">
        <v>432</v>
      </c>
      <c r="B1369" s="209" t="s">
        <v>904</v>
      </c>
      <c r="C1369" s="275">
        <v>2023</v>
      </c>
      <c r="D1369" s="270" t="s">
        <v>2708</v>
      </c>
      <c r="E1369" s="264">
        <v>1</v>
      </c>
      <c r="F1369" s="264">
        <v>15</v>
      </c>
      <c r="G1369" s="237">
        <v>0</v>
      </c>
      <c r="H1369" s="249">
        <v>31.75826</v>
      </c>
    </row>
    <row r="1370" spans="1:8" s="201" customFormat="1" ht="12.75" outlineLevel="1">
      <c r="A1370" s="205">
        <v>434</v>
      </c>
      <c r="B1370" s="209" t="s">
        <v>905</v>
      </c>
      <c r="C1370" s="275">
        <v>2023</v>
      </c>
      <c r="D1370" s="270" t="s">
        <v>2708</v>
      </c>
      <c r="E1370" s="264">
        <v>1</v>
      </c>
      <c r="F1370" s="264">
        <v>15</v>
      </c>
      <c r="G1370" s="237">
        <v>0</v>
      </c>
      <c r="H1370" s="249">
        <v>34.379620000000003</v>
      </c>
    </row>
    <row r="1371" spans="1:8" s="201" customFormat="1" ht="12.75" outlineLevel="1">
      <c r="A1371" s="205">
        <v>435</v>
      </c>
      <c r="B1371" s="209" t="s">
        <v>905</v>
      </c>
      <c r="C1371" s="275">
        <v>2023</v>
      </c>
      <c r="D1371" s="270" t="s">
        <v>2708</v>
      </c>
      <c r="E1371" s="264">
        <v>1</v>
      </c>
      <c r="F1371" s="264">
        <v>15</v>
      </c>
      <c r="G1371" s="237">
        <v>0</v>
      </c>
      <c r="H1371" s="249">
        <v>34.739919999999998</v>
      </c>
    </row>
    <row r="1372" spans="1:8" s="201" customFormat="1" ht="12.75" outlineLevel="1">
      <c r="A1372" s="205">
        <v>436</v>
      </c>
      <c r="B1372" s="209" t="s">
        <v>906</v>
      </c>
      <c r="C1372" s="275">
        <v>2023</v>
      </c>
      <c r="D1372" s="270" t="s">
        <v>2708</v>
      </c>
      <c r="E1372" s="264">
        <v>1</v>
      </c>
      <c r="F1372" s="264">
        <v>5</v>
      </c>
      <c r="G1372" s="237">
        <v>0</v>
      </c>
      <c r="H1372" s="249">
        <v>29.83259</v>
      </c>
    </row>
    <row r="1373" spans="1:8" s="201" customFormat="1" ht="12.75" outlineLevel="1">
      <c r="A1373" s="205">
        <v>437</v>
      </c>
      <c r="B1373" s="209" t="s">
        <v>907</v>
      </c>
      <c r="C1373" s="275">
        <v>2023</v>
      </c>
      <c r="D1373" s="270" t="s">
        <v>2708</v>
      </c>
      <c r="E1373" s="264">
        <v>1</v>
      </c>
      <c r="F1373" s="264">
        <v>40</v>
      </c>
      <c r="G1373" s="237">
        <v>0</v>
      </c>
      <c r="H1373" s="249">
        <v>29.183310000000002</v>
      </c>
    </row>
    <row r="1374" spans="1:8" s="201" customFormat="1" ht="12.75" outlineLevel="1">
      <c r="A1374" s="205">
        <v>438</v>
      </c>
      <c r="B1374" s="209" t="s">
        <v>908</v>
      </c>
      <c r="C1374" s="275">
        <v>2023</v>
      </c>
      <c r="D1374" s="270" t="s">
        <v>2708</v>
      </c>
      <c r="E1374" s="264">
        <v>1</v>
      </c>
      <c r="F1374" s="264">
        <v>15</v>
      </c>
      <c r="G1374" s="237">
        <v>0</v>
      </c>
      <c r="H1374" s="249">
        <v>30.23348</v>
      </c>
    </row>
    <row r="1375" spans="1:8" s="201" customFormat="1" ht="12.75" outlineLevel="1">
      <c r="A1375" s="205">
        <v>439</v>
      </c>
      <c r="B1375" s="209" t="s">
        <v>909</v>
      </c>
      <c r="C1375" s="275">
        <v>2023</v>
      </c>
      <c r="D1375" s="270" t="s">
        <v>2708</v>
      </c>
      <c r="E1375" s="264">
        <v>1</v>
      </c>
      <c r="F1375" s="264">
        <v>20</v>
      </c>
      <c r="G1375" s="237">
        <v>0</v>
      </c>
      <c r="H1375" s="249">
        <v>33.4726</v>
      </c>
    </row>
    <row r="1376" spans="1:8" s="201" customFormat="1" ht="12.75" outlineLevel="1">
      <c r="A1376" s="205">
        <v>441</v>
      </c>
      <c r="B1376" s="209" t="s">
        <v>910</v>
      </c>
      <c r="C1376" s="275">
        <v>2023</v>
      </c>
      <c r="D1376" s="270" t="s">
        <v>2708</v>
      </c>
      <c r="E1376" s="264">
        <v>1</v>
      </c>
      <c r="F1376" s="264">
        <v>15</v>
      </c>
      <c r="G1376" s="237">
        <v>0</v>
      </c>
      <c r="H1376" s="249">
        <v>38.814989999999995</v>
      </c>
    </row>
    <row r="1377" spans="1:8" s="201" customFormat="1" ht="12.75" outlineLevel="1">
      <c r="A1377" s="205">
        <v>442</v>
      </c>
      <c r="B1377" s="209" t="s">
        <v>911</v>
      </c>
      <c r="C1377" s="275">
        <v>2023</v>
      </c>
      <c r="D1377" s="270" t="s">
        <v>2708</v>
      </c>
      <c r="E1377" s="264">
        <v>1</v>
      </c>
      <c r="F1377" s="264">
        <v>5</v>
      </c>
      <c r="G1377" s="237">
        <v>0</v>
      </c>
      <c r="H1377" s="249">
        <v>39.996690000000001</v>
      </c>
    </row>
    <row r="1378" spans="1:8" s="201" customFormat="1" ht="12.75" outlineLevel="1">
      <c r="A1378" s="205">
        <v>443</v>
      </c>
      <c r="B1378" s="209" t="s">
        <v>912</v>
      </c>
      <c r="C1378" s="275">
        <v>2023</v>
      </c>
      <c r="D1378" s="270" t="s">
        <v>2708</v>
      </c>
      <c r="E1378" s="264">
        <v>1</v>
      </c>
      <c r="F1378" s="264">
        <v>0</v>
      </c>
      <c r="G1378" s="237">
        <v>0</v>
      </c>
      <c r="H1378" s="249">
        <v>39.99671</v>
      </c>
    </row>
    <row r="1379" spans="1:8" s="201" customFormat="1" ht="12.75" outlineLevel="1">
      <c r="A1379" s="205">
        <v>444</v>
      </c>
      <c r="B1379" s="209" t="s">
        <v>913</v>
      </c>
      <c r="C1379" s="275">
        <v>2023</v>
      </c>
      <c r="D1379" s="270" t="s">
        <v>2708</v>
      </c>
      <c r="E1379" s="264">
        <v>1</v>
      </c>
      <c r="F1379" s="264">
        <v>7</v>
      </c>
      <c r="G1379" s="237">
        <v>0</v>
      </c>
      <c r="H1379" s="249">
        <v>39.996720000000003</v>
      </c>
    </row>
    <row r="1380" spans="1:8" s="201" customFormat="1" ht="12.75" outlineLevel="1">
      <c r="A1380" s="205">
        <v>445</v>
      </c>
      <c r="B1380" s="209" t="s">
        <v>914</v>
      </c>
      <c r="C1380" s="275">
        <v>2023</v>
      </c>
      <c r="D1380" s="270" t="s">
        <v>2708</v>
      </c>
      <c r="E1380" s="264">
        <v>1</v>
      </c>
      <c r="F1380" s="264">
        <v>10</v>
      </c>
      <c r="G1380" s="237">
        <v>0</v>
      </c>
      <c r="H1380" s="249">
        <v>52.83372</v>
      </c>
    </row>
    <row r="1381" spans="1:8" s="201" customFormat="1" ht="12.75" outlineLevel="1">
      <c r="A1381" s="205">
        <v>446</v>
      </c>
      <c r="B1381" s="209" t="s">
        <v>915</v>
      </c>
      <c r="C1381" s="275">
        <v>2023</v>
      </c>
      <c r="D1381" s="270" t="s">
        <v>2708</v>
      </c>
      <c r="E1381" s="264">
        <v>1</v>
      </c>
      <c r="F1381" s="264">
        <v>0</v>
      </c>
      <c r="G1381" s="237">
        <v>0</v>
      </c>
      <c r="H1381" s="249">
        <v>38.910290000000003</v>
      </c>
    </row>
    <row r="1382" spans="1:8" s="201" customFormat="1" ht="12.75" outlineLevel="1">
      <c r="A1382" s="205">
        <v>447</v>
      </c>
      <c r="B1382" s="209" t="s">
        <v>916</v>
      </c>
      <c r="C1382" s="275">
        <v>2023</v>
      </c>
      <c r="D1382" s="270" t="s">
        <v>2708</v>
      </c>
      <c r="E1382" s="264">
        <v>1</v>
      </c>
      <c r="F1382" s="264">
        <v>15</v>
      </c>
      <c r="G1382" s="237">
        <v>0</v>
      </c>
      <c r="H1382" s="249">
        <v>30.17783</v>
      </c>
    </row>
    <row r="1383" spans="1:8" s="201" customFormat="1" ht="12.75" outlineLevel="1">
      <c r="A1383" s="205">
        <v>448</v>
      </c>
      <c r="B1383" s="209" t="s">
        <v>917</v>
      </c>
      <c r="C1383" s="275">
        <v>2023</v>
      </c>
      <c r="D1383" s="270" t="s">
        <v>2708</v>
      </c>
      <c r="E1383" s="264">
        <v>1</v>
      </c>
      <c r="F1383" s="264">
        <v>15</v>
      </c>
      <c r="G1383" s="237">
        <v>0</v>
      </c>
      <c r="H1383" s="249">
        <v>30.17783</v>
      </c>
    </row>
    <row r="1384" spans="1:8" s="201" customFormat="1" ht="12.75" outlineLevel="1">
      <c r="A1384" s="205">
        <v>449</v>
      </c>
      <c r="B1384" s="209" t="s">
        <v>918</v>
      </c>
      <c r="C1384" s="275">
        <v>2023</v>
      </c>
      <c r="D1384" s="270" t="s">
        <v>2708</v>
      </c>
      <c r="E1384" s="264">
        <v>1</v>
      </c>
      <c r="F1384" s="264">
        <v>15</v>
      </c>
      <c r="G1384" s="237">
        <v>0</v>
      </c>
      <c r="H1384" s="249">
        <v>30.177759999999999</v>
      </c>
    </row>
    <row r="1385" spans="1:8" s="201" customFormat="1" ht="12.75" outlineLevel="1">
      <c r="A1385" s="205">
        <v>450</v>
      </c>
      <c r="B1385" s="209" t="s">
        <v>919</v>
      </c>
      <c r="C1385" s="275">
        <v>2023</v>
      </c>
      <c r="D1385" s="270" t="s">
        <v>2708</v>
      </c>
      <c r="E1385" s="264">
        <v>1</v>
      </c>
      <c r="F1385" s="264">
        <v>21</v>
      </c>
      <c r="G1385" s="237">
        <v>0</v>
      </c>
      <c r="H1385" s="249">
        <v>30.17783</v>
      </c>
    </row>
    <row r="1386" spans="1:8" s="201" customFormat="1" ht="12.75" outlineLevel="1">
      <c r="A1386" s="205">
        <v>451</v>
      </c>
      <c r="B1386" s="209" t="s">
        <v>920</v>
      </c>
      <c r="C1386" s="275">
        <v>2023</v>
      </c>
      <c r="D1386" s="270" t="s">
        <v>2708</v>
      </c>
      <c r="E1386" s="264">
        <v>1</v>
      </c>
      <c r="F1386" s="264">
        <v>10</v>
      </c>
      <c r="G1386" s="237">
        <v>0</v>
      </c>
      <c r="H1386" s="249">
        <v>30.17783</v>
      </c>
    </row>
    <row r="1387" spans="1:8" s="201" customFormat="1" ht="12.75" outlineLevel="1">
      <c r="A1387" s="205">
        <v>452</v>
      </c>
      <c r="B1387" s="209" t="s">
        <v>921</v>
      </c>
      <c r="C1387" s="275">
        <v>2023</v>
      </c>
      <c r="D1387" s="270" t="s">
        <v>2708</v>
      </c>
      <c r="E1387" s="264">
        <v>1</v>
      </c>
      <c r="F1387" s="264">
        <v>10</v>
      </c>
      <c r="G1387" s="237">
        <v>0</v>
      </c>
      <c r="H1387" s="249">
        <v>30.17783</v>
      </c>
    </row>
    <row r="1388" spans="1:8" s="201" customFormat="1" ht="12.75" outlineLevel="1">
      <c r="A1388" s="205">
        <v>453</v>
      </c>
      <c r="B1388" s="209" t="s">
        <v>873</v>
      </c>
      <c r="C1388" s="275">
        <v>2023</v>
      </c>
      <c r="D1388" s="270" t="s">
        <v>2708</v>
      </c>
      <c r="E1388" s="264">
        <v>1</v>
      </c>
      <c r="F1388" s="264">
        <v>7</v>
      </c>
      <c r="G1388" s="237">
        <v>0</v>
      </c>
      <c r="H1388" s="249">
        <v>55.649740000000001</v>
      </c>
    </row>
    <row r="1389" spans="1:8" s="201" customFormat="1" ht="12.75" outlineLevel="1">
      <c r="A1389" s="205">
        <v>454</v>
      </c>
      <c r="B1389" s="209" t="s">
        <v>922</v>
      </c>
      <c r="C1389" s="275">
        <v>2023</v>
      </c>
      <c r="D1389" s="270" t="s">
        <v>2708</v>
      </c>
      <c r="E1389" s="264">
        <v>1</v>
      </c>
      <c r="F1389" s="264">
        <v>15</v>
      </c>
      <c r="G1389" s="237">
        <v>0</v>
      </c>
      <c r="H1389" s="249">
        <v>38.815010000000001</v>
      </c>
    </row>
    <row r="1390" spans="1:8" s="201" customFormat="1" ht="12.75" outlineLevel="1">
      <c r="A1390" s="205">
        <v>455</v>
      </c>
      <c r="B1390" s="209" t="s">
        <v>923</v>
      </c>
      <c r="C1390" s="275">
        <v>2023</v>
      </c>
      <c r="D1390" s="270" t="s">
        <v>2708</v>
      </c>
      <c r="E1390" s="264">
        <v>1</v>
      </c>
      <c r="F1390" s="264">
        <v>0</v>
      </c>
      <c r="G1390" s="237">
        <v>0</v>
      </c>
      <c r="H1390" s="249">
        <v>33.926319999999997</v>
      </c>
    </row>
    <row r="1391" spans="1:8" s="201" customFormat="1" ht="12.75" outlineLevel="1">
      <c r="A1391" s="205">
        <v>456</v>
      </c>
      <c r="B1391" s="209" t="s">
        <v>924</v>
      </c>
      <c r="C1391" s="275">
        <v>2023</v>
      </c>
      <c r="D1391" s="270" t="s">
        <v>2708</v>
      </c>
      <c r="E1391" s="264">
        <v>1</v>
      </c>
      <c r="F1391" s="264">
        <v>3</v>
      </c>
      <c r="G1391" s="237">
        <v>0</v>
      </c>
      <c r="H1391" s="249">
        <v>33.695329999999998</v>
      </c>
    </row>
    <row r="1392" spans="1:8" s="201" customFormat="1" ht="12.75" outlineLevel="1">
      <c r="A1392" s="205">
        <v>457</v>
      </c>
      <c r="B1392" s="209" t="s">
        <v>924</v>
      </c>
      <c r="C1392" s="275">
        <v>2023</v>
      </c>
      <c r="D1392" s="270" t="s">
        <v>2708</v>
      </c>
      <c r="E1392" s="264">
        <v>1</v>
      </c>
      <c r="F1392" s="264">
        <v>1</v>
      </c>
      <c r="G1392" s="237">
        <v>0</v>
      </c>
      <c r="H1392" s="249">
        <v>31.87416</v>
      </c>
    </row>
    <row r="1393" spans="1:8" s="201" customFormat="1" ht="12.75" outlineLevel="1">
      <c r="A1393" s="205">
        <v>458</v>
      </c>
      <c r="B1393" s="209" t="s">
        <v>925</v>
      </c>
      <c r="C1393" s="275">
        <v>2023</v>
      </c>
      <c r="D1393" s="270" t="s">
        <v>2708</v>
      </c>
      <c r="E1393" s="264">
        <v>1</v>
      </c>
      <c r="F1393" s="264">
        <v>15</v>
      </c>
      <c r="G1393" s="237">
        <v>0</v>
      </c>
      <c r="H1393" s="249">
        <v>31.87454</v>
      </c>
    </row>
    <row r="1394" spans="1:8" s="201" customFormat="1" ht="12.75" outlineLevel="1">
      <c r="A1394" s="205">
        <v>459</v>
      </c>
      <c r="B1394" s="209" t="s">
        <v>926</v>
      </c>
      <c r="C1394" s="275">
        <v>2023</v>
      </c>
      <c r="D1394" s="270" t="s">
        <v>2708</v>
      </c>
      <c r="E1394" s="264">
        <v>1</v>
      </c>
      <c r="F1394" s="264">
        <v>46</v>
      </c>
      <c r="G1394" s="237">
        <v>0</v>
      </c>
      <c r="H1394" s="249">
        <v>30.939</v>
      </c>
    </row>
    <row r="1395" spans="1:8" s="201" customFormat="1" ht="12.75" outlineLevel="1">
      <c r="A1395" s="205">
        <v>462</v>
      </c>
      <c r="B1395" s="209" t="s">
        <v>927</v>
      </c>
      <c r="C1395" s="275">
        <v>2023</v>
      </c>
      <c r="D1395" s="270" t="s">
        <v>2708</v>
      </c>
      <c r="E1395" s="264">
        <v>6</v>
      </c>
      <c r="F1395" s="264">
        <v>48</v>
      </c>
      <c r="G1395" s="237">
        <v>0</v>
      </c>
      <c r="H1395" s="249">
        <v>190.26268999999999</v>
      </c>
    </row>
    <row r="1396" spans="1:8" s="201" customFormat="1" ht="12.75" outlineLevel="1">
      <c r="A1396" s="205">
        <v>463</v>
      </c>
      <c r="B1396" s="209" t="s">
        <v>928</v>
      </c>
      <c r="C1396" s="275">
        <v>2023</v>
      </c>
      <c r="D1396" s="270" t="s">
        <v>2708</v>
      </c>
      <c r="E1396" s="264">
        <v>1</v>
      </c>
      <c r="F1396" s="264">
        <v>30</v>
      </c>
      <c r="G1396" s="237">
        <v>0</v>
      </c>
      <c r="H1396" s="249">
        <v>34.259239999999998</v>
      </c>
    </row>
    <row r="1397" spans="1:8" s="201" customFormat="1" ht="12.75" outlineLevel="1">
      <c r="A1397" s="205">
        <v>464</v>
      </c>
      <c r="B1397" s="209" t="s">
        <v>929</v>
      </c>
      <c r="C1397" s="275">
        <v>2023</v>
      </c>
      <c r="D1397" s="270" t="s">
        <v>2708</v>
      </c>
      <c r="E1397" s="264">
        <v>1</v>
      </c>
      <c r="F1397" s="264">
        <v>30</v>
      </c>
      <c r="G1397" s="237">
        <v>0</v>
      </c>
      <c r="H1397" s="249">
        <v>31.572759999999999</v>
      </c>
    </row>
    <row r="1398" spans="1:8" s="201" customFormat="1" ht="12.75" outlineLevel="1">
      <c r="A1398" s="205">
        <v>465</v>
      </c>
      <c r="B1398" s="209" t="s">
        <v>930</v>
      </c>
      <c r="C1398" s="275">
        <v>2023</v>
      </c>
      <c r="D1398" s="270" t="s">
        <v>2708</v>
      </c>
      <c r="E1398" s="264">
        <v>1</v>
      </c>
      <c r="F1398" s="264">
        <v>50</v>
      </c>
      <c r="G1398" s="237">
        <v>0</v>
      </c>
      <c r="H1398" s="249">
        <v>30.939</v>
      </c>
    </row>
    <row r="1399" spans="1:8" s="201" customFormat="1" ht="12.75" outlineLevel="1">
      <c r="A1399" s="205">
        <v>466</v>
      </c>
      <c r="B1399" s="209" t="s">
        <v>931</v>
      </c>
      <c r="C1399" s="275">
        <v>2023</v>
      </c>
      <c r="D1399" s="270" t="s">
        <v>2708</v>
      </c>
      <c r="E1399" s="264">
        <v>1</v>
      </c>
      <c r="F1399" s="264">
        <v>15</v>
      </c>
      <c r="G1399" s="237">
        <v>0</v>
      </c>
      <c r="H1399" s="249">
        <v>30.301279999999998</v>
      </c>
    </row>
    <row r="1400" spans="1:8" s="201" customFormat="1" ht="12.75" outlineLevel="1">
      <c r="A1400" s="205">
        <v>467</v>
      </c>
      <c r="B1400" s="209" t="s">
        <v>932</v>
      </c>
      <c r="C1400" s="275">
        <v>2023</v>
      </c>
      <c r="D1400" s="270" t="s">
        <v>2708</v>
      </c>
      <c r="E1400" s="264">
        <v>1</v>
      </c>
      <c r="F1400" s="264">
        <v>15</v>
      </c>
      <c r="G1400" s="237">
        <v>0</v>
      </c>
      <c r="H1400" s="249">
        <v>30.939</v>
      </c>
    </row>
    <row r="1401" spans="1:8" s="201" customFormat="1" ht="12.75" outlineLevel="1">
      <c r="A1401" s="205">
        <v>468</v>
      </c>
      <c r="B1401" s="209" t="s">
        <v>933</v>
      </c>
      <c r="C1401" s="275">
        <v>2023</v>
      </c>
      <c r="D1401" s="270" t="s">
        <v>2708</v>
      </c>
      <c r="E1401" s="264">
        <v>1</v>
      </c>
      <c r="F1401" s="264">
        <v>15</v>
      </c>
      <c r="G1401" s="237">
        <v>0</v>
      </c>
      <c r="H1401" s="249">
        <v>40.781239999999997</v>
      </c>
    </row>
    <row r="1402" spans="1:8" s="201" customFormat="1" ht="12.75" outlineLevel="1">
      <c r="A1402" s="205">
        <v>469</v>
      </c>
      <c r="B1402" s="209" t="s">
        <v>934</v>
      </c>
      <c r="C1402" s="275">
        <v>2023</v>
      </c>
      <c r="D1402" s="270" t="s">
        <v>2708</v>
      </c>
      <c r="E1402" s="264">
        <v>1</v>
      </c>
      <c r="F1402" s="264">
        <v>15</v>
      </c>
      <c r="G1402" s="237">
        <v>0</v>
      </c>
      <c r="H1402" s="249">
        <v>40.781239999999997</v>
      </c>
    </row>
    <row r="1403" spans="1:8" s="201" customFormat="1" ht="12.75" outlineLevel="1">
      <c r="A1403" s="205">
        <v>470</v>
      </c>
      <c r="B1403" s="209" t="s">
        <v>935</v>
      </c>
      <c r="C1403" s="275">
        <v>2023</v>
      </c>
      <c r="D1403" s="270" t="s">
        <v>2708</v>
      </c>
      <c r="E1403" s="264">
        <v>1</v>
      </c>
      <c r="F1403" s="264">
        <v>15</v>
      </c>
      <c r="G1403" s="237">
        <v>0</v>
      </c>
      <c r="H1403" s="249">
        <v>30.939</v>
      </c>
    </row>
    <row r="1404" spans="1:8" s="201" customFormat="1" ht="12.75" outlineLevel="1">
      <c r="A1404" s="205">
        <v>471</v>
      </c>
      <c r="B1404" s="209" t="s">
        <v>936</v>
      </c>
      <c r="C1404" s="275">
        <v>2023</v>
      </c>
      <c r="D1404" s="270" t="s">
        <v>2708</v>
      </c>
      <c r="E1404" s="264">
        <v>1</v>
      </c>
      <c r="F1404" s="264">
        <v>15</v>
      </c>
      <c r="G1404" s="237">
        <v>0</v>
      </c>
      <c r="H1404" s="249">
        <v>40.781239999999997</v>
      </c>
    </row>
    <row r="1405" spans="1:8" s="201" customFormat="1" ht="12.75" outlineLevel="1">
      <c r="A1405" s="205">
        <v>472</v>
      </c>
      <c r="B1405" s="209" t="s">
        <v>937</v>
      </c>
      <c r="C1405" s="275">
        <v>2023</v>
      </c>
      <c r="D1405" s="270" t="s">
        <v>2708</v>
      </c>
      <c r="E1405" s="264">
        <v>1</v>
      </c>
      <c r="F1405" s="264">
        <v>15</v>
      </c>
      <c r="G1405" s="237">
        <v>0</v>
      </c>
      <c r="H1405" s="249">
        <v>30.939</v>
      </c>
    </row>
    <row r="1406" spans="1:8" s="201" customFormat="1" ht="12.75" outlineLevel="1">
      <c r="A1406" s="205">
        <v>473</v>
      </c>
      <c r="B1406" s="209" t="s">
        <v>938</v>
      </c>
      <c r="C1406" s="275">
        <v>2023</v>
      </c>
      <c r="D1406" s="270" t="s">
        <v>2708</v>
      </c>
      <c r="E1406" s="264">
        <v>1</v>
      </c>
      <c r="F1406" s="264">
        <v>15</v>
      </c>
      <c r="G1406" s="237">
        <v>0</v>
      </c>
      <c r="H1406" s="249">
        <v>30.939</v>
      </c>
    </row>
    <row r="1407" spans="1:8" s="201" customFormat="1" ht="12.75" outlineLevel="1">
      <c r="A1407" s="205">
        <v>474</v>
      </c>
      <c r="B1407" s="209" t="s">
        <v>939</v>
      </c>
      <c r="C1407" s="275">
        <v>2023</v>
      </c>
      <c r="D1407" s="270" t="s">
        <v>2708</v>
      </c>
      <c r="E1407" s="264">
        <v>1</v>
      </c>
      <c r="F1407" s="264">
        <v>15</v>
      </c>
      <c r="G1407" s="237">
        <v>0</v>
      </c>
      <c r="H1407" s="249">
        <v>30.597759999999997</v>
      </c>
    </row>
    <row r="1408" spans="1:8" s="201" customFormat="1" ht="12.75" outlineLevel="1">
      <c r="A1408" s="205">
        <v>475</v>
      </c>
      <c r="B1408" s="209" t="s">
        <v>940</v>
      </c>
      <c r="C1408" s="275">
        <v>2023</v>
      </c>
      <c r="D1408" s="270" t="s">
        <v>2708</v>
      </c>
      <c r="E1408" s="264">
        <v>1</v>
      </c>
      <c r="F1408" s="264">
        <v>15</v>
      </c>
      <c r="G1408" s="237">
        <v>0</v>
      </c>
      <c r="H1408" s="249">
        <v>30.597759999999997</v>
      </c>
    </row>
    <row r="1409" spans="1:8" s="201" customFormat="1" ht="12.75" outlineLevel="1">
      <c r="A1409" s="205">
        <v>476</v>
      </c>
      <c r="B1409" s="209" t="s">
        <v>938</v>
      </c>
      <c r="C1409" s="275">
        <v>2023</v>
      </c>
      <c r="D1409" s="270" t="s">
        <v>2708</v>
      </c>
      <c r="E1409" s="264">
        <v>1</v>
      </c>
      <c r="F1409" s="264">
        <v>15</v>
      </c>
      <c r="G1409" s="237">
        <v>0</v>
      </c>
      <c r="H1409" s="249">
        <v>30.939</v>
      </c>
    </row>
    <row r="1410" spans="1:8" s="201" customFormat="1" ht="12.75" outlineLevel="1">
      <c r="A1410" s="205">
        <v>477</v>
      </c>
      <c r="B1410" s="209" t="s">
        <v>938</v>
      </c>
      <c r="C1410" s="275">
        <v>2023</v>
      </c>
      <c r="D1410" s="270" t="s">
        <v>2708</v>
      </c>
      <c r="E1410" s="264">
        <v>1</v>
      </c>
      <c r="F1410" s="264">
        <v>15</v>
      </c>
      <c r="G1410" s="237">
        <v>0</v>
      </c>
      <c r="H1410" s="249">
        <v>30.939</v>
      </c>
    </row>
    <row r="1411" spans="1:8" s="201" customFormat="1" ht="12.75" outlineLevel="1">
      <c r="A1411" s="205">
        <v>478</v>
      </c>
      <c r="B1411" s="209" t="s">
        <v>941</v>
      </c>
      <c r="C1411" s="275">
        <v>2023</v>
      </c>
      <c r="D1411" s="270" t="s">
        <v>2708</v>
      </c>
      <c r="E1411" s="264">
        <v>1</v>
      </c>
      <c r="F1411" s="264">
        <v>15</v>
      </c>
      <c r="G1411" s="237">
        <v>0</v>
      </c>
      <c r="H1411" s="249">
        <v>40.794849999999997</v>
      </c>
    </row>
    <row r="1412" spans="1:8" s="201" customFormat="1" ht="12.75" outlineLevel="1">
      <c r="A1412" s="205">
        <v>479</v>
      </c>
      <c r="B1412" s="209" t="s">
        <v>942</v>
      </c>
      <c r="C1412" s="275">
        <v>2023</v>
      </c>
      <c r="D1412" s="270" t="s">
        <v>2708</v>
      </c>
      <c r="E1412" s="264">
        <v>1</v>
      </c>
      <c r="F1412" s="264">
        <v>15</v>
      </c>
      <c r="G1412" s="237">
        <v>0</v>
      </c>
      <c r="H1412" s="249">
        <v>40.794849999999997</v>
      </c>
    </row>
    <row r="1413" spans="1:8" s="201" customFormat="1" ht="12.75" outlineLevel="1">
      <c r="A1413" s="205">
        <v>480</v>
      </c>
      <c r="B1413" s="209" t="s">
        <v>943</v>
      </c>
      <c r="C1413" s="275">
        <v>2023</v>
      </c>
      <c r="D1413" s="270" t="s">
        <v>2708</v>
      </c>
      <c r="E1413" s="264">
        <v>1</v>
      </c>
      <c r="F1413" s="264">
        <v>15</v>
      </c>
      <c r="G1413" s="237">
        <v>0</v>
      </c>
      <c r="H1413" s="249">
        <v>40.781239999999997</v>
      </c>
    </row>
    <row r="1414" spans="1:8" s="201" customFormat="1" ht="12.75" outlineLevel="1">
      <c r="A1414" s="205">
        <v>481</v>
      </c>
      <c r="B1414" s="209" t="s">
        <v>944</v>
      </c>
      <c r="C1414" s="275">
        <v>2023</v>
      </c>
      <c r="D1414" s="270" t="s">
        <v>2708</v>
      </c>
      <c r="E1414" s="264">
        <v>1</v>
      </c>
      <c r="F1414" s="264">
        <v>15</v>
      </c>
      <c r="G1414" s="237">
        <v>0</v>
      </c>
      <c r="H1414" s="249">
        <v>40.781239999999997</v>
      </c>
    </row>
    <row r="1415" spans="1:8" s="201" customFormat="1" ht="12.75" outlineLevel="1">
      <c r="A1415" s="205">
        <v>484</v>
      </c>
      <c r="B1415" s="209" t="s">
        <v>945</v>
      </c>
      <c r="C1415" s="275">
        <v>2023</v>
      </c>
      <c r="D1415" s="270" t="s">
        <v>2708</v>
      </c>
      <c r="E1415" s="264">
        <v>1</v>
      </c>
      <c r="F1415" s="264">
        <v>10</v>
      </c>
      <c r="G1415" s="237">
        <v>0</v>
      </c>
      <c r="H1415" s="249">
        <v>29.303439999999998</v>
      </c>
    </row>
    <row r="1416" spans="1:8" s="201" customFormat="1" ht="12.75" outlineLevel="1">
      <c r="A1416" s="205">
        <v>486</v>
      </c>
      <c r="B1416" s="209" t="s">
        <v>946</v>
      </c>
      <c r="C1416" s="275">
        <v>2023</v>
      </c>
      <c r="D1416" s="270" t="s">
        <v>2708</v>
      </c>
      <c r="E1416" s="264">
        <v>1</v>
      </c>
      <c r="F1416" s="264">
        <v>15</v>
      </c>
      <c r="G1416" s="237">
        <v>0</v>
      </c>
      <c r="H1416" s="249">
        <v>27.389800000000001</v>
      </c>
    </row>
    <row r="1417" spans="1:8" s="201" customFormat="1" ht="12.75" outlineLevel="1">
      <c r="A1417" s="205">
        <v>494</v>
      </c>
      <c r="B1417" s="209" t="s">
        <v>947</v>
      </c>
      <c r="C1417" s="275">
        <v>2023</v>
      </c>
      <c r="D1417" s="270" t="s">
        <v>2708</v>
      </c>
      <c r="E1417" s="264">
        <v>1</v>
      </c>
      <c r="F1417" s="264">
        <v>15</v>
      </c>
      <c r="G1417" s="237">
        <v>0</v>
      </c>
      <c r="H1417" s="249">
        <v>29.30321</v>
      </c>
    </row>
    <row r="1418" spans="1:8" s="201" customFormat="1" ht="12.75" outlineLevel="1">
      <c r="A1418" s="205">
        <v>497</v>
      </c>
      <c r="B1418" s="209" t="s">
        <v>948</v>
      </c>
      <c r="C1418" s="275">
        <v>2023</v>
      </c>
      <c r="D1418" s="270" t="s">
        <v>2708</v>
      </c>
      <c r="E1418" s="264">
        <v>1</v>
      </c>
      <c r="F1418" s="264">
        <v>15</v>
      </c>
      <c r="G1418" s="237">
        <v>0</v>
      </c>
      <c r="H1418" s="249">
        <v>28.06457</v>
      </c>
    </row>
    <row r="1419" spans="1:8" s="201" customFormat="1" ht="12.75" outlineLevel="1">
      <c r="A1419" s="205">
        <v>504</v>
      </c>
      <c r="B1419" s="209" t="s">
        <v>949</v>
      </c>
      <c r="C1419" s="275">
        <v>2023</v>
      </c>
      <c r="D1419" s="270" t="s">
        <v>2708</v>
      </c>
      <c r="E1419" s="264">
        <v>1</v>
      </c>
      <c r="F1419" s="264">
        <v>15</v>
      </c>
      <c r="G1419" s="237">
        <v>0</v>
      </c>
      <c r="H1419" s="249">
        <v>30.939</v>
      </c>
    </row>
    <row r="1420" spans="1:8" s="201" customFormat="1" ht="12.75" outlineLevel="1">
      <c r="A1420" s="205">
        <v>541</v>
      </c>
      <c r="B1420" s="209" t="s">
        <v>950</v>
      </c>
      <c r="C1420" s="275">
        <v>2023</v>
      </c>
      <c r="D1420" s="270" t="s">
        <v>2708</v>
      </c>
      <c r="E1420" s="264">
        <v>1</v>
      </c>
      <c r="F1420" s="264">
        <v>15</v>
      </c>
      <c r="G1420" s="237">
        <v>0</v>
      </c>
      <c r="H1420" s="249">
        <v>30.939</v>
      </c>
    </row>
    <row r="1421" spans="1:8" s="201" customFormat="1" ht="12.75" outlineLevel="1">
      <c r="A1421" s="205">
        <v>542</v>
      </c>
      <c r="B1421" s="209" t="s">
        <v>951</v>
      </c>
      <c r="C1421" s="275">
        <v>2023</v>
      </c>
      <c r="D1421" s="270" t="s">
        <v>2708</v>
      </c>
      <c r="E1421" s="264">
        <v>1</v>
      </c>
      <c r="F1421" s="264">
        <v>15</v>
      </c>
      <c r="G1421" s="237">
        <v>0</v>
      </c>
      <c r="H1421" s="249">
        <v>40.781239999999997</v>
      </c>
    </row>
    <row r="1422" spans="1:8" s="201" customFormat="1" ht="12.75" outlineLevel="1">
      <c r="A1422" s="205">
        <v>543</v>
      </c>
      <c r="B1422" s="209" t="s">
        <v>952</v>
      </c>
      <c r="C1422" s="275">
        <v>2023</v>
      </c>
      <c r="D1422" s="270" t="s">
        <v>2708</v>
      </c>
      <c r="E1422" s="264">
        <v>1</v>
      </c>
      <c r="F1422" s="264">
        <v>15</v>
      </c>
      <c r="G1422" s="237">
        <v>0</v>
      </c>
      <c r="H1422" s="249">
        <v>38.879379999999998</v>
      </c>
    </row>
    <row r="1423" spans="1:8" s="201" customFormat="1" ht="12.75" outlineLevel="1">
      <c r="A1423" s="205">
        <v>544</v>
      </c>
      <c r="B1423" s="209" t="s">
        <v>953</v>
      </c>
      <c r="C1423" s="275">
        <v>2023</v>
      </c>
      <c r="D1423" s="270" t="s">
        <v>2708</v>
      </c>
      <c r="E1423" s="264">
        <v>1</v>
      </c>
      <c r="F1423" s="264">
        <v>15</v>
      </c>
      <c r="G1423" s="237">
        <v>0</v>
      </c>
      <c r="H1423" s="249">
        <v>40.781239999999997</v>
      </c>
    </row>
    <row r="1424" spans="1:8" s="201" customFormat="1" ht="12.75" outlineLevel="1">
      <c r="A1424" s="205">
        <v>545</v>
      </c>
      <c r="B1424" s="209" t="s">
        <v>954</v>
      </c>
      <c r="C1424" s="275">
        <v>2023</v>
      </c>
      <c r="D1424" s="270" t="s">
        <v>2708</v>
      </c>
      <c r="E1424" s="264">
        <v>1</v>
      </c>
      <c r="F1424" s="264">
        <v>2</v>
      </c>
      <c r="G1424" s="237">
        <v>0</v>
      </c>
      <c r="H1424" s="249">
        <v>40.781239999999997</v>
      </c>
    </row>
    <row r="1425" spans="1:8" s="201" customFormat="1" ht="12.75" outlineLevel="1">
      <c r="A1425" s="205">
        <v>546</v>
      </c>
      <c r="B1425" s="209" t="s">
        <v>955</v>
      </c>
      <c r="C1425" s="275">
        <v>2023</v>
      </c>
      <c r="D1425" s="270" t="s">
        <v>2708</v>
      </c>
      <c r="E1425" s="264">
        <v>1</v>
      </c>
      <c r="F1425" s="264">
        <v>15</v>
      </c>
      <c r="G1425" s="237">
        <v>0</v>
      </c>
      <c r="H1425" s="249">
        <v>40.258089999999996</v>
      </c>
    </row>
    <row r="1426" spans="1:8" s="201" customFormat="1" ht="12.75" outlineLevel="1">
      <c r="A1426" s="205">
        <v>547</v>
      </c>
      <c r="B1426" s="209" t="s">
        <v>956</v>
      </c>
      <c r="C1426" s="275">
        <v>2023</v>
      </c>
      <c r="D1426" s="270" t="s">
        <v>2708</v>
      </c>
      <c r="E1426" s="264">
        <v>1</v>
      </c>
      <c r="F1426" s="264">
        <v>15</v>
      </c>
      <c r="G1426" s="237">
        <v>0</v>
      </c>
      <c r="H1426" s="249">
        <v>36.111830000000005</v>
      </c>
    </row>
    <row r="1427" spans="1:8" s="201" customFormat="1" ht="12.75" outlineLevel="1">
      <c r="A1427" s="205">
        <v>548</v>
      </c>
      <c r="B1427" s="209" t="s">
        <v>957</v>
      </c>
      <c r="C1427" s="275">
        <v>2023</v>
      </c>
      <c r="D1427" s="270" t="s">
        <v>2708</v>
      </c>
      <c r="E1427" s="264">
        <v>1</v>
      </c>
      <c r="F1427" s="264">
        <v>15</v>
      </c>
      <c r="G1427" s="237">
        <v>0</v>
      </c>
      <c r="H1427" s="249">
        <v>36.140569999999997</v>
      </c>
    </row>
    <row r="1428" spans="1:8" s="201" customFormat="1" ht="12.75" outlineLevel="1">
      <c r="A1428" s="205">
        <v>549</v>
      </c>
      <c r="B1428" s="209" t="s">
        <v>958</v>
      </c>
      <c r="C1428" s="275">
        <v>2023</v>
      </c>
      <c r="D1428" s="270" t="s">
        <v>2708</v>
      </c>
      <c r="E1428" s="264">
        <v>1</v>
      </c>
      <c r="F1428" s="264">
        <v>7</v>
      </c>
      <c r="G1428" s="237">
        <v>0</v>
      </c>
      <c r="H1428" s="249">
        <v>36.140589999999996</v>
      </c>
    </row>
    <row r="1429" spans="1:8" s="201" customFormat="1" ht="12.75" outlineLevel="1">
      <c r="A1429" s="205">
        <v>550</v>
      </c>
      <c r="B1429" s="209" t="s">
        <v>959</v>
      </c>
      <c r="C1429" s="275">
        <v>2023</v>
      </c>
      <c r="D1429" s="270" t="s">
        <v>2708</v>
      </c>
      <c r="E1429" s="264">
        <v>1</v>
      </c>
      <c r="F1429" s="264">
        <v>5</v>
      </c>
      <c r="G1429" s="237">
        <v>0</v>
      </c>
      <c r="H1429" s="249">
        <v>40.781239999999997</v>
      </c>
    </row>
    <row r="1430" spans="1:8" s="201" customFormat="1" ht="12.75" outlineLevel="1">
      <c r="A1430" s="205">
        <v>551</v>
      </c>
      <c r="B1430" s="209" t="s">
        <v>960</v>
      </c>
      <c r="C1430" s="275">
        <v>2023</v>
      </c>
      <c r="D1430" s="270" t="s">
        <v>2708</v>
      </c>
      <c r="E1430" s="264">
        <v>1</v>
      </c>
      <c r="F1430" s="264">
        <v>15</v>
      </c>
      <c r="G1430" s="237">
        <v>0</v>
      </c>
      <c r="H1430" s="249">
        <v>40.781239999999997</v>
      </c>
    </row>
    <row r="1431" spans="1:8" s="201" customFormat="1" ht="12.75" outlineLevel="1">
      <c r="A1431" s="205">
        <v>552</v>
      </c>
      <c r="B1431" s="209" t="s">
        <v>961</v>
      </c>
      <c r="C1431" s="275">
        <v>2023</v>
      </c>
      <c r="D1431" s="270" t="s">
        <v>2708</v>
      </c>
      <c r="E1431" s="264">
        <v>1</v>
      </c>
      <c r="F1431" s="264">
        <v>15</v>
      </c>
      <c r="G1431" s="237">
        <v>0</v>
      </c>
      <c r="H1431" s="249">
        <v>40.794849999999997</v>
      </c>
    </row>
    <row r="1432" spans="1:8" s="201" customFormat="1" ht="12.75" outlineLevel="1">
      <c r="A1432" s="205">
        <v>553</v>
      </c>
      <c r="B1432" s="209" t="s">
        <v>962</v>
      </c>
      <c r="C1432" s="275">
        <v>2023</v>
      </c>
      <c r="D1432" s="270" t="s">
        <v>2708</v>
      </c>
      <c r="E1432" s="264">
        <v>1</v>
      </c>
      <c r="F1432" s="264">
        <v>15</v>
      </c>
      <c r="G1432" s="237">
        <v>0</v>
      </c>
      <c r="H1432" s="249">
        <v>40.297550000000001</v>
      </c>
    </row>
    <row r="1433" spans="1:8" s="201" customFormat="1" ht="12.75" outlineLevel="1">
      <c r="A1433" s="205">
        <v>555</v>
      </c>
      <c r="B1433" s="209" t="s">
        <v>963</v>
      </c>
      <c r="C1433" s="275">
        <v>2023</v>
      </c>
      <c r="D1433" s="270" t="s">
        <v>2708</v>
      </c>
      <c r="E1433" s="264">
        <v>1</v>
      </c>
      <c r="F1433" s="264">
        <v>15</v>
      </c>
      <c r="G1433" s="237">
        <v>0</v>
      </c>
      <c r="H1433" s="249">
        <v>33.230370000000001</v>
      </c>
    </row>
    <row r="1434" spans="1:8" s="201" customFormat="1" ht="12.75" outlineLevel="1">
      <c r="A1434" s="205">
        <v>556</v>
      </c>
      <c r="B1434" s="209" t="s">
        <v>964</v>
      </c>
      <c r="C1434" s="275">
        <v>2023</v>
      </c>
      <c r="D1434" s="270" t="s">
        <v>2708</v>
      </c>
      <c r="E1434" s="264">
        <v>1</v>
      </c>
      <c r="F1434" s="264">
        <v>15</v>
      </c>
      <c r="G1434" s="237">
        <v>0</v>
      </c>
      <c r="H1434" s="249">
        <v>32.903910000000003</v>
      </c>
    </row>
    <row r="1435" spans="1:8" s="201" customFormat="1" ht="12.75" outlineLevel="1">
      <c r="A1435" s="205">
        <v>558</v>
      </c>
      <c r="B1435" s="209" t="s">
        <v>965</v>
      </c>
      <c r="C1435" s="275">
        <v>2023</v>
      </c>
      <c r="D1435" s="270" t="s">
        <v>2708</v>
      </c>
      <c r="E1435" s="264">
        <v>1</v>
      </c>
      <c r="F1435" s="264">
        <v>15</v>
      </c>
      <c r="G1435" s="237">
        <v>0</v>
      </c>
      <c r="H1435" s="249">
        <v>39.210709999999999</v>
      </c>
    </row>
    <row r="1436" spans="1:8" s="201" customFormat="1" ht="12.75" outlineLevel="1">
      <c r="A1436" s="205">
        <v>559</v>
      </c>
      <c r="B1436" s="209" t="s">
        <v>966</v>
      </c>
      <c r="C1436" s="275">
        <v>2023</v>
      </c>
      <c r="D1436" s="270" t="s">
        <v>2708</v>
      </c>
      <c r="E1436" s="264">
        <v>1</v>
      </c>
      <c r="F1436" s="264">
        <v>2</v>
      </c>
      <c r="G1436" s="237">
        <v>0</v>
      </c>
      <c r="H1436" s="249">
        <v>39.994660000000003</v>
      </c>
    </row>
    <row r="1437" spans="1:8" s="201" customFormat="1" ht="12.75" outlineLevel="1">
      <c r="A1437" s="205">
        <v>560</v>
      </c>
      <c r="B1437" s="209" t="s">
        <v>967</v>
      </c>
      <c r="C1437" s="275">
        <v>2023</v>
      </c>
      <c r="D1437" s="270" t="s">
        <v>2708</v>
      </c>
      <c r="E1437" s="264">
        <v>1</v>
      </c>
      <c r="F1437" s="264">
        <v>15</v>
      </c>
      <c r="G1437" s="237">
        <v>0</v>
      </c>
      <c r="H1437" s="249">
        <v>40.311160000000001</v>
      </c>
    </row>
    <row r="1438" spans="1:8" s="201" customFormat="1" ht="12.75" outlineLevel="1">
      <c r="A1438" s="205">
        <v>561</v>
      </c>
      <c r="B1438" s="209" t="s">
        <v>968</v>
      </c>
      <c r="C1438" s="275">
        <v>2023</v>
      </c>
      <c r="D1438" s="270" t="s">
        <v>2708</v>
      </c>
      <c r="E1438" s="264">
        <v>1</v>
      </c>
      <c r="F1438" s="264">
        <v>15</v>
      </c>
      <c r="G1438" s="237">
        <v>0</v>
      </c>
      <c r="H1438" s="249">
        <v>40.311160000000001</v>
      </c>
    </row>
    <row r="1439" spans="1:8" s="201" customFormat="1" ht="12.75" outlineLevel="1">
      <c r="A1439" s="205">
        <v>562</v>
      </c>
      <c r="B1439" s="209" t="s">
        <v>969</v>
      </c>
      <c r="C1439" s="275">
        <v>2023</v>
      </c>
      <c r="D1439" s="270" t="s">
        <v>2708</v>
      </c>
      <c r="E1439" s="264">
        <v>1</v>
      </c>
      <c r="F1439" s="264">
        <v>15</v>
      </c>
      <c r="G1439" s="237">
        <v>0</v>
      </c>
      <c r="H1439" s="249">
        <v>40.311160000000001</v>
      </c>
    </row>
    <row r="1440" spans="1:8" s="201" customFormat="1" ht="12.75" outlineLevel="1">
      <c r="A1440" s="205">
        <v>563</v>
      </c>
      <c r="B1440" s="209" t="s">
        <v>970</v>
      </c>
      <c r="C1440" s="275">
        <v>2023</v>
      </c>
      <c r="D1440" s="270" t="s">
        <v>2708</v>
      </c>
      <c r="E1440" s="264">
        <v>1</v>
      </c>
      <c r="F1440" s="264">
        <v>15</v>
      </c>
      <c r="G1440" s="237">
        <v>0</v>
      </c>
      <c r="H1440" s="249">
        <v>40.311160000000001</v>
      </c>
    </row>
    <row r="1441" spans="1:8" s="201" customFormat="1" ht="12.75" outlineLevel="1">
      <c r="A1441" s="205">
        <v>564</v>
      </c>
      <c r="B1441" s="209" t="s">
        <v>971</v>
      </c>
      <c r="C1441" s="275">
        <v>2023</v>
      </c>
      <c r="D1441" s="270" t="s">
        <v>2708</v>
      </c>
      <c r="E1441" s="264">
        <v>1</v>
      </c>
      <c r="F1441" s="264">
        <v>15</v>
      </c>
      <c r="G1441" s="237">
        <v>0</v>
      </c>
      <c r="H1441" s="249">
        <v>40.311160000000001</v>
      </c>
    </row>
    <row r="1442" spans="1:8" s="201" customFormat="1" ht="12.75" outlineLevel="1">
      <c r="A1442" s="205">
        <v>565</v>
      </c>
      <c r="B1442" s="209" t="s">
        <v>972</v>
      </c>
      <c r="C1442" s="275">
        <v>2023</v>
      </c>
      <c r="D1442" s="270" t="s">
        <v>2708</v>
      </c>
      <c r="E1442" s="264">
        <v>1</v>
      </c>
      <c r="F1442" s="264">
        <v>15</v>
      </c>
      <c r="G1442" s="237">
        <v>0</v>
      </c>
      <c r="H1442" s="249">
        <v>40.311160000000001</v>
      </c>
    </row>
    <row r="1443" spans="1:8" s="201" customFormat="1" ht="12.75" outlineLevel="1">
      <c r="A1443" s="205">
        <v>566</v>
      </c>
      <c r="B1443" s="209" t="s">
        <v>973</v>
      </c>
      <c r="C1443" s="275">
        <v>2023</v>
      </c>
      <c r="D1443" s="270" t="s">
        <v>2708</v>
      </c>
      <c r="E1443" s="264">
        <v>1</v>
      </c>
      <c r="F1443" s="264">
        <v>15</v>
      </c>
      <c r="G1443" s="237">
        <v>0</v>
      </c>
      <c r="H1443" s="249">
        <v>40.311160000000001</v>
      </c>
    </row>
    <row r="1444" spans="1:8" s="201" customFormat="1" ht="12.75" outlineLevel="1">
      <c r="A1444" s="205">
        <v>567</v>
      </c>
      <c r="B1444" s="209" t="s">
        <v>974</v>
      </c>
      <c r="C1444" s="275">
        <v>2023</v>
      </c>
      <c r="D1444" s="270" t="s">
        <v>2708</v>
      </c>
      <c r="E1444" s="264">
        <v>1</v>
      </c>
      <c r="F1444" s="264">
        <v>15</v>
      </c>
      <c r="G1444" s="237">
        <v>0</v>
      </c>
      <c r="H1444" s="249">
        <v>35.254779999999997</v>
      </c>
    </row>
    <row r="1445" spans="1:8" s="201" customFormat="1" ht="12.75" outlineLevel="1">
      <c r="A1445" s="205">
        <v>568</v>
      </c>
      <c r="B1445" s="209" t="s">
        <v>975</v>
      </c>
      <c r="C1445" s="275">
        <v>2023</v>
      </c>
      <c r="D1445" s="270" t="s">
        <v>2708</v>
      </c>
      <c r="E1445" s="264">
        <v>1</v>
      </c>
      <c r="F1445" s="264">
        <v>15</v>
      </c>
      <c r="G1445" s="237">
        <v>0</v>
      </c>
      <c r="H1445" s="249">
        <v>36.476930000000003</v>
      </c>
    </row>
    <row r="1446" spans="1:8" s="201" customFormat="1" ht="12.75" outlineLevel="1">
      <c r="A1446" s="205">
        <v>569</v>
      </c>
      <c r="B1446" s="209" t="s">
        <v>976</v>
      </c>
      <c r="C1446" s="275">
        <v>2023</v>
      </c>
      <c r="D1446" s="270" t="s">
        <v>2708</v>
      </c>
      <c r="E1446" s="264">
        <v>1</v>
      </c>
      <c r="F1446" s="264">
        <v>15</v>
      </c>
      <c r="G1446" s="237">
        <v>0</v>
      </c>
      <c r="H1446" s="249">
        <v>36.476930000000003</v>
      </c>
    </row>
    <row r="1447" spans="1:8" s="201" customFormat="1" ht="12.75" outlineLevel="1">
      <c r="A1447" s="205">
        <v>570</v>
      </c>
      <c r="B1447" s="209" t="s">
        <v>977</v>
      </c>
      <c r="C1447" s="275">
        <v>2023</v>
      </c>
      <c r="D1447" s="270" t="s">
        <v>2708</v>
      </c>
      <c r="E1447" s="264">
        <v>1</v>
      </c>
      <c r="F1447" s="264">
        <v>15</v>
      </c>
      <c r="G1447" s="237">
        <v>0</v>
      </c>
      <c r="H1447" s="249">
        <v>36.476930000000003</v>
      </c>
    </row>
    <row r="1448" spans="1:8" s="201" customFormat="1" ht="12.75" outlineLevel="1">
      <c r="A1448" s="205">
        <v>571</v>
      </c>
      <c r="B1448" s="209" t="s">
        <v>978</v>
      </c>
      <c r="C1448" s="275">
        <v>2023</v>
      </c>
      <c r="D1448" s="270" t="s">
        <v>2708</v>
      </c>
      <c r="E1448" s="264">
        <v>1</v>
      </c>
      <c r="F1448" s="264">
        <v>15</v>
      </c>
      <c r="G1448" s="237">
        <v>0</v>
      </c>
      <c r="H1448" s="249">
        <v>36.478900000000003</v>
      </c>
    </row>
    <row r="1449" spans="1:8" s="201" customFormat="1" ht="12.75" outlineLevel="1">
      <c r="A1449" s="205">
        <v>572</v>
      </c>
      <c r="B1449" s="209" t="s">
        <v>979</v>
      </c>
      <c r="C1449" s="275">
        <v>2023</v>
      </c>
      <c r="D1449" s="270" t="s">
        <v>2708</v>
      </c>
      <c r="E1449" s="264">
        <v>1</v>
      </c>
      <c r="F1449" s="264">
        <v>15</v>
      </c>
      <c r="G1449" s="237">
        <v>0</v>
      </c>
      <c r="H1449" s="249">
        <v>30.301279999999998</v>
      </c>
    </row>
    <row r="1450" spans="1:8" s="201" customFormat="1" ht="12.75" outlineLevel="1">
      <c r="A1450" s="205">
        <v>573</v>
      </c>
      <c r="B1450" s="209" t="s">
        <v>980</v>
      </c>
      <c r="C1450" s="275">
        <v>2023</v>
      </c>
      <c r="D1450" s="270" t="s">
        <v>2708</v>
      </c>
      <c r="E1450" s="264">
        <v>1</v>
      </c>
      <c r="F1450" s="264">
        <v>15</v>
      </c>
      <c r="G1450" s="237">
        <v>0</v>
      </c>
      <c r="H1450" s="249">
        <v>30.303419999999999</v>
      </c>
    </row>
    <row r="1451" spans="1:8" s="201" customFormat="1" ht="12.75" outlineLevel="1">
      <c r="A1451" s="205">
        <v>574</v>
      </c>
      <c r="B1451" s="209" t="s">
        <v>981</v>
      </c>
      <c r="C1451" s="275">
        <v>2023</v>
      </c>
      <c r="D1451" s="270" t="s">
        <v>2708</v>
      </c>
      <c r="E1451" s="264">
        <v>1</v>
      </c>
      <c r="F1451" s="264">
        <v>15</v>
      </c>
      <c r="G1451" s="237">
        <v>0</v>
      </c>
      <c r="H1451" s="249">
        <v>38.956319999999998</v>
      </c>
    </row>
    <row r="1452" spans="1:8" s="201" customFormat="1" ht="12.75" outlineLevel="1">
      <c r="A1452" s="205">
        <v>575</v>
      </c>
      <c r="B1452" s="209" t="s">
        <v>982</v>
      </c>
      <c r="C1452" s="275">
        <v>2023</v>
      </c>
      <c r="D1452" s="270" t="s">
        <v>2708</v>
      </c>
      <c r="E1452" s="264">
        <v>1</v>
      </c>
      <c r="F1452" s="264">
        <v>15</v>
      </c>
      <c r="G1452" s="237">
        <v>0</v>
      </c>
      <c r="H1452" s="249">
        <v>38.956319999999998</v>
      </c>
    </row>
    <row r="1453" spans="1:8" s="201" customFormat="1" ht="12.75" outlineLevel="1">
      <c r="A1453" s="205">
        <v>576</v>
      </c>
      <c r="B1453" s="209" t="s">
        <v>983</v>
      </c>
      <c r="C1453" s="275">
        <v>2023</v>
      </c>
      <c r="D1453" s="270" t="s">
        <v>2708</v>
      </c>
      <c r="E1453" s="264">
        <v>1</v>
      </c>
      <c r="F1453" s="264">
        <v>15</v>
      </c>
      <c r="G1453" s="237">
        <v>0</v>
      </c>
      <c r="H1453" s="249">
        <v>37.333030000000001</v>
      </c>
    </row>
    <row r="1454" spans="1:8" s="201" customFormat="1" ht="12.75" outlineLevel="1">
      <c r="A1454" s="205">
        <v>577</v>
      </c>
      <c r="B1454" s="209" t="s">
        <v>984</v>
      </c>
      <c r="C1454" s="275">
        <v>2023</v>
      </c>
      <c r="D1454" s="270" t="s">
        <v>2708</v>
      </c>
      <c r="E1454" s="264">
        <v>1</v>
      </c>
      <c r="F1454" s="264">
        <v>15</v>
      </c>
      <c r="G1454" s="237">
        <v>0</v>
      </c>
      <c r="H1454" s="249">
        <v>37.335339999999995</v>
      </c>
    </row>
    <row r="1455" spans="1:8" s="201" customFormat="1" ht="12.75" outlineLevel="1">
      <c r="A1455" s="205">
        <v>578</v>
      </c>
      <c r="B1455" s="209" t="s">
        <v>985</v>
      </c>
      <c r="C1455" s="275">
        <v>2023</v>
      </c>
      <c r="D1455" s="270" t="s">
        <v>2708</v>
      </c>
      <c r="E1455" s="264">
        <v>1</v>
      </c>
      <c r="F1455" s="264">
        <v>15</v>
      </c>
      <c r="G1455" s="237">
        <v>0</v>
      </c>
      <c r="H1455" s="249">
        <v>39.735039999999998</v>
      </c>
    </row>
    <row r="1456" spans="1:8" s="201" customFormat="1" ht="12.75" outlineLevel="1">
      <c r="A1456" s="205">
        <v>579</v>
      </c>
      <c r="B1456" s="209" t="s">
        <v>986</v>
      </c>
      <c r="C1456" s="275">
        <v>2023</v>
      </c>
      <c r="D1456" s="270" t="s">
        <v>2708</v>
      </c>
      <c r="E1456" s="264">
        <v>1</v>
      </c>
      <c r="F1456" s="264">
        <v>15</v>
      </c>
      <c r="G1456" s="237">
        <v>0</v>
      </c>
      <c r="H1456" s="249">
        <v>39.735039999999998</v>
      </c>
    </row>
    <row r="1457" spans="1:8" s="201" customFormat="1" ht="12.75" outlineLevel="1">
      <c r="A1457" s="205">
        <v>580</v>
      </c>
      <c r="B1457" s="209" t="s">
        <v>985</v>
      </c>
      <c r="C1457" s="275">
        <v>2023</v>
      </c>
      <c r="D1457" s="270" t="s">
        <v>2708</v>
      </c>
      <c r="E1457" s="264">
        <v>1</v>
      </c>
      <c r="F1457" s="264">
        <v>15</v>
      </c>
      <c r="G1457" s="237">
        <v>0</v>
      </c>
      <c r="H1457" s="249">
        <v>39.735039999999998</v>
      </c>
    </row>
    <row r="1458" spans="1:8" s="201" customFormat="1" ht="12.75" outlineLevel="1">
      <c r="A1458" s="205">
        <v>581</v>
      </c>
      <c r="B1458" s="209" t="s">
        <v>987</v>
      </c>
      <c r="C1458" s="275">
        <v>2023</v>
      </c>
      <c r="D1458" s="270" t="s">
        <v>2708</v>
      </c>
      <c r="E1458" s="264">
        <v>1</v>
      </c>
      <c r="F1458" s="264">
        <v>15</v>
      </c>
      <c r="G1458" s="237">
        <v>0</v>
      </c>
      <c r="H1458" s="249">
        <v>39.735039999999998</v>
      </c>
    </row>
    <row r="1459" spans="1:8" s="201" customFormat="1" ht="12.75" outlineLevel="1">
      <c r="A1459" s="205">
        <v>582</v>
      </c>
      <c r="B1459" s="209" t="s">
        <v>988</v>
      </c>
      <c r="C1459" s="275">
        <v>2023</v>
      </c>
      <c r="D1459" s="270" t="s">
        <v>2708</v>
      </c>
      <c r="E1459" s="264">
        <v>1</v>
      </c>
      <c r="F1459" s="264">
        <v>15</v>
      </c>
      <c r="G1459" s="237">
        <v>0</v>
      </c>
      <c r="H1459" s="249">
        <v>39.740339999999996</v>
      </c>
    </row>
    <row r="1460" spans="1:8" s="201" customFormat="1" ht="12.75" outlineLevel="1">
      <c r="A1460" s="205">
        <v>583</v>
      </c>
      <c r="B1460" s="209" t="s">
        <v>989</v>
      </c>
      <c r="C1460" s="275">
        <v>2023</v>
      </c>
      <c r="D1460" s="270" t="s">
        <v>2708</v>
      </c>
      <c r="E1460" s="264">
        <v>1</v>
      </c>
      <c r="F1460" s="264">
        <v>15</v>
      </c>
      <c r="G1460" s="237">
        <v>0</v>
      </c>
      <c r="H1460" s="249">
        <v>32.903910000000003</v>
      </c>
    </row>
    <row r="1461" spans="1:8" s="201" customFormat="1" ht="12.75" outlineLevel="1">
      <c r="A1461" s="205">
        <v>584</v>
      </c>
      <c r="B1461" s="209" t="s">
        <v>990</v>
      </c>
      <c r="C1461" s="275">
        <v>2023</v>
      </c>
      <c r="D1461" s="270" t="s">
        <v>2708</v>
      </c>
      <c r="E1461" s="264">
        <v>1</v>
      </c>
      <c r="F1461" s="264">
        <v>15</v>
      </c>
      <c r="G1461" s="237">
        <v>0</v>
      </c>
      <c r="H1461" s="249">
        <v>34.586040000000004</v>
      </c>
    </row>
    <row r="1462" spans="1:8" s="201" customFormat="1" ht="12.75" outlineLevel="1">
      <c r="A1462" s="205">
        <v>585</v>
      </c>
      <c r="B1462" s="209" t="s">
        <v>991</v>
      </c>
      <c r="C1462" s="275">
        <v>2023</v>
      </c>
      <c r="D1462" s="270" t="s">
        <v>2708</v>
      </c>
      <c r="E1462" s="264">
        <v>1</v>
      </c>
      <c r="F1462" s="264">
        <v>15</v>
      </c>
      <c r="G1462" s="237">
        <v>0</v>
      </c>
      <c r="H1462" s="249">
        <v>34.589460000000003</v>
      </c>
    </row>
    <row r="1463" spans="1:8" s="201" customFormat="1" ht="12.75" outlineLevel="1">
      <c r="A1463" s="205">
        <v>586</v>
      </c>
      <c r="B1463" s="209" t="s">
        <v>992</v>
      </c>
      <c r="C1463" s="275">
        <v>2023</v>
      </c>
      <c r="D1463" s="270" t="s">
        <v>2708</v>
      </c>
      <c r="E1463" s="264">
        <v>1</v>
      </c>
      <c r="F1463" s="264">
        <v>15</v>
      </c>
      <c r="G1463" s="237">
        <v>0</v>
      </c>
      <c r="H1463" s="249">
        <v>32.775330000000004</v>
      </c>
    </row>
    <row r="1464" spans="1:8" s="201" customFormat="1" ht="12.75" outlineLevel="1">
      <c r="A1464" s="205">
        <v>587</v>
      </c>
      <c r="B1464" s="209" t="s">
        <v>993</v>
      </c>
      <c r="C1464" s="275">
        <v>2023</v>
      </c>
      <c r="D1464" s="270" t="s">
        <v>2708</v>
      </c>
      <c r="E1464" s="264">
        <v>1</v>
      </c>
      <c r="F1464" s="264">
        <v>15</v>
      </c>
      <c r="G1464" s="237">
        <v>0</v>
      </c>
      <c r="H1464" s="249">
        <v>32.775320000000001</v>
      </c>
    </row>
    <row r="1465" spans="1:8" s="201" customFormat="1" ht="12.75" outlineLevel="1">
      <c r="A1465" s="205">
        <v>588</v>
      </c>
      <c r="B1465" s="209" t="s">
        <v>994</v>
      </c>
      <c r="C1465" s="275">
        <v>2023</v>
      </c>
      <c r="D1465" s="270" t="s">
        <v>2708</v>
      </c>
      <c r="E1465" s="264">
        <v>1</v>
      </c>
      <c r="F1465" s="264">
        <v>15</v>
      </c>
      <c r="G1465" s="237">
        <v>0</v>
      </c>
      <c r="H1465" s="249">
        <v>32.775320000000001</v>
      </c>
    </row>
    <row r="1466" spans="1:8" s="201" customFormat="1" ht="12.75" outlineLevel="1">
      <c r="A1466" s="205">
        <v>589</v>
      </c>
      <c r="B1466" s="209" t="s">
        <v>995</v>
      </c>
      <c r="C1466" s="275">
        <v>2023</v>
      </c>
      <c r="D1466" s="270" t="s">
        <v>2708</v>
      </c>
      <c r="E1466" s="264">
        <v>1</v>
      </c>
      <c r="F1466" s="264">
        <v>10</v>
      </c>
      <c r="G1466" s="237">
        <v>0</v>
      </c>
      <c r="H1466" s="249">
        <v>35.409879999999994</v>
      </c>
    </row>
    <row r="1467" spans="1:8" s="201" customFormat="1" ht="12.75" outlineLevel="1">
      <c r="A1467" s="205">
        <v>590</v>
      </c>
      <c r="B1467" s="209" t="s">
        <v>996</v>
      </c>
      <c r="C1467" s="275">
        <v>2023</v>
      </c>
      <c r="D1467" s="270" t="s">
        <v>2708</v>
      </c>
      <c r="E1467" s="264">
        <v>1</v>
      </c>
      <c r="F1467" s="264">
        <v>15</v>
      </c>
      <c r="G1467" s="237">
        <v>0</v>
      </c>
      <c r="H1467" s="249">
        <v>32.611660000000001</v>
      </c>
    </row>
    <row r="1468" spans="1:8" s="201" customFormat="1" ht="12.75" outlineLevel="1">
      <c r="A1468" s="205">
        <v>591</v>
      </c>
      <c r="B1468" s="209" t="s">
        <v>997</v>
      </c>
      <c r="C1468" s="275">
        <v>2023</v>
      </c>
      <c r="D1468" s="270" t="s">
        <v>2708</v>
      </c>
      <c r="E1468" s="264">
        <v>1</v>
      </c>
      <c r="F1468" s="264">
        <v>15</v>
      </c>
      <c r="G1468" s="237">
        <v>0</v>
      </c>
      <c r="H1468" s="249">
        <v>30.48527</v>
      </c>
    </row>
    <row r="1469" spans="1:8" s="201" customFormat="1" ht="12.75" outlineLevel="1">
      <c r="A1469" s="205">
        <v>592</v>
      </c>
      <c r="B1469" s="209" t="s">
        <v>998</v>
      </c>
      <c r="C1469" s="275">
        <v>2023</v>
      </c>
      <c r="D1469" s="270" t="s">
        <v>2708</v>
      </c>
      <c r="E1469" s="264">
        <v>1</v>
      </c>
      <c r="F1469" s="264">
        <v>15</v>
      </c>
      <c r="G1469" s="237">
        <v>0</v>
      </c>
      <c r="H1469" s="249">
        <v>30.939060000000001</v>
      </c>
    </row>
    <row r="1470" spans="1:8" s="201" customFormat="1" ht="12.75" outlineLevel="1">
      <c r="A1470" s="205">
        <v>593</v>
      </c>
      <c r="B1470" s="209" t="s">
        <v>999</v>
      </c>
      <c r="C1470" s="275">
        <v>2023</v>
      </c>
      <c r="D1470" s="270" t="s">
        <v>2708</v>
      </c>
      <c r="E1470" s="264">
        <v>1</v>
      </c>
      <c r="F1470" s="264">
        <v>15</v>
      </c>
      <c r="G1470" s="237">
        <v>0</v>
      </c>
      <c r="H1470" s="249">
        <v>30.939</v>
      </c>
    </row>
    <row r="1471" spans="1:8" s="201" customFormat="1" ht="12.75" outlineLevel="1">
      <c r="A1471" s="205">
        <v>594</v>
      </c>
      <c r="B1471" s="209" t="s">
        <v>1000</v>
      </c>
      <c r="C1471" s="275">
        <v>2023</v>
      </c>
      <c r="D1471" s="270" t="s">
        <v>2708</v>
      </c>
      <c r="E1471" s="264">
        <v>1</v>
      </c>
      <c r="F1471" s="264">
        <v>30</v>
      </c>
      <c r="G1471" s="237">
        <v>0</v>
      </c>
      <c r="H1471" s="249">
        <v>31.572749999999999</v>
      </c>
    </row>
    <row r="1472" spans="1:8" s="201" customFormat="1" ht="12.75" outlineLevel="1">
      <c r="A1472" s="205">
        <v>595</v>
      </c>
      <c r="B1472" s="209" t="s">
        <v>1000</v>
      </c>
      <c r="C1472" s="275">
        <v>2023</v>
      </c>
      <c r="D1472" s="270" t="s">
        <v>2708</v>
      </c>
      <c r="E1472" s="264">
        <v>1</v>
      </c>
      <c r="F1472" s="264">
        <v>30</v>
      </c>
      <c r="G1472" s="237">
        <v>0</v>
      </c>
      <c r="H1472" s="249">
        <v>31.572749999999999</v>
      </c>
    </row>
    <row r="1473" spans="1:8" s="201" customFormat="1" ht="12.75" outlineLevel="1">
      <c r="A1473" s="205">
        <v>596</v>
      </c>
      <c r="B1473" s="209" t="s">
        <v>1000</v>
      </c>
      <c r="C1473" s="275">
        <v>2023</v>
      </c>
      <c r="D1473" s="270" t="s">
        <v>2708</v>
      </c>
      <c r="E1473" s="264">
        <v>1</v>
      </c>
      <c r="F1473" s="264">
        <v>30</v>
      </c>
      <c r="G1473" s="237">
        <v>0</v>
      </c>
      <c r="H1473" s="249">
        <v>31.572749999999999</v>
      </c>
    </row>
    <row r="1474" spans="1:8" s="201" customFormat="1" ht="12.75" outlineLevel="1">
      <c r="A1474" s="205">
        <v>597</v>
      </c>
      <c r="B1474" s="209" t="s">
        <v>1001</v>
      </c>
      <c r="C1474" s="275">
        <v>2023</v>
      </c>
      <c r="D1474" s="270" t="s">
        <v>2708</v>
      </c>
      <c r="E1474" s="264">
        <v>1</v>
      </c>
      <c r="F1474" s="264">
        <v>15</v>
      </c>
      <c r="G1474" s="237">
        <v>0</v>
      </c>
      <c r="H1474" s="249">
        <v>30.597740000000002</v>
      </c>
    </row>
    <row r="1475" spans="1:8" s="201" customFormat="1" ht="12.75" outlineLevel="1">
      <c r="A1475" s="205">
        <v>599</v>
      </c>
      <c r="B1475" s="209" t="s">
        <v>1002</v>
      </c>
      <c r="C1475" s="275">
        <v>2023</v>
      </c>
      <c r="D1475" s="270" t="s">
        <v>2708</v>
      </c>
      <c r="E1475" s="264">
        <v>1</v>
      </c>
      <c r="F1475" s="264">
        <v>15</v>
      </c>
      <c r="G1475" s="237">
        <v>0</v>
      </c>
      <c r="H1475" s="249">
        <v>30.597759999999997</v>
      </c>
    </row>
    <row r="1476" spans="1:8" s="201" customFormat="1" ht="12.75" outlineLevel="1">
      <c r="A1476" s="205">
        <v>601</v>
      </c>
      <c r="B1476" s="209" t="s">
        <v>1003</v>
      </c>
      <c r="C1476" s="275">
        <v>2023</v>
      </c>
      <c r="D1476" s="270" t="s">
        <v>2708</v>
      </c>
      <c r="E1476" s="264">
        <v>1</v>
      </c>
      <c r="F1476" s="264">
        <v>15</v>
      </c>
      <c r="G1476" s="237">
        <v>0</v>
      </c>
      <c r="H1476" s="249">
        <v>37.842269999999999</v>
      </c>
    </row>
    <row r="1477" spans="1:8" s="201" customFormat="1" ht="12.75" outlineLevel="1">
      <c r="A1477" s="205">
        <v>602</v>
      </c>
      <c r="B1477" s="209" t="s">
        <v>1004</v>
      </c>
      <c r="C1477" s="275">
        <v>2023</v>
      </c>
      <c r="D1477" s="270" t="s">
        <v>2708</v>
      </c>
      <c r="E1477" s="264">
        <v>1</v>
      </c>
      <c r="F1477" s="264">
        <v>15</v>
      </c>
      <c r="G1477" s="237">
        <v>0</v>
      </c>
      <c r="H1477" s="249">
        <v>37.842280000000002</v>
      </c>
    </row>
    <row r="1478" spans="1:8" s="201" customFormat="1" ht="12.75" outlineLevel="1">
      <c r="A1478" s="205">
        <v>603</v>
      </c>
      <c r="B1478" s="209" t="s">
        <v>1005</v>
      </c>
      <c r="C1478" s="275">
        <v>2023</v>
      </c>
      <c r="D1478" s="270" t="s">
        <v>2708</v>
      </c>
      <c r="E1478" s="264">
        <v>1</v>
      </c>
      <c r="F1478" s="264">
        <v>15</v>
      </c>
      <c r="G1478" s="237">
        <v>0</v>
      </c>
      <c r="H1478" s="249">
        <v>32.775330000000004</v>
      </c>
    </row>
    <row r="1479" spans="1:8" s="201" customFormat="1" ht="12.75" outlineLevel="1">
      <c r="A1479" s="205">
        <v>604</v>
      </c>
      <c r="B1479" s="209" t="s">
        <v>1006</v>
      </c>
      <c r="C1479" s="275">
        <v>2023</v>
      </c>
      <c r="D1479" s="270" t="s">
        <v>2708</v>
      </c>
      <c r="E1479" s="264">
        <v>1</v>
      </c>
      <c r="F1479" s="264">
        <v>15</v>
      </c>
      <c r="G1479" s="237">
        <v>0</v>
      </c>
      <c r="H1479" s="249">
        <v>33.54392</v>
      </c>
    </row>
    <row r="1480" spans="1:8" s="201" customFormat="1" ht="12.75" outlineLevel="1">
      <c r="A1480" s="205">
        <v>605</v>
      </c>
      <c r="B1480" s="209" t="s">
        <v>1007</v>
      </c>
      <c r="C1480" s="275">
        <v>2023</v>
      </c>
      <c r="D1480" s="270" t="s">
        <v>2708</v>
      </c>
      <c r="E1480" s="264">
        <v>1</v>
      </c>
      <c r="F1480" s="264">
        <v>15</v>
      </c>
      <c r="G1480" s="237">
        <v>0</v>
      </c>
      <c r="H1480" s="249">
        <v>29.683610000000002</v>
      </c>
    </row>
    <row r="1481" spans="1:8" s="201" customFormat="1" ht="12.75" outlineLevel="1">
      <c r="A1481" s="205">
        <v>606</v>
      </c>
      <c r="B1481" s="209" t="s">
        <v>1008</v>
      </c>
      <c r="C1481" s="275">
        <v>2023</v>
      </c>
      <c r="D1481" s="270" t="s">
        <v>2708</v>
      </c>
      <c r="E1481" s="264">
        <v>1</v>
      </c>
      <c r="F1481" s="264">
        <v>10</v>
      </c>
      <c r="G1481" s="237">
        <v>0</v>
      </c>
      <c r="H1481" s="249">
        <v>29.683610000000002</v>
      </c>
    </row>
    <row r="1482" spans="1:8" s="201" customFormat="1" ht="12.75" outlineLevel="1">
      <c r="A1482" s="205">
        <v>610</v>
      </c>
      <c r="B1482" s="209" t="s">
        <v>1009</v>
      </c>
      <c r="C1482" s="275">
        <v>2023</v>
      </c>
      <c r="D1482" s="270" t="s">
        <v>2708</v>
      </c>
      <c r="E1482" s="264">
        <v>1</v>
      </c>
      <c r="F1482" s="264">
        <v>15</v>
      </c>
      <c r="G1482" s="237">
        <v>0</v>
      </c>
      <c r="H1482" s="249">
        <v>29.248529999999999</v>
      </c>
    </row>
    <row r="1483" spans="1:8" s="201" customFormat="1" ht="12.75" outlineLevel="1">
      <c r="A1483" s="265">
        <v>611</v>
      </c>
      <c r="B1483" s="266" t="s">
        <v>1010</v>
      </c>
      <c r="C1483" s="276">
        <v>2023</v>
      </c>
      <c r="D1483" s="270" t="s">
        <v>2708</v>
      </c>
      <c r="E1483" s="264">
        <v>1</v>
      </c>
      <c r="F1483" s="264">
        <v>15</v>
      </c>
      <c r="G1483" s="264">
        <v>0</v>
      </c>
      <c r="H1483" s="267">
        <v>31.174529999999997</v>
      </c>
    </row>
    <row r="1484" spans="1:8" s="201" customFormat="1" ht="12.75" outlineLevel="1">
      <c r="A1484" s="205">
        <v>612</v>
      </c>
      <c r="B1484" s="268" t="s">
        <v>3155</v>
      </c>
      <c r="C1484" s="269">
        <v>2024</v>
      </c>
      <c r="D1484" s="270" t="s">
        <v>2708</v>
      </c>
      <c r="E1484" s="264">
        <v>1</v>
      </c>
      <c r="F1484" s="271">
        <v>0</v>
      </c>
      <c r="G1484" s="272">
        <v>0</v>
      </c>
      <c r="H1484" s="273">
        <v>41.922849999999997</v>
      </c>
    </row>
    <row r="1485" spans="1:8" s="201" customFormat="1" ht="12.75" outlineLevel="1">
      <c r="A1485" s="205">
        <v>613</v>
      </c>
      <c r="B1485" s="268" t="s">
        <v>3156</v>
      </c>
      <c r="C1485" s="269">
        <v>2024</v>
      </c>
      <c r="D1485" s="270" t="s">
        <v>2708</v>
      </c>
      <c r="E1485" s="264">
        <v>1</v>
      </c>
      <c r="F1485" s="271">
        <v>0</v>
      </c>
      <c r="G1485" s="272">
        <v>0</v>
      </c>
      <c r="H1485" s="273">
        <v>41.839550000000003</v>
      </c>
    </row>
    <row r="1486" spans="1:8" s="201" customFormat="1" ht="12.75" outlineLevel="1">
      <c r="A1486" s="205">
        <v>614</v>
      </c>
      <c r="B1486" s="268" t="s">
        <v>3157</v>
      </c>
      <c r="C1486" s="269">
        <v>2024</v>
      </c>
      <c r="D1486" s="270" t="s">
        <v>2708</v>
      </c>
      <c r="E1486" s="264">
        <v>1</v>
      </c>
      <c r="F1486" s="271">
        <v>15</v>
      </c>
      <c r="G1486" s="272">
        <v>0</v>
      </c>
      <c r="H1486" s="273">
        <v>41.83954</v>
      </c>
    </row>
    <row r="1487" spans="1:8" s="201" customFormat="1" ht="12.75" outlineLevel="1">
      <c r="A1487" s="265">
        <v>615</v>
      </c>
      <c r="B1487" s="268" t="s">
        <v>3158</v>
      </c>
      <c r="C1487" s="269">
        <v>2024</v>
      </c>
      <c r="D1487" s="270" t="s">
        <v>2708</v>
      </c>
      <c r="E1487" s="264">
        <v>1</v>
      </c>
      <c r="F1487" s="271">
        <v>15</v>
      </c>
      <c r="G1487" s="272">
        <v>0</v>
      </c>
      <c r="H1487" s="273">
        <v>41.83954</v>
      </c>
    </row>
    <row r="1488" spans="1:8" s="201" customFormat="1" ht="12.75" outlineLevel="1">
      <c r="A1488" s="205">
        <v>616</v>
      </c>
      <c r="B1488" s="268" t="s">
        <v>3159</v>
      </c>
      <c r="C1488" s="269">
        <v>2024</v>
      </c>
      <c r="D1488" s="270" t="s">
        <v>2708</v>
      </c>
      <c r="E1488" s="264">
        <v>1</v>
      </c>
      <c r="F1488" s="271">
        <v>15</v>
      </c>
      <c r="G1488" s="272">
        <v>0</v>
      </c>
      <c r="H1488" s="273">
        <v>41.816120000000005</v>
      </c>
    </row>
    <row r="1489" spans="1:8" s="201" customFormat="1" ht="12.75" outlineLevel="1">
      <c r="A1489" s="205">
        <v>617</v>
      </c>
      <c r="B1489" s="268" t="s">
        <v>3160</v>
      </c>
      <c r="C1489" s="269">
        <v>2024</v>
      </c>
      <c r="D1489" s="270" t="s">
        <v>2708</v>
      </c>
      <c r="E1489" s="264">
        <v>1</v>
      </c>
      <c r="F1489" s="271">
        <v>0</v>
      </c>
      <c r="G1489" s="272">
        <v>0</v>
      </c>
      <c r="H1489" s="273">
        <v>41.741599999999998</v>
      </c>
    </row>
    <row r="1490" spans="1:8" s="201" customFormat="1" ht="12.75" outlineLevel="1">
      <c r="A1490" s="205">
        <v>618</v>
      </c>
      <c r="B1490" s="268" t="s">
        <v>3161</v>
      </c>
      <c r="C1490" s="269">
        <v>2024</v>
      </c>
      <c r="D1490" s="270" t="s">
        <v>2708</v>
      </c>
      <c r="E1490" s="264">
        <v>1</v>
      </c>
      <c r="F1490" s="271">
        <v>15</v>
      </c>
      <c r="G1490" s="272">
        <v>0</v>
      </c>
      <c r="H1490" s="273">
        <v>41.327910000000003</v>
      </c>
    </row>
    <row r="1491" spans="1:8" s="201" customFormat="1" ht="12.75" outlineLevel="1">
      <c r="A1491" s="265">
        <v>619</v>
      </c>
      <c r="B1491" s="268" t="s">
        <v>3162</v>
      </c>
      <c r="C1491" s="269">
        <v>2024</v>
      </c>
      <c r="D1491" s="270" t="s">
        <v>2708</v>
      </c>
      <c r="E1491" s="264">
        <v>1</v>
      </c>
      <c r="F1491" s="271">
        <v>15</v>
      </c>
      <c r="G1491" s="272">
        <v>0</v>
      </c>
      <c r="H1491" s="273">
        <v>40.925429999999999</v>
      </c>
    </row>
    <row r="1492" spans="1:8" s="201" customFormat="1" ht="12.75" outlineLevel="1">
      <c r="A1492" s="205">
        <v>620</v>
      </c>
      <c r="B1492" s="268" t="s">
        <v>3163</v>
      </c>
      <c r="C1492" s="269">
        <v>2024</v>
      </c>
      <c r="D1492" s="270" t="s">
        <v>2708</v>
      </c>
      <c r="E1492" s="264">
        <v>1</v>
      </c>
      <c r="F1492" s="271">
        <v>10</v>
      </c>
      <c r="G1492" s="272">
        <v>0</v>
      </c>
      <c r="H1492" s="273">
        <v>40.891779999999997</v>
      </c>
    </row>
    <row r="1493" spans="1:8" s="201" customFormat="1" ht="12.75" outlineLevel="1">
      <c r="A1493" s="205">
        <v>621</v>
      </c>
      <c r="B1493" s="268" t="s">
        <v>3164</v>
      </c>
      <c r="C1493" s="269">
        <v>2024</v>
      </c>
      <c r="D1493" s="270" t="s">
        <v>2708</v>
      </c>
      <c r="E1493" s="264">
        <v>1</v>
      </c>
      <c r="F1493" s="271">
        <v>15</v>
      </c>
      <c r="G1493" s="272">
        <v>0</v>
      </c>
      <c r="H1493" s="273">
        <v>40.889969999999998</v>
      </c>
    </row>
    <row r="1494" spans="1:8" s="201" customFormat="1" ht="12.75" outlineLevel="1">
      <c r="A1494" s="205">
        <v>622</v>
      </c>
      <c r="B1494" s="268" t="s">
        <v>3165</v>
      </c>
      <c r="C1494" s="269">
        <v>2024</v>
      </c>
      <c r="D1494" s="270" t="s">
        <v>2708</v>
      </c>
      <c r="E1494" s="264">
        <v>1</v>
      </c>
      <c r="F1494" s="271">
        <v>8</v>
      </c>
      <c r="G1494" s="272">
        <v>0</v>
      </c>
      <c r="H1494" s="273">
        <v>40.889949999999999</v>
      </c>
    </row>
    <row r="1495" spans="1:8" s="201" customFormat="1" ht="12.75" outlineLevel="1">
      <c r="A1495" s="265">
        <v>623</v>
      </c>
      <c r="B1495" s="268" t="s">
        <v>3166</v>
      </c>
      <c r="C1495" s="269">
        <v>2024</v>
      </c>
      <c r="D1495" s="270" t="s">
        <v>2708</v>
      </c>
      <c r="E1495" s="264">
        <v>1</v>
      </c>
      <c r="F1495" s="271">
        <v>15</v>
      </c>
      <c r="G1495" s="272">
        <v>0</v>
      </c>
      <c r="H1495" s="273">
        <v>40.867650000000005</v>
      </c>
    </row>
    <row r="1496" spans="1:8" s="201" customFormat="1" ht="12.75" outlineLevel="1">
      <c r="A1496" s="205">
        <v>624</v>
      </c>
      <c r="B1496" s="268" t="s">
        <v>3167</v>
      </c>
      <c r="C1496" s="269">
        <v>2024</v>
      </c>
      <c r="D1496" s="270" t="s">
        <v>2708</v>
      </c>
      <c r="E1496" s="264">
        <v>1</v>
      </c>
      <c r="F1496" s="271">
        <v>15</v>
      </c>
      <c r="G1496" s="272">
        <v>0</v>
      </c>
      <c r="H1496" s="273">
        <v>40.610589999999995</v>
      </c>
    </row>
    <row r="1497" spans="1:8" s="201" customFormat="1" ht="12.75" outlineLevel="1">
      <c r="A1497" s="205">
        <v>625</v>
      </c>
      <c r="B1497" s="268" t="s">
        <v>3168</v>
      </c>
      <c r="C1497" s="269">
        <v>2024</v>
      </c>
      <c r="D1497" s="270" t="s">
        <v>2708</v>
      </c>
      <c r="E1497" s="264">
        <v>1</v>
      </c>
      <c r="F1497" s="271">
        <v>15</v>
      </c>
      <c r="G1497" s="272">
        <v>0</v>
      </c>
      <c r="H1497" s="273">
        <v>40.471110000000003</v>
      </c>
    </row>
    <row r="1498" spans="1:8" s="201" customFormat="1" ht="12.75" outlineLevel="1">
      <c r="A1498" s="205">
        <v>626</v>
      </c>
      <c r="B1498" s="268" t="s">
        <v>3169</v>
      </c>
      <c r="C1498" s="269">
        <v>2024</v>
      </c>
      <c r="D1498" s="270" t="s">
        <v>2708</v>
      </c>
      <c r="E1498" s="264">
        <v>1</v>
      </c>
      <c r="F1498" s="271">
        <v>15</v>
      </c>
      <c r="G1498" s="272">
        <v>0</v>
      </c>
      <c r="H1498" s="273">
        <v>40.464940000000006</v>
      </c>
    </row>
    <row r="1499" spans="1:8" s="201" customFormat="1" ht="12.75" outlineLevel="1">
      <c r="A1499" s="265">
        <v>627</v>
      </c>
      <c r="B1499" s="268" t="s">
        <v>3170</v>
      </c>
      <c r="C1499" s="269">
        <v>2024</v>
      </c>
      <c r="D1499" s="270" t="s">
        <v>2708</v>
      </c>
      <c r="E1499" s="264">
        <v>1</v>
      </c>
      <c r="F1499" s="271">
        <v>15</v>
      </c>
      <c r="G1499" s="272">
        <v>0</v>
      </c>
      <c r="H1499" s="273">
        <v>40.442730000000005</v>
      </c>
    </row>
    <row r="1500" spans="1:8" s="201" customFormat="1" ht="12.75" outlineLevel="1">
      <c r="A1500" s="205">
        <v>628</v>
      </c>
      <c r="B1500" s="268" t="s">
        <v>3171</v>
      </c>
      <c r="C1500" s="269">
        <v>2024</v>
      </c>
      <c r="D1500" s="270" t="s">
        <v>2708</v>
      </c>
      <c r="E1500" s="264">
        <v>1</v>
      </c>
      <c r="F1500" s="271">
        <v>15</v>
      </c>
      <c r="G1500" s="272">
        <v>0</v>
      </c>
      <c r="H1500" s="273">
        <v>40.442730000000005</v>
      </c>
    </row>
    <row r="1501" spans="1:8" s="201" customFormat="1" ht="12.75" outlineLevel="1">
      <c r="A1501" s="205">
        <v>629</v>
      </c>
      <c r="B1501" s="268" t="s">
        <v>3172</v>
      </c>
      <c r="C1501" s="269">
        <v>2024</v>
      </c>
      <c r="D1501" s="270" t="s">
        <v>2708</v>
      </c>
      <c r="E1501" s="264">
        <v>1</v>
      </c>
      <c r="F1501" s="271">
        <v>15</v>
      </c>
      <c r="G1501" s="272">
        <v>0</v>
      </c>
      <c r="H1501" s="273">
        <v>40.442730000000005</v>
      </c>
    </row>
    <row r="1502" spans="1:8" s="201" customFormat="1" ht="12.75" outlineLevel="1">
      <c r="A1502" s="205">
        <v>630</v>
      </c>
      <c r="B1502" s="268" t="s">
        <v>3173</v>
      </c>
      <c r="C1502" s="269">
        <v>2024</v>
      </c>
      <c r="D1502" s="270" t="s">
        <v>2708</v>
      </c>
      <c r="E1502" s="264">
        <v>1</v>
      </c>
      <c r="F1502" s="271">
        <v>30</v>
      </c>
      <c r="G1502" s="272">
        <v>0</v>
      </c>
      <c r="H1502" s="273">
        <v>40.442730000000005</v>
      </c>
    </row>
    <row r="1503" spans="1:8" s="201" customFormat="1" ht="12.75" outlineLevel="1">
      <c r="A1503" s="265">
        <v>631</v>
      </c>
      <c r="B1503" s="268" t="s">
        <v>3174</v>
      </c>
      <c r="C1503" s="269">
        <v>2024</v>
      </c>
      <c r="D1503" s="270" t="s">
        <v>2708</v>
      </c>
      <c r="E1503" s="264">
        <v>1</v>
      </c>
      <c r="F1503" s="271">
        <v>15</v>
      </c>
      <c r="G1503" s="272">
        <v>0</v>
      </c>
      <c r="H1503" s="273">
        <v>40.442730000000005</v>
      </c>
    </row>
    <row r="1504" spans="1:8" s="201" customFormat="1" ht="12.75" outlineLevel="1">
      <c r="A1504" s="205">
        <v>632</v>
      </c>
      <c r="B1504" s="268" t="s">
        <v>3175</v>
      </c>
      <c r="C1504" s="269">
        <v>2024</v>
      </c>
      <c r="D1504" s="270" t="s">
        <v>2708</v>
      </c>
      <c r="E1504" s="264">
        <v>1</v>
      </c>
      <c r="F1504" s="271">
        <v>15</v>
      </c>
      <c r="G1504" s="272">
        <v>0</v>
      </c>
      <c r="H1504" s="273">
        <v>40.442730000000005</v>
      </c>
    </row>
    <row r="1505" spans="1:8" s="201" customFormat="1" ht="12.75" outlineLevel="1">
      <c r="A1505" s="205">
        <v>633</v>
      </c>
      <c r="B1505" s="268" t="s">
        <v>3176</v>
      </c>
      <c r="C1505" s="269">
        <v>2024</v>
      </c>
      <c r="D1505" s="270" t="s">
        <v>2708</v>
      </c>
      <c r="E1505" s="264">
        <v>1</v>
      </c>
      <c r="F1505" s="271">
        <v>15</v>
      </c>
      <c r="G1505" s="272">
        <v>0</v>
      </c>
      <c r="H1505" s="273">
        <v>40.442730000000005</v>
      </c>
    </row>
    <row r="1506" spans="1:8" s="201" customFormat="1" ht="12.75" outlineLevel="1">
      <c r="A1506" s="205">
        <v>634</v>
      </c>
      <c r="B1506" s="268" t="s">
        <v>3177</v>
      </c>
      <c r="C1506" s="269">
        <v>2024</v>
      </c>
      <c r="D1506" s="270" t="s">
        <v>2708</v>
      </c>
      <c r="E1506" s="264">
        <v>1</v>
      </c>
      <c r="F1506" s="271">
        <v>15</v>
      </c>
      <c r="G1506" s="272">
        <v>0</v>
      </c>
      <c r="H1506" s="273">
        <v>40.442730000000005</v>
      </c>
    </row>
    <row r="1507" spans="1:8" s="201" customFormat="1" ht="12.75" outlineLevel="1">
      <c r="A1507" s="265">
        <v>635</v>
      </c>
      <c r="B1507" s="268" t="s">
        <v>3178</v>
      </c>
      <c r="C1507" s="269">
        <v>2024</v>
      </c>
      <c r="D1507" s="270" t="s">
        <v>2708</v>
      </c>
      <c r="E1507" s="264">
        <v>1</v>
      </c>
      <c r="F1507" s="271">
        <v>15</v>
      </c>
      <c r="G1507" s="272">
        <v>0</v>
      </c>
      <c r="H1507" s="273">
        <v>40.442730000000005</v>
      </c>
    </row>
    <row r="1508" spans="1:8" s="201" customFormat="1" ht="12.75" outlineLevel="1">
      <c r="A1508" s="205">
        <v>636</v>
      </c>
      <c r="B1508" s="268" t="s">
        <v>3179</v>
      </c>
      <c r="C1508" s="269">
        <v>2024</v>
      </c>
      <c r="D1508" s="270" t="s">
        <v>2708</v>
      </c>
      <c r="E1508" s="264">
        <v>1</v>
      </c>
      <c r="F1508" s="271">
        <v>15</v>
      </c>
      <c r="G1508" s="272">
        <v>0</v>
      </c>
      <c r="H1508" s="273">
        <v>40.442730000000005</v>
      </c>
    </row>
    <row r="1509" spans="1:8" s="201" customFormat="1" ht="12.75" outlineLevel="1">
      <c r="A1509" s="205">
        <v>637</v>
      </c>
      <c r="B1509" s="268" t="s">
        <v>3180</v>
      </c>
      <c r="C1509" s="269">
        <v>2024</v>
      </c>
      <c r="D1509" s="270" t="s">
        <v>2708</v>
      </c>
      <c r="E1509" s="264">
        <v>1</v>
      </c>
      <c r="F1509" s="271">
        <v>15</v>
      </c>
      <c r="G1509" s="272">
        <v>0</v>
      </c>
      <c r="H1509" s="273">
        <v>40.442730000000005</v>
      </c>
    </row>
    <row r="1510" spans="1:8" s="201" customFormat="1" ht="12.75" outlineLevel="1">
      <c r="A1510" s="205">
        <v>638</v>
      </c>
      <c r="B1510" s="268" t="s">
        <v>3181</v>
      </c>
      <c r="C1510" s="269">
        <v>2024</v>
      </c>
      <c r="D1510" s="270" t="s">
        <v>2708</v>
      </c>
      <c r="E1510" s="264">
        <v>1</v>
      </c>
      <c r="F1510" s="271">
        <v>15</v>
      </c>
      <c r="G1510" s="272">
        <v>0</v>
      </c>
      <c r="H1510" s="273">
        <v>40.442730000000005</v>
      </c>
    </row>
    <row r="1511" spans="1:8" s="201" customFormat="1" ht="12.75" outlineLevel="1">
      <c r="A1511" s="265">
        <v>639</v>
      </c>
      <c r="B1511" s="268" t="s">
        <v>3182</v>
      </c>
      <c r="C1511" s="269">
        <v>2024</v>
      </c>
      <c r="D1511" s="270" t="s">
        <v>2708</v>
      </c>
      <c r="E1511" s="264">
        <v>1</v>
      </c>
      <c r="F1511" s="271">
        <v>2</v>
      </c>
      <c r="G1511" s="272">
        <v>0</v>
      </c>
      <c r="H1511" s="273">
        <v>40.442730000000005</v>
      </c>
    </row>
    <row r="1512" spans="1:8" s="201" customFormat="1" ht="12.75" outlineLevel="1">
      <c r="A1512" s="205">
        <v>640</v>
      </c>
      <c r="B1512" s="268" t="s">
        <v>3183</v>
      </c>
      <c r="C1512" s="269">
        <v>2024</v>
      </c>
      <c r="D1512" s="270" t="s">
        <v>2708</v>
      </c>
      <c r="E1512" s="264">
        <v>1</v>
      </c>
      <c r="F1512" s="271">
        <v>15</v>
      </c>
      <c r="G1512" s="272">
        <v>0</v>
      </c>
      <c r="H1512" s="273">
        <v>40.442730000000005</v>
      </c>
    </row>
    <row r="1513" spans="1:8" s="201" customFormat="1" ht="12.75" outlineLevel="1">
      <c r="A1513" s="205">
        <v>641</v>
      </c>
      <c r="B1513" s="268" t="s">
        <v>3184</v>
      </c>
      <c r="C1513" s="269">
        <v>2024</v>
      </c>
      <c r="D1513" s="270" t="s">
        <v>2708</v>
      </c>
      <c r="E1513" s="264">
        <v>1</v>
      </c>
      <c r="F1513" s="271">
        <v>15</v>
      </c>
      <c r="G1513" s="272">
        <v>0</v>
      </c>
      <c r="H1513" s="273">
        <v>40.442730000000005</v>
      </c>
    </row>
    <row r="1514" spans="1:8" s="201" customFormat="1" ht="12.75" outlineLevel="1">
      <c r="A1514" s="205">
        <v>642</v>
      </c>
      <c r="B1514" s="268" t="s">
        <v>3185</v>
      </c>
      <c r="C1514" s="269">
        <v>2024</v>
      </c>
      <c r="D1514" s="270" t="s">
        <v>2708</v>
      </c>
      <c r="E1514" s="264">
        <v>1</v>
      </c>
      <c r="F1514" s="271">
        <v>15</v>
      </c>
      <c r="G1514" s="272">
        <v>0</v>
      </c>
      <c r="H1514" s="273">
        <v>40.442730000000005</v>
      </c>
    </row>
    <row r="1515" spans="1:8" s="201" customFormat="1" ht="12.75" outlineLevel="1">
      <c r="A1515" s="265">
        <v>643</v>
      </c>
      <c r="B1515" s="268" t="s">
        <v>3186</v>
      </c>
      <c r="C1515" s="269">
        <v>2024</v>
      </c>
      <c r="D1515" s="270" t="s">
        <v>2708</v>
      </c>
      <c r="E1515" s="264">
        <v>1</v>
      </c>
      <c r="F1515" s="271">
        <v>15</v>
      </c>
      <c r="G1515" s="272">
        <v>0</v>
      </c>
      <c r="H1515" s="273">
        <v>40.442730000000005</v>
      </c>
    </row>
    <row r="1516" spans="1:8" s="201" customFormat="1" ht="12.75" outlineLevel="1">
      <c r="A1516" s="205">
        <v>644</v>
      </c>
      <c r="B1516" s="268" t="s">
        <v>3187</v>
      </c>
      <c r="C1516" s="269">
        <v>2024</v>
      </c>
      <c r="D1516" s="270" t="s">
        <v>2708</v>
      </c>
      <c r="E1516" s="264">
        <v>1</v>
      </c>
      <c r="F1516" s="271">
        <v>15</v>
      </c>
      <c r="G1516" s="272">
        <v>0</v>
      </c>
      <c r="H1516" s="273">
        <v>40.442730000000005</v>
      </c>
    </row>
    <row r="1517" spans="1:8" s="201" customFormat="1" ht="12.75" outlineLevel="1">
      <c r="A1517" s="205">
        <v>645</v>
      </c>
      <c r="B1517" s="268" t="s">
        <v>3188</v>
      </c>
      <c r="C1517" s="269">
        <v>2024</v>
      </c>
      <c r="D1517" s="270" t="s">
        <v>2708</v>
      </c>
      <c r="E1517" s="264">
        <v>1</v>
      </c>
      <c r="F1517" s="271">
        <v>15</v>
      </c>
      <c r="G1517" s="272">
        <v>0</v>
      </c>
      <c r="H1517" s="273">
        <v>40.442730000000005</v>
      </c>
    </row>
    <row r="1518" spans="1:8" s="201" customFormat="1" ht="12.75" outlineLevel="1">
      <c r="A1518" s="205">
        <v>646</v>
      </c>
      <c r="B1518" s="268" t="s">
        <v>3189</v>
      </c>
      <c r="C1518" s="269">
        <v>2024</v>
      </c>
      <c r="D1518" s="270" t="s">
        <v>2708</v>
      </c>
      <c r="E1518" s="264">
        <v>1</v>
      </c>
      <c r="F1518" s="271">
        <v>15</v>
      </c>
      <c r="G1518" s="272">
        <v>0</v>
      </c>
      <c r="H1518" s="273">
        <v>40.442730000000005</v>
      </c>
    </row>
    <row r="1519" spans="1:8" s="201" customFormat="1" ht="12.75" outlineLevel="1">
      <c r="A1519" s="265">
        <v>647</v>
      </c>
      <c r="B1519" s="268" t="s">
        <v>3190</v>
      </c>
      <c r="C1519" s="269">
        <v>2024</v>
      </c>
      <c r="D1519" s="270" t="s">
        <v>2708</v>
      </c>
      <c r="E1519" s="264">
        <v>1</v>
      </c>
      <c r="F1519" s="271">
        <v>15</v>
      </c>
      <c r="G1519" s="272">
        <v>0</v>
      </c>
      <c r="H1519" s="273">
        <v>40.442730000000005</v>
      </c>
    </row>
    <row r="1520" spans="1:8" s="201" customFormat="1" ht="12.75" outlineLevel="1">
      <c r="A1520" s="205">
        <v>648</v>
      </c>
      <c r="B1520" s="268" t="s">
        <v>3191</v>
      </c>
      <c r="C1520" s="269">
        <v>2024</v>
      </c>
      <c r="D1520" s="270" t="s">
        <v>2708</v>
      </c>
      <c r="E1520" s="264">
        <v>1</v>
      </c>
      <c r="F1520" s="271">
        <v>15</v>
      </c>
      <c r="G1520" s="272">
        <v>0</v>
      </c>
      <c r="H1520" s="273">
        <v>40.442730000000005</v>
      </c>
    </row>
    <row r="1521" spans="1:8" s="201" customFormat="1" ht="12.75" outlineLevel="1">
      <c r="A1521" s="205">
        <v>649</v>
      </c>
      <c r="B1521" s="268" t="s">
        <v>3192</v>
      </c>
      <c r="C1521" s="269">
        <v>2024</v>
      </c>
      <c r="D1521" s="270" t="s">
        <v>2708</v>
      </c>
      <c r="E1521" s="264">
        <v>1</v>
      </c>
      <c r="F1521" s="271">
        <v>15</v>
      </c>
      <c r="G1521" s="272">
        <v>0</v>
      </c>
      <c r="H1521" s="273">
        <v>40.442730000000005</v>
      </c>
    </row>
    <row r="1522" spans="1:8" s="201" customFormat="1" ht="12.75" outlineLevel="1">
      <c r="A1522" s="205">
        <v>650</v>
      </c>
      <c r="B1522" s="268" t="s">
        <v>3193</v>
      </c>
      <c r="C1522" s="269">
        <v>2024</v>
      </c>
      <c r="D1522" s="270" t="s">
        <v>2708</v>
      </c>
      <c r="E1522" s="264">
        <v>1</v>
      </c>
      <c r="F1522" s="271">
        <v>15</v>
      </c>
      <c r="G1522" s="272">
        <v>0</v>
      </c>
      <c r="H1522" s="273">
        <v>40.442730000000005</v>
      </c>
    </row>
    <row r="1523" spans="1:8" s="201" customFormat="1" ht="12.75" outlineLevel="1">
      <c r="A1523" s="265">
        <v>651</v>
      </c>
      <c r="B1523" s="268" t="s">
        <v>3194</v>
      </c>
      <c r="C1523" s="269">
        <v>2024</v>
      </c>
      <c r="D1523" s="270" t="s">
        <v>2708</v>
      </c>
      <c r="E1523" s="264">
        <v>1</v>
      </c>
      <c r="F1523" s="271">
        <v>15</v>
      </c>
      <c r="G1523" s="272">
        <v>0</v>
      </c>
      <c r="H1523" s="273">
        <v>40.442730000000005</v>
      </c>
    </row>
    <row r="1524" spans="1:8" s="201" customFormat="1" ht="12.75" outlineLevel="1">
      <c r="A1524" s="205">
        <v>652</v>
      </c>
      <c r="B1524" s="268" t="s">
        <v>3195</v>
      </c>
      <c r="C1524" s="269">
        <v>2024</v>
      </c>
      <c r="D1524" s="270" t="s">
        <v>2708</v>
      </c>
      <c r="E1524" s="264">
        <v>1</v>
      </c>
      <c r="F1524" s="271">
        <v>15</v>
      </c>
      <c r="G1524" s="272">
        <v>0</v>
      </c>
      <c r="H1524" s="273">
        <v>40.442730000000005</v>
      </c>
    </row>
    <row r="1525" spans="1:8" s="201" customFormat="1" ht="12.75" outlineLevel="1">
      <c r="A1525" s="205">
        <v>653</v>
      </c>
      <c r="B1525" s="268" t="s">
        <v>3196</v>
      </c>
      <c r="C1525" s="269">
        <v>2024</v>
      </c>
      <c r="D1525" s="270" t="s">
        <v>2708</v>
      </c>
      <c r="E1525" s="264">
        <v>1</v>
      </c>
      <c r="F1525" s="271">
        <v>15</v>
      </c>
      <c r="G1525" s="272">
        <v>0</v>
      </c>
      <c r="H1525" s="273">
        <v>40.442730000000005</v>
      </c>
    </row>
    <row r="1526" spans="1:8" s="201" customFormat="1" ht="12.75" outlineLevel="1">
      <c r="A1526" s="205">
        <v>654</v>
      </c>
      <c r="B1526" s="268" t="s">
        <v>3197</v>
      </c>
      <c r="C1526" s="269">
        <v>2024</v>
      </c>
      <c r="D1526" s="270" t="s">
        <v>2708</v>
      </c>
      <c r="E1526" s="264">
        <v>1</v>
      </c>
      <c r="F1526" s="271">
        <v>15</v>
      </c>
      <c r="G1526" s="272">
        <v>0</v>
      </c>
      <c r="H1526" s="273">
        <v>40.442730000000005</v>
      </c>
    </row>
    <row r="1527" spans="1:8" s="201" customFormat="1" ht="12.75" outlineLevel="1">
      <c r="A1527" s="265">
        <v>655</v>
      </c>
      <c r="B1527" s="268" t="s">
        <v>3198</v>
      </c>
      <c r="C1527" s="269">
        <v>2024</v>
      </c>
      <c r="D1527" s="270" t="s">
        <v>2708</v>
      </c>
      <c r="E1527" s="264">
        <v>1</v>
      </c>
      <c r="F1527" s="271">
        <v>10</v>
      </c>
      <c r="G1527" s="272">
        <v>0</v>
      </c>
      <c r="H1527" s="273">
        <v>40.442730000000005</v>
      </c>
    </row>
    <row r="1528" spans="1:8" s="201" customFormat="1" ht="12.75" outlineLevel="1">
      <c r="A1528" s="205">
        <v>656</v>
      </c>
      <c r="B1528" s="268" t="s">
        <v>3199</v>
      </c>
      <c r="C1528" s="269">
        <v>2024</v>
      </c>
      <c r="D1528" s="270" t="s">
        <v>2708</v>
      </c>
      <c r="E1528" s="264">
        <v>1</v>
      </c>
      <c r="F1528" s="271">
        <v>15</v>
      </c>
      <c r="G1528" s="272">
        <v>0</v>
      </c>
      <c r="H1528" s="273">
        <v>40.442730000000005</v>
      </c>
    </row>
    <row r="1529" spans="1:8" s="201" customFormat="1" ht="12.75" outlineLevel="1">
      <c r="A1529" s="205">
        <v>657</v>
      </c>
      <c r="B1529" s="268" t="s">
        <v>3200</v>
      </c>
      <c r="C1529" s="269">
        <v>2024</v>
      </c>
      <c r="D1529" s="270" t="s">
        <v>2708</v>
      </c>
      <c r="E1529" s="264">
        <v>1</v>
      </c>
      <c r="F1529" s="271">
        <v>10</v>
      </c>
      <c r="G1529" s="272">
        <v>0</v>
      </c>
      <c r="H1529" s="273">
        <v>40.442730000000005</v>
      </c>
    </row>
    <row r="1530" spans="1:8" s="201" customFormat="1" ht="12.75" outlineLevel="1">
      <c r="A1530" s="205">
        <v>658</v>
      </c>
      <c r="B1530" s="268" t="s">
        <v>3201</v>
      </c>
      <c r="C1530" s="269">
        <v>2024</v>
      </c>
      <c r="D1530" s="270" t="s">
        <v>2708</v>
      </c>
      <c r="E1530" s="264">
        <v>1</v>
      </c>
      <c r="F1530" s="271">
        <v>15</v>
      </c>
      <c r="G1530" s="272">
        <v>0</v>
      </c>
      <c r="H1530" s="273">
        <v>40.442730000000005</v>
      </c>
    </row>
    <row r="1531" spans="1:8" s="201" customFormat="1" ht="12.75" outlineLevel="1">
      <c r="A1531" s="265">
        <v>659</v>
      </c>
      <c r="B1531" s="268" t="s">
        <v>3202</v>
      </c>
      <c r="C1531" s="269">
        <v>2024</v>
      </c>
      <c r="D1531" s="270" t="s">
        <v>2708</v>
      </c>
      <c r="E1531" s="264">
        <v>1</v>
      </c>
      <c r="F1531" s="271">
        <v>15</v>
      </c>
      <c r="G1531" s="272">
        <v>0</v>
      </c>
      <c r="H1531" s="273">
        <v>40.442730000000005</v>
      </c>
    </row>
    <row r="1532" spans="1:8" s="201" customFormat="1" ht="12.75" outlineLevel="1">
      <c r="A1532" s="205">
        <v>660</v>
      </c>
      <c r="B1532" s="268" t="s">
        <v>3203</v>
      </c>
      <c r="C1532" s="269">
        <v>2024</v>
      </c>
      <c r="D1532" s="270" t="s">
        <v>2708</v>
      </c>
      <c r="E1532" s="264">
        <v>1</v>
      </c>
      <c r="F1532" s="271">
        <v>15</v>
      </c>
      <c r="G1532" s="272">
        <v>0</v>
      </c>
      <c r="H1532" s="273">
        <v>40.442730000000005</v>
      </c>
    </row>
    <row r="1533" spans="1:8" s="201" customFormat="1" ht="12.75" outlineLevel="1">
      <c r="A1533" s="205">
        <v>661</v>
      </c>
      <c r="B1533" s="268" t="s">
        <v>3204</v>
      </c>
      <c r="C1533" s="269">
        <v>2024</v>
      </c>
      <c r="D1533" s="270" t="s">
        <v>2708</v>
      </c>
      <c r="E1533" s="264">
        <v>1</v>
      </c>
      <c r="F1533" s="271">
        <v>8</v>
      </c>
      <c r="G1533" s="272">
        <v>0</v>
      </c>
      <c r="H1533" s="273">
        <v>40.390709999999999</v>
      </c>
    </row>
    <row r="1534" spans="1:8" s="201" customFormat="1" ht="12.75" outlineLevel="1">
      <c r="A1534" s="205">
        <v>662</v>
      </c>
      <c r="B1534" s="268" t="s">
        <v>3205</v>
      </c>
      <c r="C1534" s="269">
        <v>2024</v>
      </c>
      <c r="D1534" s="270" t="s">
        <v>2708</v>
      </c>
      <c r="E1534" s="264">
        <v>1</v>
      </c>
      <c r="F1534" s="271">
        <v>15</v>
      </c>
      <c r="G1534" s="272">
        <v>0</v>
      </c>
      <c r="H1534" s="273">
        <v>40.390709999999999</v>
      </c>
    </row>
    <row r="1535" spans="1:8" s="201" customFormat="1" ht="12.75" outlineLevel="1">
      <c r="A1535" s="265">
        <v>663</v>
      </c>
      <c r="B1535" s="268" t="s">
        <v>3206</v>
      </c>
      <c r="C1535" s="269">
        <v>2024</v>
      </c>
      <c r="D1535" s="270" t="s">
        <v>2708</v>
      </c>
      <c r="E1535" s="264">
        <v>1</v>
      </c>
      <c r="F1535" s="271">
        <v>15</v>
      </c>
      <c r="G1535" s="272">
        <v>0</v>
      </c>
      <c r="H1535" s="273">
        <v>40.390709999999999</v>
      </c>
    </row>
    <row r="1536" spans="1:8" s="201" customFormat="1" ht="12.75" outlineLevel="1">
      <c r="A1536" s="205">
        <v>664</v>
      </c>
      <c r="B1536" s="268" t="s">
        <v>3207</v>
      </c>
      <c r="C1536" s="269">
        <v>2024</v>
      </c>
      <c r="D1536" s="270" t="s">
        <v>2708</v>
      </c>
      <c r="E1536" s="264">
        <v>1</v>
      </c>
      <c r="F1536" s="271">
        <v>12</v>
      </c>
      <c r="G1536" s="272">
        <v>0</v>
      </c>
      <c r="H1536" s="273">
        <v>40.39067</v>
      </c>
    </row>
    <row r="1537" spans="1:8" s="201" customFormat="1" ht="12.75" outlineLevel="1">
      <c r="A1537" s="205">
        <v>665</v>
      </c>
      <c r="B1537" s="268" t="s">
        <v>3208</v>
      </c>
      <c r="C1537" s="269">
        <v>2024</v>
      </c>
      <c r="D1537" s="270" t="s">
        <v>2708</v>
      </c>
      <c r="E1537" s="264">
        <v>1</v>
      </c>
      <c r="F1537" s="271">
        <v>15</v>
      </c>
      <c r="G1537" s="272">
        <v>0</v>
      </c>
      <c r="H1537" s="273">
        <v>40.304650000000002</v>
      </c>
    </row>
    <row r="1538" spans="1:8" s="201" customFormat="1" ht="12.75" outlineLevel="1">
      <c r="A1538" s="205">
        <v>666</v>
      </c>
      <c r="B1538" s="268" t="s">
        <v>3209</v>
      </c>
      <c r="C1538" s="269">
        <v>2024</v>
      </c>
      <c r="D1538" s="270" t="s">
        <v>2708</v>
      </c>
      <c r="E1538" s="264">
        <v>1</v>
      </c>
      <c r="F1538" s="271">
        <v>15</v>
      </c>
      <c r="G1538" s="272">
        <v>0</v>
      </c>
      <c r="H1538" s="273">
        <v>40.290129999999998</v>
      </c>
    </row>
    <row r="1539" spans="1:8" s="201" customFormat="1" ht="12.75" outlineLevel="1">
      <c r="A1539" s="265">
        <v>667</v>
      </c>
      <c r="B1539" s="268" t="s">
        <v>3210</v>
      </c>
      <c r="C1539" s="269">
        <v>2024</v>
      </c>
      <c r="D1539" s="270" t="s">
        <v>2708</v>
      </c>
      <c r="E1539" s="264">
        <v>1</v>
      </c>
      <c r="F1539" s="271">
        <v>15</v>
      </c>
      <c r="G1539" s="272">
        <v>0</v>
      </c>
      <c r="H1539" s="273">
        <v>40.29007</v>
      </c>
    </row>
    <row r="1540" spans="1:8" s="201" customFormat="1" ht="12.75" outlineLevel="1">
      <c r="A1540" s="205">
        <v>668</v>
      </c>
      <c r="B1540" s="268" t="s">
        <v>3211</v>
      </c>
      <c r="C1540" s="269">
        <v>2024</v>
      </c>
      <c r="D1540" s="270" t="s">
        <v>2708</v>
      </c>
      <c r="E1540" s="264">
        <v>1</v>
      </c>
      <c r="F1540" s="271">
        <v>15</v>
      </c>
      <c r="G1540" s="272">
        <v>0</v>
      </c>
      <c r="H1540" s="273">
        <v>40.29007</v>
      </c>
    </row>
    <row r="1541" spans="1:8" s="201" customFormat="1" ht="12.75" outlineLevel="1">
      <c r="A1541" s="205">
        <v>669</v>
      </c>
      <c r="B1541" s="268" t="s">
        <v>3212</v>
      </c>
      <c r="C1541" s="269">
        <v>2024</v>
      </c>
      <c r="D1541" s="270" t="s">
        <v>2708</v>
      </c>
      <c r="E1541" s="264">
        <v>1</v>
      </c>
      <c r="F1541" s="271">
        <v>0</v>
      </c>
      <c r="G1541" s="272">
        <v>0</v>
      </c>
      <c r="H1541" s="273">
        <v>40.261099999999999</v>
      </c>
    </row>
    <row r="1542" spans="1:8" s="201" customFormat="1" ht="12.75" outlineLevel="1">
      <c r="A1542" s="205">
        <v>670</v>
      </c>
      <c r="B1542" s="268" t="s">
        <v>3213</v>
      </c>
      <c r="C1542" s="269">
        <v>2024</v>
      </c>
      <c r="D1542" s="270" t="s">
        <v>2708</v>
      </c>
      <c r="E1542" s="264">
        <v>1</v>
      </c>
      <c r="F1542" s="271">
        <v>15</v>
      </c>
      <c r="G1542" s="272">
        <v>0</v>
      </c>
      <c r="H1542" s="273">
        <v>39.936210000000003</v>
      </c>
    </row>
    <row r="1543" spans="1:8" s="201" customFormat="1" ht="12.75" outlineLevel="1">
      <c r="A1543" s="265">
        <v>671</v>
      </c>
      <c r="B1543" s="268" t="s">
        <v>3214</v>
      </c>
      <c r="C1543" s="269">
        <v>2024</v>
      </c>
      <c r="D1543" s="270" t="s">
        <v>2708</v>
      </c>
      <c r="E1543" s="264">
        <v>1</v>
      </c>
      <c r="F1543" s="271">
        <v>5</v>
      </c>
      <c r="G1543" s="272">
        <v>0</v>
      </c>
      <c r="H1543" s="273">
        <v>39.887629999999994</v>
      </c>
    </row>
    <row r="1544" spans="1:8" s="201" customFormat="1" ht="12.75" outlineLevel="1">
      <c r="A1544" s="205">
        <v>672</v>
      </c>
      <c r="B1544" s="268" t="s">
        <v>3215</v>
      </c>
      <c r="C1544" s="269">
        <v>2024</v>
      </c>
      <c r="D1544" s="270" t="s">
        <v>2708</v>
      </c>
      <c r="E1544" s="264">
        <v>1</v>
      </c>
      <c r="F1544" s="271">
        <v>15</v>
      </c>
      <c r="G1544" s="272">
        <v>0</v>
      </c>
      <c r="H1544" s="273">
        <v>39.635019999999997</v>
      </c>
    </row>
    <row r="1545" spans="1:8" s="201" customFormat="1" ht="12.75" outlineLevel="1">
      <c r="A1545" s="205">
        <v>673</v>
      </c>
      <c r="B1545" s="268" t="s">
        <v>3216</v>
      </c>
      <c r="C1545" s="269">
        <v>2024</v>
      </c>
      <c r="D1545" s="270" t="s">
        <v>2708</v>
      </c>
      <c r="E1545" s="264">
        <v>1</v>
      </c>
      <c r="F1545" s="271">
        <v>15</v>
      </c>
      <c r="G1545" s="272">
        <v>0</v>
      </c>
      <c r="H1545" s="273">
        <v>39.46096</v>
      </c>
    </row>
    <row r="1546" spans="1:8" s="201" customFormat="1" ht="12.75" outlineLevel="1">
      <c r="A1546" s="205">
        <v>674</v>
      </c>
      <c r="B1546" s="268" t="s">
        <v>3217</v>
      </c>
      <c r="C1546" s="269">
        <v>2024</v>
      </c>
      <c r="D1546" s="270" t="s">
        <v>2708</v>
      </c>
      <c r="E1546" s="264">
        <v>1</v>
      </c>
      <c r="F1546" s="271">
        <v>25</v>
      </c>
      <c r="G1546" s="272">
        <v>0</v>
      </c>
      <c r="H1546" s="273">
        <v>39.427330000000005</v>
      </c>
    </row>
    <row r="1547" spans="1:8" s="201" customFormat="1" ht="12.75" outlineLevel="1">
      <c r="A1547" s="265">
        <v>675</v>
      </c>
      <c r="B1547" s="268" t="s">
        <v>3218</v>
      </c>
      <c r="C1547" s="269">
        <v>2024</v>
      </c>
      <c r="D1547" s="270" t="s">
        <v>2708</v>
      </c>
      <c r="E1547" s="264">
        <v>1</v>
      </c>
      <c r="F1547" s="271">
        <v>7</v>
      </c>
      <c r="G1547" s="272">
        <v>0</v>
      </c>
      <c r="H1547" s="273">
        <v>39.367359999999998</v>
      </c>
    </row>
    <row r="1548" spans="1:8" s="201" customFormat="1" ht="12.75" outlineLevel="1">
      <c r="A1548" s="205">
        <v>676</v>
      </c>
      <c r="B1548" s="268" t="s">
        <v>3219</v>
      </c>
      <c r="C1548" s="269">
        <v>2024</v>
      </c>
      <c r="D1548" s="270" t="s">
        <v>2708</v>
      </c>
      <c r="E1548" s="264">
        <v>1</v>
      </c>
      <c r="F1548" s="271">
        <v>15</v>
      </c>
      <c r="G1548" s="272">
        <v>0</v>
      </c>
      <c r="H1548" s="273">
        <v>38.831230000000005</v>
      </c>
    </row>
    <row r="1549" spans="1:8" s="201" customFormat="1" ht="12.75" outlineLevel="1">
      <c r="A1549" s="205">
        <v>677</v>
      </c>
      <c r="B1549" s="268" t="s">
        <v>3220</v>
      </c>
      <c r="C1549" s="269">
        <v>2024</v>
      </c>
      <c r="D1549" s="270" t="s">
        <v>2708</v>
      </c>
      <c r="E1549" s="264">
        <v>1</v>
      </c>
      <c r="F1549" s="271">
        <v>15</v>
      </c>
      <c r="G1549" s="272">
        <v>0</v>
      </c>
      <c r="H1549" s="273">
        <v>38.831139999999998</v>
      </c>
    </row>
    <row r="1550" spans="1:8" s="201" customFormat="1" ht="12.75" outlineLevel="1">
      <c r="A1550" s="205">
        <v>678</v>
      </c>
      <c r="B1550" s="268" t="s">
        <v>3221</v>
      </c>
      <c r="C1550" s="269">
        <v>2024</v>
      </c>
      <c r="D1550" s="270" t="s">
        <v>2708</v>
      </c>
      <c r="E1550" s="264">
        <v>1</v>
      </c>
      <c r="F1550" s="271">
        <v>15</v>
      </c>
      <c r="G1550" s="272">
        <v>0</v>
      </c>
      <c r="H1550" s="273">
        <v>38.659190000000002</v>
      </c>
    </row>
    <row r="1551" spans="1:8" s="201" customFormat="1" ht="12.75" outlineLevel="1">
      <c r="A1551" s="265">
        <v>679</v>
      </c>
      <c r="B1551" s="268" t="s">
        <v>3222</v>
      </c>
      <c r="C1551" s="269">
        <v>2024</v>
      </c>
      <c r="D1551" s="270" t="s">
        <v>2708</v>
      </c>
      <c r="E1551" s="264">
        <v>1</v>
      </c>
      <c r="F1551" s="271">
        <v>0</v>
      </c>
      <c r="G1551" s="272">
        <v>0</v>
      </c>
      <c r="H1551" s="273">
        <v>38.591819999999998</v>
      </c>
    </row>
    <row r="1552" spans="1:8" s="201" customFormat="1" ht="12.75" outlineLevel="1">
      <c r="A1552" s="205">
        <v>680</v>
      </c>
      <c r="B1552" s="268" t="s">
        <v>3223</v>
      </c>
      <c r="C1552" s="269">
        <v>2024</v>
      </c>
      <c r="D1552" s="270" t="s">
        <v>2708</v>
      </c>
      <c r="E1552" s="264">
        <v>1</v>
      </c>
      <c r="F1552" s="271">
        <v>15</v>
      </c>
      <c r="G1552" s="272">
        <v>0</v>
      </c>
      <c r="H1552" s="273">
        <v>38.591819999999998</v>
      </c>
    </row>
    <row r="1553" spans="1:8" s="201" customFormat="1" ht="12.75" outlineLevel="1">
      <c r="A1553" s="205">
        <v>681</v>
      </c>
      <c r="B1553" s="268" t="s">
        <v>3224</v>
      </c>
      <c r="C1553" s="269">
        <v>2024</v>
      </c>
      <c r="D1553" s="270" t="s">
        <v>2708</v>
      </c>
      <c r="E1553" s="264">
        <v>1</v>
      </c>
      <c r="F1553" s="271">
        <v>15</v>
      </c>
      <c r="G1553" s="272">
        <v>0</v>
      </c>
      <c r="H1553" s="273">
        <v>38.591819999999998</v>
      </c>
    </row>
    <row r="1554" spans="1:8" s="201" customFormat="1" ht="12.75" outlineLevel="1">
      <c r="A1554" s="205">
        <v>682</v>
      </c>
      <c r="B1554" s="268" t="s">
        <v>3225</v>
      </c>
      <c r="C1554" s="269">
        <v>2024</v>
      </c>
      <c r="D1554" s="270" t="s">
        <v>2708</v>
      </c>
      <c r="E1554" s="264">
        <v>1</v>
      </c>
      <c r="F1554" s="271">
        <v>15</v>
      </c>
      <c r="G1554" s="272">
        <v>0</v>
      </c>
      <c r="H1554" s="273">
        <v>38.418030000000002</v>
      </c>
    </row>
    <row r="1555" spans="1:8" s="201" customFormat="1" ht="12.75" outlineLevel="1">
      <c r="A1555" s="265">
        <v>683</v>
      </c>
      <c r="B1555" s="268" t="s">
        <v>3226</v>
      </c>
      <c r="C1555" s="269">
        <v>2024</v>
      </c>
      <c r="D1555" s="270" t="s">
        <v>2708</v>
      </c>
      <c r="E1555" s="264">
        <v>1</v>
      </c>
      <c r="F1555" s="271">
        <v>15</v>
      </c>
      <c r="G1555" s="272">
        <v>0</v>
      </c>
      <c r="H1555" s="273">
        <v>38.380069999999996</v>
      </c>
    </row>
    <row r="1556" spans="1:8" s="201" customFormat="1" ht="12.75" outlineLevel="1">
      <c r="A1556" s="205">
        <v>684</v>
      </c>
      <c r="B1556" s="268" t="s">
        <v>3227</v>
      </c>
      <c r="C1556" s="269">
        <v>2024</v>
      </c>
      <c r="D1556" s="270" t="s">
        <v>2708</v>
      </c>
      <c r="E1556" s="264">
        <v>1</v>
      </c>
      <c r="F1556" s="271">
        <v>5</v>
      </c>
      <c r="G1556" s="272">
        <v>0</v>
      </c>
      <c r="H1556" s="273">
        <v>38.241779999999999</v>
      </c>
    </row>
    <row r="1557" spans="1:8" s="201" customFormat="1" ht="12.75" outlineLevel="1">
      <c r="A1557" s="205">
        <v>685</v>
      </c>
      <c r="B1557" s="268" t="s">
        <v>3228</v>
      </c>
      <c r="C1557" s="269">
        <v>2024</v>
      </c>
      <c r="D1557" s="270" t="s">
        <v>2708</v>
      </c>
      <c r="E1557" s="264">
        <v>1</v>
      </c>
      <c r="F1557" s="271">
        <v>15</v>
      </c>
      <c r="G1557" s="272">
        <v>0</v>
      </c>
      <c r="H1557" s="273">
        <v>38.17606</v>
      </c>
    </row>
    <row r="1558" spans="1:8" s="201" customFormat="1" ht="12.75" outlineLevel="1">
      <c r="A1558" s="205">
        <v>686</v>
      </c>
      <c r="B1558" s="268" t="s">
        <v>3229</v>
      </c>
      <c r="C1558" s="269">
        <v>2024</v>
      </c>
      <c r="D1558" s="270" t="s">
        <v>2708</v>
      </c>
      <c r="E1558" s="264">
        <v>1</v>
      </c>
      <c r="F1558" s="271">
        <v>9</v>
      </c>
      <c r="G1558" s="272">
        <v>0</v>
      </c>
      <c r="H1558" s="273">
        <v>38.175830000000005</v>
      </c>
    </row>
    <row r="1559" spans="1:8" s="201" customFormat="1" ht="12.75" outlineLevel="1">
      <c r="A1559" s="265">
        <v>687</v>
      </c>
      <c r="B1559" s="268" t="s">
        <v>3230</v>
      </c>
      <c r="C1559" s="269">
        <v>2024</v>
      </c>
      <c r="D1559" s="270" t="s">
        <v>2708</v>
      </c>
      <c r="E1559" s="264">
        <v>1</v>
      </c>
      <c r="F1559" s="271">
        <v>15</v>
      </c>
      <c r="G1559" s="272">
        <v>0</v>
      </c>
      <c r="H1559" s="273">
        <v>38.175830000000005</v>
      </c>
    </row>
    <row r="1560" spans="1:8" s="201" customFormat="1" ht="12.75" outlineLevel="1">
      <c r="A1560" s="205">
        <v>688</v>
      </c>
      <c r="B1560" s="268" t="s">
        <v>3231</v>
      </c>
      <c r="C1560" s="269">
        <v>2024</v>
      </c>
      <c r="D1560" s="270" t="s">
        <v>2708</v>
      </c>
      <c r="E1560" s="264">
        <v>1</v>
      </c>
      <c r="F1560" s="271">
        <v>15</v>
      </c>
      <c r="G1560" s="272">
        <v>0</v>
      </c>
      <c r="H1560" s="273">
        <v>38.128579999999999</v>
      </c>
    </row>
    <row r="1561" spans="1:8" s="201" customFormat="1" ht="12.75" outlineLevel="1">
      <c r="A1561" s="205">
        <v>689</v>
      </c>
      <c r="B1561" s="268" t="s">
        <v>3232</v>
      </c>
      <c r="C1561" s="269">
        <v>2024</v>
      </c>
      <c r="D1561" s="270" t="s">
        <v>2708</v>
      </c>
      <c r="E1561" s="264">
        <v>1</v>
      </c>
      <c r="F1561" s="271">
        <v>0</v>
      </c>
      <c r="G1561" s="272">
        <v>0</v>
      </c>
      <c r="H1561" s="273">
        <v>38.026069999999997</v>
      </c>
    </row>
    <row r="1562" spans="1:8" s="201" customFormat="1" ht="12.75" outlineLevel="1">
      <c r="A1562" s="205">
        <v>690</v>
      </c>
      <c r="B1562" s="268" t="s">
        <v>3233</v>
      </c>
      <c r="C1562" s="269">
        <v>2024</v>
      </c>
      <c r="D1562" s="270" t="s">
        <v>2708</v>
      </c>
      <c r="E1562" s="264">
        <v>1</v>
      </c>
      <c r="F1562" s="271">
        <v>15</v>
      </c>
      <c r="G1562" s="272">
        <v>0</v>
      </c>
      <c r="H1562" s="273">
        <v>38.023830000000004</v>
      </c>
    </row>
    <row r="1563" spans="1:8" s="201" customFormat="1" ht="12.75" outlineLevel="1">
      <c r="A1563" s="265">
        <v>691</v>
      </c>
      <c r="B1563" s="268" t="s">
        <v>3234</v>
      </c>
      <c r="C1563" s="269">
        <v>2024</v>
      </c>
      <c r="D1563" s="270" t="s">
        <v>2708</v>
      </c>
      <c r="E1563" s="264">
        <v>1</v>
      </c>
      <c r="F1563" s="271">
        <v>15</v>
      </c>
      <c r="G1563" s="272">
        <v>0</v>
      </c>
      <c r="H1563" s="273">
        <v>38.013940000000005</v>
      </c>
    </row>
    <row r="1564" spans="1:8" s="201" customFormat="1" ht="12.75" outlineLevel="1">
      <c r="A1564" s="205">
        <v>692</v>
      </c>
      <c r="B1564" s="268" t="s">
        <v>3235</v>
      </c>
      <c r="C1564" s="269">
        <v>2024</v>
      </c>
      <c r="D1564" s="270" t="s">
        <v>2708</v>
      </c>
      <c r="E1564" s="264">
        <v>1</v>
      </c>
      <c r="F1564" s="271">
        <v>15</v>
      </c>
      <c r="G1564" s="272">
        <v>0</v>
      </c>
      <c r="H1564" s="273">
        <v>37.860399999999998</v>
      </c>
    </row>
    <row r="1565" spans="1:8" s="201" customFormat="1" ht="12.75" outlineLevel="1">
      <c r="A1565" s="205">
        <v>693</v>
      </c>
      <c r="B1565" s="268" t="s">
        <v>3236</v>
      </c>
      <c r="C1565" s="269">
        <v>2024</v>
      </c>
      <c r="D1565" s="270" t="s">
        <v>2708</v>
      </c>
      <c r="E1565" s="264">
        <v>1</v>
      </c>
      <c r="F1565" s="271">
        <v>0</v>
      </c>
      <c r="G1565" s="272">
        <v>0</v>
      </c>
      <c r="H1565" s="273">
        <v>37.81447</v>
      </c>
    </row>
    <row r="1566" spans="1:8" s="201" customFormat="1" ht="12.75" outlineLevel="1">
      <c r="A1566" s="205">
        <v>694</v>
      </c>
      <c r="B1566" s="268" t="s">
        <v>3237</v>
      </c>
      <c r="C1566" s="269">
        <v>2024</v>
      </c>
      <c r="D1566" s="270" t="s">
        <v>2708</v>
      </c>
      <c r="E1566" s="264">
        <v>1</v>
      </c>
      <c r="F1566" s="271">
        <v>15</v>
      </c>
      <c r="G1566" s="272">
        <v>0</v>
      </c>
      <c r="H1566" s="273">
        <v>37.667540000000002</v>
      </c>
    </row>
    <row r="1567" spans="1:8" s="201" customFormat="1" ht="12.75" outlineLevel="1">
      <c r="A1567" s="265">
        <v>695</v>
      </c>
      <c r="B1567" s="268" t="s">
        <v>3238</v>
      </c>
      <c r="C1567" s="269">
        <v>2024</v>
      </c>
      <c r="D1567" s="270" t="s">
        <v>2708</v>
      </c>
      <c r="E1567" s="264">
        <v>1</v>
      </c>
      <c r="F1567" s="271">
        <v>15</v>
      </c>
      <c r="G1567" s="272">
        <v>0</v>
      </c>
      <c r="H1567" s="273">
        <v>37.663239999999995</v>
      </c>
    </row>
    <row r="1568" spans="1:8" s="201" customFormat="1" ht="12.75" outlineLevel="1">
      <c r="A1568" s="205">
        <v>696</v>
      </c>
      <c r="B1568" s="268" t="s">
        <v>3239</v>
      </c>
      <c r="C1568" s="269">
        <v>2024</v>
      </c>
      <c r="D1568" s="270" t="s">
        <v>2708</v>
      </c>
      <c r="E1568" s="264">
        <v>1</v>
      </c>
      <c r="F1568" s="271">
        <v>0</v>
      </c>
      <c r="G1568" s="272">
        <v>0</v>
      </c>
      <c r="H1568" s="273">
        <v>37.6297</v>
      </c>
    </row>
    <row r="1569" spans="1:8" s="201" customFormat="1" ht="12.75" outlineLevel="1">
      <c r="A1569" s="205">
        <v>697</v>
      </c>
      <c r="B1569" s="268" t="s">
        <v>3240</v>
      </c>
      <c r="C1569" s="269">
        <v>2024</v>
      </c>
      <c r="D1569" s="270" t="s">
        <v>2708</v>
      </c>
      <c r="E1569" s="264">
        <v>1</v>
      </c>
      <c r="F1569" s="271">
        <v>15</v>
      </c>
      <c r="G1569" s="272">
        <v>0</v>
      </c>
      <c r="H1569" s="273">
        <v>37.510449999999999</v>
      </c>
    </row>
    <row r="1570" spans="1:8" s="201" customFormat="1" ht="12.75" outlineLevel="1">
      <c r="A1570" s="205">
        <v>698</v>
      </c>
      <c r="B1570" s="268" t="s">
        <v>3241</v>
      </c>
      <c r="C1570" s="269">
        <v>2024</v>
      </c>
      <c r="D1570" s="270" t="s">
        <v>2708</v>
      </c>
      <c r="E1570" s="264">
        <v>1</v>
      </c>
      <c r="F1570" s="271">
        <v>15</v>
      </c>
      <c r="G1570" s="272">
        <v>0</v>
      </c>
      <c r="H1570" s="273">
        <v>37.50864</v>
      </c>
    </row>
    <row r="1571" spans="1:8" s="201" customFormat="1" ht="12.75" outlineLevel="1">
      <c r="A1571" s="265">
        <v>699</v>
      </c>
      <c r="B1571" s="268" t="s">
        <v>3242</v>
      </c>
      <c r="C1571" s="269">
        <v>2024</v>
      </c>
      <c r="D1571" s="270" t="s">
        <v>2708</v>
      </c>
      <c r="E1571" s="264">
        <v>1</v>
      </c>
      <c r="F1571" s="271">
        <v>15</v>
      </c>
      <c r="G1571" s="272">
        <v>0</v>
      </c>
      <c r="H1571" s="273">
        <v>37.50864</v>
      </c>
    </row>
    <row r="1572" spans="1:8" s="201" customFormat="1" ht="12.75" outlineLevel="1">
      <c r="A1572" s="205">
        <v>700</v>
      </c>
      <c r="B1572" s="268" t="s">
        <v>3243</v>
      </c>
      <c r="C1572" s="269">
        <v>2024</v>
      </c>
      <c r="D1572" s="270" t="s">
        <v>2708</v>
      </c>
      <c r="E1572" s="264">
        <v>1</v>
      </c>
      <c r="F1572" s="271">
        <v>15</v>
      </c>
      <c r="G1572" s="272">
        <v>0</v>
      </c>
      <c r="H1572" s="273">
        <v>37.50864</v>
      </c>
    </row>
    <row r="1573" spans="1:8" s="201" customFormat="1" ht="12.75" outlineLevel="1">
      <c r="A1573" s="205">
        <v>701</v>
      </c>
      <c r="B1573" s="268" t="s">
        <v>3244</v>
      </c>
      <c r="C1573" s="269">
        <v>2024</v>
      </c>
      <c r="D1573" s="270" t="s">
        <v>2708</v>
      </c>
      <c r="E1573" s="264">
        <v>1</v>
      </c>
      <c r="F1573" s="271">
        <v>15</v>
      </c>
      <c r="G1573" s="272">
        <v>0</v>
      </c>
      <c r="H1573" s="273">
        <v>37.50864</v>
      </c>
    </row>
    <row r="1574" spans="1:8" s="201" customFormat="1" ht="12.75" outlineLevel="1">
      <c r="A1574" s="205">
        <v>702</v>
      </c>
      <c r="B1574" s="268" t="s">
        <v>3245</v>
      </c>
      <c r="C1574" s="269">
        <v>2024</v>
      </c>
      <c r="D1574" s="270" t="s">
        <v>2708</v>
      </c>
      <c r="E1574" s="264">
        <v>1</v>
      </c>
      <c r="F1574" s="271">
        <v>15</v>
      </c>
      <c r="G1574" s="272">
        <v>0</v>
      </c>
      <c r="H1574" s="273">
        <v>37.504510000000003</v>
      </c>
    </row>
    <row r="1575" spans="1:8" s="201" customFormat="1" ht="12.75" outlineLevel="1">
      <c r="A1575" s="265">
        <v>703</v>
      </c>
      <c r="B1575" s="268" t="s">
        <v>3246</v>
      </c>
      <c r="C1575" s="269">
        <v>2024</v>
      </c>
      <c r="D1575" s="270" t="s">
        <v>2708</v>
      </c>
      <c r="E1575" s="264">
        <v>1</v>
      </c>
      <c r="F1575" s="271">
        <v>5</v>
      </c>
      <c r="G1575" s="272">
        <v>0</v>
      </c>
      <c r="H1575" s="273">
        <v>37.426650000000002</v>
      </c>
    </row>
    <row r="1576" spans="1:8" s="201" customFormat="1" ht="12.75" outlineLevel="1">
      <c r="A1576" s="205">
        <v>704</v>
      </c>
      <c r="B1576" s="268" t="s">
        <v>3247</v>
      </c>
      <c r="C1576" s="269">
        <v>2024</v>
      </c>
      <c r="D1576" s="270" t="s">
        <v>2708</v>
      </c>
      <c r="E1576" s="264">
        <v>1</v>
      </c>
      <c r="F1576" s="271">
        <v>15</v>
      </c>
      <c r="G1576" s="272">
        <v>0</v>
      </c>
      <c r="H1576" s="273">
        <v>37.340230000000005</v>
      </c>
    </row>
    <row r="1577" spans="1:8" s="201" customFormat="1" ht="12.75" outlineLevel="1">
      <c r="A1577" s="205">
        <v>705</v>
      </c>
      <c r="B1577" s="268" t="s">
        <v>3248</v>
      </c>
      <c r="C1577" s="269">
        <v>2024</v>
      </c>
      <c r="D1577" s="270" t="s">
        <v>2708</v>
      </c>
      <c r="E1577" s="264">
        <v>1</v>
      </c>
      <c r="F1577" s="271">
        <v>15</v>
      </c>
      <c r="G1577" s="272">
        <v>0</v>
      </c>
      <c r="H1577" s="273">
        <v>37.33811</v>
      </c>
    </row>
    <row r="1578" spans="1:8" s="201" customFormat="1" ht="12.75" outlineLevel="1">
      <c r="A1578" s="205">
        <v>706</v>
      </c>
      <c r="B1578" s="268" t="s">
        <v>3249</v>
      </c>
      <c r="C1578" s="269">
        <v>2024</v>
      </c>
      <c r="D1578" s="270" t="s">
        <v>2708</v>
      </c>
      <c r="E1578" s="264">
        <v>1</v>
      </c>
      <c r="F1578" s="271">
        <v>15</v>
      </c>
      <c r="G1578" s="272">
        <v>0</v>
      </c>
      <c r="H1578" s="273">
        <v>37.278510000000004</v>
      </c>
    </row>
    <row r="1579" spans="1:8" s="201" customFormat="1" ht="12.75" outlineLevel="1">
      <c r="A1579" s="265">
        <v>707</v>
      </c>
      <c r="B1579" s="268" t="s">
        <v>3250</v>
      </c>
      <c r="C1579" s="269">
        <v>2024</v>
      </c>
      <c r="D1579" s="270" t="s">
        <v>2708</v>
      </c>
      <c r="E1579" s="264">
        <v>1</v>
      </c>
      <c r="F1579" s="271">
        <v>5</v>
      </c>
      <c r="G1579" s="272">
        <v>0</v>
      </c>
      <c r="H1579" s="273">
        <v>37.189730000000004</v>
      </c>
    </row>
    <row r="1580" spans="1:8" s="201" customFormat="1" ht="12.75" outlineLevel="1">
      <c r="A1580" s="205">
        <v>708</v>
      </c>
      <c r="B1580" s="268" t="s">
        <v>3251</v>
      </c>
      <c r="C1580" s="269">
        <v>2024</v>
      </c>
      <c r="D1580" s="270" t="s">
        <v>2708</v>
      </c>
      <c r="E1580" s="264">
        <v>1</v>
      </c>
      <c r="F1580" s="271">
        <v>15</v>
      </c>
      <c r="G1580" s="272">
        <v>0</v>
      </c>
      <c r="H1580" s="273">
        <v>36.938040000000001</v>
      </c>
    </row>
    <row r="1581" spans="1:8" s="201" customFormat="1" ht="12.75" outlineLevel="1">
      <c r="A1581" s="205">
        <v>709</v>
      </c>
      <c r="B1581" s="268" t="s">
        <v>3252</v>
      </c>
      <c r="C1581" s="269">
        <v>2024</v>
      </c>
      <c r="D1581" s="270" t="s">
        <v>2708</v>
      </c>
      <c r="E1581" s="264">
        <v>1</v>
      </c>
      <c r="F1581" s="271">
        <v>15</v>
      </c>
      <c r="G1581" s="272">
        <v>0</v>
      </c>
      <c r="H1581" s="273">
        <v>36.927550000000004</v>
      </c>
    </row>
    <row r="1582" spans="1:8" s="201" customFormat="1" ht="12.75" outlineLevel="1">
      <c r="A1582" s="205">
        <v>710</v>
      </c>
      <c r="B1582" s="268" t="s">
        <v>3253</v>
      </c>
      <c r="C1582" s="269">
        <v>2024</v>
      </c>
      <c r="D1582" s="270" t="s">
        <v>2708</v>
      </c>
      <c r="E1582" s="264">
        <v>1</v>
      </c>
      <c r="F1582" s="271">
        <v>15</v>
      </c>
      <c r="G1582" s="272">
        <v>0</v>
      </c>
      <c r="H1582" s="273">
        <v>36.670769999999997</v>
      </c>
    </row>
    <row r="1583" spans="1:8" s="201" customFormat="1" ht="12.75" outlineLevel="1">
      <c r="A1583" s="265">
        <v>711</v>
      </c>
      <c r="B1583" s="268" t="s">
        <v>3254</v>
      </c>
      <c r="C1583" s="269">
        <v>2024</v>
      </c>
      <c r="D1583" s="270" t="s">
        <v>2708</v>
      </c>
      <c r="E1583" s="264">
        <v>1</v>
      </c>
      <c r="F1583" s="271">
        <v>15</v>
      </c>
      <c r="G1583" s="272">
        <v>0</v>
      </c>
      <c r="H1583" s="273">
        <v>36.636290000000002</v>
      </c>
    </row>
    <row r="1584" spans="1:8" s="201" customFormat="1" ht="12.75" outlineLevel="1">
      <c r="A1584" s="205">
        <v>712</v>
      </c>
      <c r="B1584" s="268" t="s">
        <v>3255</v>
      </c>
      <c r="C1584" s="269">
        <v>2024</v>
      </c>
      <c r="D1584" s="270" t="s">
        <v>2708</v>
      </c>
      <c r="E1584" s="264">
        <v>1</v>
      </c>
      <c r="F1584" s="271">
        <v>5</v>
      </c>
      <c r="G1584" s="272">
        <v>0</v>
      </c>
      <c r="H1584" s="273">
        <v>36.575330000000001</v>
      </c>
    </row>
    <row r="1585" spans="1:8" s="201" customFormat="1" ht="12.75" outlineLevel="1">
      <c r="A1585" s="205">
        <v>713</v>
      </c>
      <c r="B1585" s="268" t="s">
        <v>3256</v>
      </c>
      <c r="C1585" s="269">
        <v>2024</v>
      </c>
      <c r="D1585" s="270" t="s">
        <v>2708</v>
      </c>
      <c r="E1585" s="264">
        <v>1</v>
      </c>
      <c r="F1585" s="271">
        <v>0</v>
      </c>
      <c r="G1585" s="272">
        <v>0</v>
      </c>
      <c r="H1585" s="273">
        <v>36.575019999999995</v>
      </c>
    </row>
    <row r="1586" spans="1:8" s="201" customFormat="1" ht="12.75" outlineLevel="1">
      <c r="A1586" s="205">
        <v>714</v>
      </c>
      <c r="B1586" s="268" t="s">
        <v>3257</v>
      </c>
      <c r="C1586" s="269">
        <v>2024</v>
      </c>
      <c r="D1586" s="270" t="s">
        <v>2708</v>
      </c>
      <c r="E1586" s="264">
        <v>1</v>
      </c>
      <c r="F1586" s="271">
        <v>0</v>
      </c>
      <c r="G1586" s="272">
        <v>0</v>
      </c>
      <c r="H1586" s="273">
        <v>36.390980000000006</v>
      </c>
    </row>
    <row r="1587" spans="1:8" s="201" customFormat="1" ht="12.75" outlineLevel="1">
      <c r="A1587" s="265">
        <v>715</v>
      </c>
      <c r="B1587" s="268" t="s">
        <v>3258</v>
      </c>
      <c r="C1587" s="269">
        <v>2024</v>
      </c>
      <c r="D1587" s="270" t="s">
        <v>2708</v>
      </c>
      <c r="E1587" s="264">
        <v>1</v>
      </c>
      <c r="F1587" s="271">
        <v>10</v>
      </c>
      <c r="G1587" s="272">
        <v>0</v>
      </c>
      <c r="H1587" s="273">
        <v>36.301819999999999</v>
      </c>
    </row>
    <row r="1588" spans="1:8" s="201" customFormat="1" ht="12.75" outlineLevel="1">
      <c r="A1588" s="205">
        <v>716</v>
      </c>
      <c r="B1588" s="268" t="s">
        <v>883</v>
      </c>
      <c r="C1588" s="269">
        <v>2024</v>
      </c>
      <c r="D1588" s="270" t="s">
        <v>2708</v>
      </c>
      <c r="E1588" s="264">
        <v>1</v>
      </c>
      <c r="F1588" s="271">
        <v>8</v>
      </c>
      <c r="G1588" s="272">
        <v>0</v>
      </c>
      <c r="H1588" s="273">
        <v>36.286629999999995</v>
      </c>
    </row>
    <row r="1589" spans="1:8" s="201" customFormat="1" ht="12.75" outlineLevel="1">
      <c r="A1589" s="205">
        <v>717</v>
      </c>
      <c r="B1589" s="268" t="s">
        <v>3259</v>
      </c>
      <c r="C1589" s="269">
        <v>2024</v>
      </c>
      <c r="D1589" s="270" t="s">
        <v>2708</v>
      </c>
      <c r="E1589" s="264">
        <v>1</v>
      </c>
      <c r="F1589" s="271">
        <v>15</v>
      </c>
      <c r="G1589" s="272">
        <v>0</v>
      </c>
      <c r="H1589" s="273">
        <v>36.105160000000005</v>
      </c>
    </row>
    <row r="1590" spans="1:8" s="201" customFormat="1" ht="12.75" outlineLevel="1">
      <c r="A1590" s="205">
        <v>718</v>
      </c>
      <c r="B1590" s="268" t="s">
        <v>3260</v>
      </c>
      <c r="C1590" s="269">
        <v>2024</v>
      </c>
      <c r="D1590" s="270" t="s">
        <v>2708</v>
      </c>
      <c r="E1590" s="264">
        <v>1</v>
      </c>
      <c r="F1590" s="271">
        <v>15</v>
      </c>
      <c r="G1590" s="272">
        <v>0</v>
      </c>
      <c r="H1590" s="273">
        <v>35.933399999999999</v>
      </c>
    </row>
    <row r="1591" spans="1:8" s="201" customFormat="1" ht="12.75" outlineLevel="1">
      <c r="A1591" s="265">
        <v>719</v>
      </c>
      <c r="B1591" s="268" t="s">
        <v>3261</v>
      </c>
      <c r="C1591" s="269">
        <v>2024</v>
      </c>
      <c r="D1591" s="270" t="s">
        <v>2708</v>
      </c>
      <c r="E1591" s="264">
        <v>1</v>
      </c>
      <c r="F1591" s="271">
        <v>15</v>
      </c>
      <c r="G1591" s="272">
        <v>0</v>
      </c>
      <c r="H1591" s="273">
        <v>35.933399999999999</v>
      </c>
    </row>
    <row r="1592" spans="1:8" s="201" customFormat="1" ht="12.75" outlineLevel="1">
      <c r="A1592" s="205">
        <v>720</v>
      </c>
      <c r="B1592" s="268" t="s">
        <v>3262</v>
      </c>
      <c r="C1592" s="269">
        <v>2024</v>
      </c>
      <c r="D1592" s="270" t="s">
        <v>2708</v>
      </c>
      <c r="E1592" s="264">
        <v>1</v>
      </c>
      <c r="F1592" s="271">
        <v>15</v>
      </c>
      <c r="G1592" s="272">
        <v>0</v>
      </c>
      <c r="H1592" s="273">
        <v>35.933399999999999</v>
      </c>
    </row>
    <row r="1593" spans="1:8" s="201" customFormat="1" ht="12.75" outlineLevel="1">
      <c r="A1593" s="205">
        <v>721</v>
      </c>
      <c r="B1593" s="268" t="s">
        <v>3262</v>
      </c>
      <c r="C1593" s="269">
        <v>2024</v>
      </c>
      <c r="D1593" s="270" t="s">
        <v>2708</v>
      </c>
      <c r="E1593" s="264">
        <v>1</v>
      </c>
      <c r="F1593" s="271">
        <v>15</v>
      </c>
      <c r="G1593" s="272">
        <v>0</v>
      </c>
      <c r="H1593" s="273">
        <v>35.933399999999999</v>
      </c>
    </row>
    <row r="1594" spans="1:8" s="201" customFormat="1" ht="12.75" outlineLevel="1">
      <c r="A1594" s="205">
        <v>722</v>
      </c>
      <c r="B1594" s="268" t="s">
        <v>3263</v>
      </c>
      <c r="C1594" s="269">
        <v>2024</v>
      </c>
      <c r="D1594" s="270" t="s">
        <v>2708</v>
      </c>
      <c r="E1594" s="264">
        <v>1</v>
      </c>
      <c r="F1594" s="271">
        <v>15</v>
      </c>
      <c r="G1594" s="272">
        <v>0</v>
      </c>
      <c r="H1594" s="273">
        <v>35.933399999999999</v>
      </c>
    </row>
    <row r="1595" spans="1:8" s="201" customFormat="1" ht="12.75" outlineLevel="1">
      <c r="A1595" s="265">
        <v>723</v>
      </c>
      <c r="B1595" s="268" t="s">
        <v>3264</v>
      </c>
      <c r="C1595" s="269">
        <v>2024</v>
      </c>
      <c r="D1595" s="270" t="s">
        <v>2708</v>
      </c>
      <c r="E1595" s="264">
        <v>1</v>
      </c>
      <c r="F1595" s="271">
        <v>15</v>
      </c>
      <c r="G1595" s="272">
        <v>0</v>
      </c>
      <c r="H1595" s="273">
        <v>35.933399999999999</v>
      </c>
    </row>
    <row r="1596" spans="1:8" s="201" customFormat="1" ht="12.75" outlineLevel="1">
      <c r="A1596" s="205">
        <v>724</v>
      </c>
      <c r="B1596" s="268" t="s">
        <v>3265</v>
      </c>
      <c r="C1596" s="269">
        <v>2024</v>
      </c>
      <c r="D1596" s="270" t="s">
        <v>2708</v>
      </c>
      <c r="E1596" s="264">
        <v>1</v>
      </c>
      <c r="F1596" s="271">
        <v>15</v>
      </c>
      <c r="G1596" s="272">
        <v>0</v>
      </c>
      <c r="H1596" s="273">
        <v>35.921480000000003</v>
      </c>
    </row>
    <row r="1597" spans="1:8" s="201" customFormat="1" ht="12.75" outlineLevel="1">
      <c r="A1597" s="205">
        <v>725</v>
      </c>
      <c r="B1597" s="268" t="s">
        <v>3266</v>
      </c>
      <c r="C1597" s="269">
        <v>2024</v>
      </c>
      <c r="D1597" s="270" t="s">
        <v>2708</v>
      </c>
      <c r="E1597" s="264">
        <v>1</v>
      </c>
      <c r="F1597" s="271">
        <v>15</v>
      </c>
      <c r="G1597" s="272">
        <v>0</v>
      </c>
      <c r="H1597" s="273">
        <v>35.92071</v>
      </c>
    </row>
    <row r="1598" spans="1:8" s="201" customFormat="1" ht="12.75" outlineLevel="1">
      <c r="A1598" s="205">
        <v>726</v>
      </c>
      <c r="B1598" s="268" t="s">
        <v>3265</v>
      </c>
      <c r="C1598" s="269">
        <v>2024</v>
      </c>
      <c r="D1598" s="270" t="s">
        <v>2708</v>
      </c>
      <c r="E1598" s="264">
        <v>1</v>
      </c>
      <c r="F1598" s="271">
        <v>6</v>
      </c>
      <c r="G1598" s="272">
        <v>0</v>
      </c>
      <c r="H1598" s="273">
        <v>35.92071</v>
      </c>
    </row>
    <row r="1599" spans="1:8" s="201" customFormat="1" ht="12.75" outlineLevel="1">
      <c r="A1599" s="265">
        <v>727</v>
      </c>
      <c r="B1599" s="268" t="s">
        <v>3267</v>
      </c>
      <c r="C1599" s="269">
        <v>2024</v>
      </c>
      <c r="D1599" s="270" t="s">
        <v>2708</v>
      </c>
      <c r="E1599" s="264">
        <v>1</v>
      </c>
      <c r="F1599" s="271">
        <v>15</v>
      </c>
      <c r="G1599" s="272">
        <v>0</v>
      </c>
      <c r="H1599" s="273">
        <v>35.92071</v>
      </c>
    </row>
    <row r="1600" spans="1:8" s="201" customFormat="1" ht="12.75" outlineLevel="1">
      <c r="A1600" s="205">
        <v>728</v>
      </c>
      <c r="B1600" s="268" t="s">
        <v>3268</v>
      </c>
      <c r="C1600" s="269">
        <v>2024</v>
      </c>
      <c r="D1600" s="270" t="s">
        <v>2708</v>
      </c>
      <c r="E1600" s="264">
        <v>1</v>
      </c>
      <c r="F1600" s="271">
        <v>15</v>
      </c>
      <c r="G1600" s="272">
        <v>0</v>
      </c>
      <c r="H1600" s="273">
        <v>35.716819999999998</v>
      </c>
    </row>
    <row r="1601" spans="1:8" s="201" customFormat="1" ht="12.75" outlineLevel="1">
      <c r="A1601" s="205">
        <v>729</v>
      </c>
      <c r="B1601" s="268" t="s">
        <v>3269</v>
      </c>
      <c r="C1601" s="269">
        <v>2024</v>
      </c>
      <c r="D1601" s="270" t="s">
        <v>2708</v>
      </c>
      <c r="E1601" s="264">
        <v>1</v>
      </c>
      <c r="F1601" s="271">
        <v>0</v>
      </c>
      <c r="G1601" s="272">
        <v>0</v>
      </c>
      <c r="H1601" s="273">
        <v>35.682730000000006</v>
      </c>
    </row>
    <row r="1602" spans="1:8" s="201" customFormat="1" ht="12.75" outlineLevel="1">
      <c r="A1602" s="205">
        <v>730</v>
      </c>
      <c r="B1602" s="268" t="s">
        <v>3270</v>
      </c>
      <c r="C1602" s="269">
        <v>2024</v>
      </c>
      <c r="D1602" s="270" t="s">
        <v>2708</v>
      </c>
      <c r="E1602" s="264">
        <v>1</v>
      </c>
      <c r="F1602" s="271">
        <v>15</v>
      </c>
      <c r="G1602" s="272">
        <v>0</v>
      </c>
      <c r="H1602" s="273">
        <v>35.682730000000006</v>
      </c>
    </row>
    <row r="1603" spans="1:8" s="201" customFormat="1" ht="12.75" outlineLevel="1">
      <c r="A1603" s="265">
        <v>731</v>
      </c>
      <c r="B1603" s="268" t="s">
        <v>3271</v>
      </c>
      <c r="C1603" s="269">
        <v>2024</v>
      </c>
      <c r="D1603" s="270" t="s">
        <v>2708</v>
      </c>
      <c r="E1603" s="264">
        <v>1</v>
      </c>
      <c r="F1603" s="271">
        <v>14</v>
      </c>
      <c r="G1603" s="272">
        <v>0</v>
      </c>
      <c r="H1603" s="273">
        <v>35.682730000000006</v>
      </c>
    </row>
    <row r="1604" spans="1:8" s="201" customFormat="1" ht="12.75" outlineLevel="1">
      <c r="A1604" s="205">
        <v>732</v>
      </c>
      <c r="B1604" s="268" t="s">
        <v>3272</v>
      </c>
      <c r="C1604" s="269">
        <v>2024</v>
      </c>
      <c r="D1604" s="270" t="s">
        <v>2708</v>
      </c>
      <c r="E1604" s="264">
        <v>1</v>
      </c>
      <c r="F1604" s="271">
        <v>15</v>
      </c>
      <c r="G1604" s="272">
        <v>0</v>
      </c>
      <c r="H1604" s="273">
        <v>35.682730000000006</v>
      </c>
    </row>
    <row r="1605" spans="1:8" s="201" customFormat="1" ht="12.75" outlineLevel="1">
      <c r="A1605" s="205">
        <v>733</v>
      </c>
      <c r="B1605" s="268" t="s">
        <v>3273</v>
      </c>
      <c r="C1605" s="269">
        <v>2024</v>
      </c>
      <c r="D1605" s="270" t="s">
        <v>2708</v>
      </c>
      <c r="E1605" s="264">
        <v>1</v>
      </c>
      <c r="F1605" s="271">
        <v>15</v>
      </c>
      <c r="G1605" s="272">
        <v>0</v>
      </c>
      <c r="H1605" s="273">
        <v>35.682730000000006</v>
      </c>
    </row>
    <row r="1606" spans="1:8" s="201" customFormat="1" ht="12.75" outlineLevel="1">
      <c r="A1606" s="205">
        <v>734</v>
      </c>
      <c r="B1606" s="268" t="s">
        <v>3274</v>
      </c>
      <c r="C1606" s="269">
        <v>2024</v>
      </c>
      <c r="D1606" s="270" t="s">
        <v>2708</v>
      </c>
      <c r="E1606" s="264">
        <v>1</v>
      </c>
      <c r="F1606" s="271">
        <v>15</v>
      </c>
      <c r="G1606" s="272">
        <v>0</v>
      </c>
      <c r="H1606" s="273">
        <v>35.682730000000006</v>
      </c>
    </row>
    <row r="1607" spans="1:8" s="201" customFormat="1" ht="12.75" outlineLevel="1">
      <c r="A1607" s="265">
        <v>735</v>
      </c>
      <c r="B1607" s="268" t="s">
        <v>3275</v>
      </c>
      <c r="C1607" s="269">
        <v>2024</v>
      </c>
      <c r="D1607" s="270" t="s">
        <v>2708</v>
      </c>
      <c r="E1607" s="264">
        <v>1</v>
      </c>
      <c r="F1607" s="271">
        <v>0</v>
      </c>
      <c r="G1607" s="272">
        <v>0</v>
      </c>
      <c r="H1607" s="273">
        <v>35.505739999999996</v>
      </c>
    </row>
    <row r="1608" spans="1:8" s="201" customFormat="1" ht="12.75" outlineLevel="1">
      <c r="A1608" s="205">
        <v>736</v>
      </c>
      <c r="B1608" s="268" t="s">
        <v>3276</v>
      </c>
      <c r="C1608" s="269">
        <v>2024</v>
      </c>
      <c r="D1608" s="270" t="s">
        <v>2708</v>
      </c>
      <c r="E1608" s="264">
        <v>1</v>
      </c>
      <c r="F1608" s="271">
        <v>15</v>
      </c>
      <c r="G1608" s="272">
        <v>0</v>
      </c>
      <c r="H1608" s="273">
        <v>35.436300000000003</v>
      </c>
    </row>
    <row r="1609" spans="1:8" s="201" customFormat="1" ht="12.75" outlineLevel="1">
      <c r="A1609" s="205">
        <v>737</v>
      </c>
      <c r="B1609" s="268" t="s">
        <v>3277</v>
      </c>
      <c r="C1609" s="269">
        <v>2024</v>
      </c>
      <c r="D1609" s="270" t="s">
        <v>2708</v>
      </c>
      <c r="E1609" s="264">
        <v>1</v>
      </c>
      <c r="F1609" s="271">
        <v>0</v>
      </c>
      <c r="G1609" s="272">
        <v>0</v>
      </c>
      <c r="H1609" s="273">
        <v>35.356940000000002</v>
      </c>
    </row>
    <row r="1610" spans="1:8" s="201" customFormat="1" ht="12.75" outlineLevel="1">
      <c r="A1610" s="205">
        <v>738</v>
      </c>
      <c r="B1610" s="268" t="s">
        <v>3278</v>
      </c>
      <c r="C1610" s="269">
        <v>2024</v>
      </c>
      <c r="D1610" s="270" t="s">
        <v>2708</v>
      </c>
      <c r="E1610" s="264">
        <v>1</v>
      </c>
      <c r="F1610" s="271">
        <v>8</v>
      </c>
      <c r="G1610" s="272">
        <v>0</v>
      </c>
      <c r="H1610" s="273">
        <v>35.225839999999998</v>
      </c>
    </row>
    <row r="1611" spans="1:8" s="201" customFormat="1" ht="12.75" outlineLevel="1">
      <c r="A1611" s="265">
        <v>739</v>
      </c>
      <c r="B1611" s="268" t="s">
        <v>3279</v>
      </c>
      <c r="C1611" s="269">
        <v>2024</v>
      </c>
      <c r="D1611" s="270" t="s">
        <v>2708</v>
      </c>
      <c r="E1611" s="264">
        <v>1</v>
      </c>
      <c r="F1611" s="271">
        <v>10</v>
      </c>
      <c r="G1611" s="272">
        <v>0</v>
      </c>
      <c r="H1611" s="273">
        <v>35.225839999999998</v>
      </c>
    </row>
    <row r="1612" spans="1:8" s="201" customFormat="1" ht="12.75" outlineLevel="1">
      <c r="A1612" s="205">
        <v>740</v>
      </c>
      <c r="B1612" s="268" t="s">
        <v>3280</v>
      </c>
      <c r="C1612" s="269">
        <v>2024</v>
      </c>
      <c r="D1612" s="270" t="s">
        <v>2708</v>
      </c>
      <c r="E1612" s="264">
        <v>1</v>
      </c>
      <c r="F1612" s="271">
        <v>0</v>
      </c>
      <c r="G1612" s="272">
        <v>0</v>
      </c>
      <c r="H1612" s="273">
        <v>35.183039999999998</v>
      </c>
    </row>
    <row r="1613" spans="1:8" s="201" customFormat="1" ht="12.75" outlineLevel="1">
      <c r="A1613" s="205">
        <v>741</v>
      </c>
      <c r="B1613" s="268" t="s">
        <v>3281</v>
      </c>
      <c r="C1613" s="269">
        <v>2024</v>
      </c>
      <c r="D1613" s="270" t="s">
        <v>2708</v>
      </c>
      <c r="E1613" s="264">
        <v>1</v>
      </c>
      <c r="F1613" s="271">
        <v>0</v>
      </c>
      <c r="G1613" s="272">
        <v>0</v>
      </c>
      <c r="H1613" s="273">
        <v>35.125370000000004</v>
      </c>
    </row>
    <row r="1614" spans="1:8" s="201" customFormat="1" ht="12.75" outlineLevel="1">
      <c r="A1614" s="205">
        <v>742</v>
      </c>
      <c r="B1614" s="268" t="s">
        <v>3282</v>
      </c>
      <c r="C1614" s="269">
        <v>2024</v>
      </c>
      <c r="D1614" s="270" t="s">
        <v>2708</v>
      </c>
      <c r="E1614" s="264">
        <v>1</v>
      </c>
      <c r="F1614" s="271">
        <v>15</v>
      </c>
      <c r="G1614" s="272">
        <v>0</v>
      </c>
      <c r="H1614" s="273">
        <v>35.112499999999997</v>
      </c>
    </row>
    <row r="1615" spans="1:8" s="201" customFormat="1" ht="12.75" outlineLevel="1">
      <c r="A1615" s="265">
        <v>743</v>
      </c>
      <c r="B1615" s="268" t="s">
        <v>3283</v>
      </c>
      <c r="C1615" s="269">
        <v>2024</v>
      </c>
      <c r="D1615" s="270" t="s">
        <v>2708</v>
      </c>
      <c r="E1615" s="264">
        <v>1</v>
      </c>
      <c r="F1615" s="271">
        <v>10</v>
      </c>
      <c r="G1615" s="272">
        <v>0</v>
      </c>
      <c r="H1615" s="273">
        <v>35.050359999999998</v>
      </c>
    </row>
    <row r="1616" spans="1:8" s="201" customFormat="1" ht="12.75" outlineLevel="1">
      <c r="A1616" s="205">
        <v>744</v>
      </c>
      <c r="B1616" s="268" t="s">
        <v>3284</v>
      </c>
      <c r="C1616" s="269">
        <v>2024</v>
      </c>
      <c r="D1616" s="270" t="s">
        <v>2708</v>
      </c>
      <c r="E1616" s="264">
        <v>1</v>
      </c>
      <c r="F1616" s="271">
        <v>0</v>
      </c>
      <c r="G1616" s="272">
        <v>0</v>
      </c>
      <c r="H1616" s="273">
        <v>35.049839999999996</v>
      </c>
    </row>
    <row r="1617" spans="1:8" s="201" customFormat="1" ht="12.75" outlineLevel="1">
      <c r="A1617" s="205">
        <v>745</v>
      </c>
      <c r="B1617" s="268" t="s">
        <v>3285</v>
      </c>
      <c r="C1617" s="269">
        <v>2024</v>
      </c>
      <c r="D1617" s="270" t="s">
        <v>2708</v>
      </c>
      <c r="E1617" s="264">
        <v>1</v>
      </c>
      <c r="F1617" s="271">
        <v>15</v>
      </c>
      <c r="G1617" s="272">
        <v>0</v>
      </c>
      <c r="H1617" s="273">
        <v>34.890080000000005</v>
      </c>
    </row>
    <row r="1618" spans="1:8" s="201" customFormat="1" ht="12.75" outlineLevel="1">
      <c r="A1618" s="205">
        <v>746</v>
      </c>
      <c r="B1618" s="268" t="s">
        <v>3286</v>
      </c>
      <c r="C1618" s="269">
        <v>2024</v>
      </c>
      <c r="D1618" s="270" t="s">
        <v>2708</v>
      </c>
      <c r="E1618" s="264">
        <v>1</v>
      </c>
      <c r="F1618" s="271">
        <v>15</v>
      </c>
      <c r="G1618" s="272">
        <v>0</v>
      </c>
      <c r="H1618" s="273">
        <v>34.867110000000004</v>
      </c>
    </row>
    <row r="1619" spans="1:8" s="201" customFormat="1" ht="12.75" outlineLevel="1">
      <c r="A1619" s="265">
        <v>747</v>
      </c>
      <c r="B1619" s="268" t="s">
        <v>3287</v>
      </c>
      <c r="C1619" s="269">
        <v>2024</v>
      </c>
      <c r="D1619" s="270" t="s">
        <v>2708</v>
      </c>
      <c r="E1619" s="264">
        <v>1</v>
      </c>
      <c r="F1619" s="271">
        <v>15</v>
      </c>
      <c r="G1619" s="272">
        <v>0</v>
      </c>
      <c r="H1619" s="273">
        <v>34.82152</v>
      </c>
    </row>
    <row r="1620" spans="1:8" s="201" customFormat="1" ht="12.75" outlineLevel="1">
      <c r="A1620" s="205">
        <v>748</v>
      </c>
      <c r="B1620" s="268" t="s">
        <v>3288</v>
      </c>
      <c r="C1620" s="269">
        <v>2024</v>
      </c>
      <c r="D1620" s="270" t="s">
        <v>2708</v>
      </c>
      <c r="E1620" s="264">
        <v>1</v>
      </c>
      <c r="F1620" s="271">
        <v>15</v>
      </c>
      <c r="G1620" s="272">
        <v>0</v>
      </c>
      <c r="H1620" s="273">
        <v>34.82152</v>
      </c>
    </row>
    <row r="1621" spans="1:8" s="201" customFormat="1" ht="12.75" outlineLevel="1">
      <c r="A1621" s="205">
        <v>749</v>
      </c>
      <c r="B1621" s="268" t="s">
        <v>3289</v>
      </c>
      <c r="C1621" s="269">
        <v>2024</v>
      </c>
      <c r="D1621" s="270" t="s">
        <v>2708</v>
      </c>
      <c r="E1621" s="264">
        <v>1</v>
      </c>
      <c r="F1621" s="271">
        <v>0</v>
      </c>
      <c r="G1621" s="272">
        <v>0</v>
      </c>
      <c r="H1621" s="273">
        <v>34.678419999999996</v>
      </c>
    </row>
    <row r="1622" spans="1:8" s="201" customFormat="1" ht="12.75" outlineLevel="1">
      <c r="A1622" s="205">
        <v>750</v>
      </c>
      <c r="B1622" s="268" t="s">
        <v>3290</v>
      </c>
      <c r="C1622" s="269">
        <v>2024</v>
      </c>
      <c r="D1622" s="270" t="s">
        <v>2708</v>
      </c>
      <c r="E1622" s="264">
        <v>1</v>
      </c>
      <c r="F1622" s="271">
        <v>15</v>
      </c>
      <c r="G1622" s="272">
        <v>0</v>
      </c>
      <c r="H1622" s="273">
        <v>34.62303</v>
      </c>
    </row>
    <row r="1623" spans="1:8" s="201" customFormat="1" ht="12.75" outlineLevel="1">
      <c r="A1623" s="265">
        <v>751</v>
      </c>
      <c r="B1623" s="268" t="s">
        <v>3291</v>
      </c>
      <c r="C1623" s="269">
        <v>2024</v>
      </c>
      <c r="D1623" s="270" t="s">
        <v>2708</v>
      </c>
      <c r="E1623" s="264">
        <v>1</v>
      </c>
      <c r="F1623" s="271">
        <v>0</v>
      </c>
      <c r="G1623" s="272">
        <v>0</v>
      </c>
      <c r="H1623" s="273">
        <v>34.538110000000003</v>
      </c>
    </row>
    <row r="1624" spans="1:8" s="201" customFormat="1" ht="12.75" outlineLevel="1">
      <c r="A1624" s="205">
        <v>752</v>
      </c>
      <c r="B1624" s="268" t="s">
        <v>3292</v>
      </c>
      <c r="C1624" s="269">
        <v>2024</v>
      </c>
      <c r="D1624" s="270" t="s">
        <v>2708</v>
      </c>
      <c r="E1624" s="264">
        <v>1</v>
      </c>
      <c r="F1624" s="271">
        <v>15</v>
      </c>
      <c r="G1624" s="272">
        <v>0</v>
      </c>
      <c r="H1624" s="273">
        <v>34.445349999999998</v>
      </c>
    </row>
    <row r="1625" spans="1:8" s="201" customFormat="1" ht="12.75" outlineLevel="1">
      <c r="A1625" s="205">
        <v>753</v>
      </c>
      <c r="B1625" s="268" t="s">
        <v>3293</v>
      </c>
      <c r="C1625" s="269">
        <v>2024</v>
      </c>
      <c r="D1625" s="270" t="s">
        <v>2708</v>
      </c>
      <c r="E1625" s="264">
        <v>1</v>
      </c>
      <c r="F1625" s="271">
        <v>10</v>
      </c>
      <c r="G1625" s="272">
        <v>0</v>
      </c>
      <c r="H1625" s="273">
        <v>34.445329999999998</v>
      </c>
    </row>
    <row r="1626" spans="1:8" s="201" customFormat="1" ht="12.75" outlineLevel="1">
      <c r="A1626" s="205">
        <v>754</v>
      </c>
      <c r="B1626" s="268" t="s">
        <v>3294</v>
      </c>
      <c r="C1626" s="269">
        <v>2024</v>
      </c>
      <c r="D1626" s="270" t="s">
        <v>2708</v>
      </c>
      <c r="E1626" s="264">
        <v>1</v>
      </c>
      <c r="F1626" s="271">
        <v>7</v>
      </c>
      <c r="G1626" s="272">
        <v>0</v>
      </c>
      <c r="H1626" s="273">
        <v>34.412570000000002</v>
      </c>
    </row>
    <row r="1627" spans="1:8" s="201" customFormat="1" ht="12.75" outlineLevel="1">
      <c r="A1627" s="265">
        <v>755</v>
      </c>
      <c r="B1627" s="268" t="s">
        <v>3295</v>
      </c>
      <c r="C1627" s="269">
        <v>2024</v>
      </c>
      <c r="D1627" s="270" t="s">
        <v>2708</v>
      </c>
      <c r="E1627" s="264">
        <v>1</v>
      </c>
      <c r="F1627" s="271">
        <v>0</v>
      </c>
      <c r="G1627" s="272">
        <v>0</v>
      </c>
      <c r="H1627" s="273">
        <v>34.340669999999996</v>
      </c>
    </row>
    <row r="1628" spans="1:8" s="201" customFormat="1" ht="12.75" outlineLevel="1">
      <c r="A1628" s="205">
        <v>756</v>
      </c>
      <c r="B1628" s="268" t="s">
        <v>3296</v>
      </c>
      <c r="C1628" s="269">
        <v>2024</v>
      </c>
      <c r="D1628" s="270" t="s">
        <v>2708</v>
      </c>
      <c r="E1628" s="264">
        <v>1</v>
      </c>
      <c r="F1628" s="271">
        <v>15</v>
      </c>
      <c r="G1628" s="272">
        <v>0</v>
      </c>
      <c r="H1628" s="273">
        <v>34.336260000000003</v>
      </c>
    </row>
    <row r="1629" spans="1:8" s="201" customFormat="1" ht="12.75" outlineLevel="1">
      <c r="A1629" s="205">
        <v>757</v>
      </c>
      <c r="B1629" s="268" t="s">
        <v>3297</v>
      </c>
      <c r="C1629" s="269">
        <v>2024</v>
      </c>
      <c r="D1629" s="270" t="s">
        <v>2708</v>
      </c>
      <c r="E1629" s="264">
        <v>1</v>
      </c>
      <c r="F1629" s="271">
        <v>0</v>
      </c>
      <c r="G1629" s="272">
        <v>0</v>
      </c>
      <c r="H1629" s="273">
        <v>34.272919999999999</v>
      </c>
    </row>
    <row r="1630" spans="1:8" s="201" customFormat="1" ht="12.75" outlineLevel="1">
      <c r="A1630" s="205">
        <v>758</v>
      </c>
      <c r="B1630" s="268" t="s">
        <v>3298</v>
      </c>
      <c r="C1630" s="269">
        <v>2024</v>
      </c>
      <c r="D1630" s="270" t="s">
        <v>2708</v>
      </c>
      <c r="E1630" s="264">
        <v>1</v>
      </c>
      <c r="F1630" s="271">
        <v>15</v>
      </c>
      <c r="G1630" s="272">
        <v>0</v>
      </c>
      <c r="H1630" s="273">
        <v>34.272919999999999</v>
      </c>
    </row>
    <row r="1631" spans="1:8" s="201" customFormat="1" ht="12.75" outlineLevel="1">
      <c r="A1631" s="265">
        <v>759</v>
      </c>
      <c r="B1631" s="268" t="s">
        <v>3299</v>
      </c>
      <c r="C1631" s="269">
        <v>2024</v>
      </c>
      <c r="D1631" s="270" t="s">
        <v>2708</v>
      </c>
      <c r="E1631" s="264">
        <v>1</v>
      </c>
      <c r="F1631" s="271">
        <v>0.8</v>
      </c>
      <c r="G1631" s="272">
        <v>0</v>
      </c>
      <c r="H1631" s="273">
        <v>34.272919999999999</v>
      </c>
    </row>
    <row r="1632" spans="1:8" s="201" customFormat="1" ht="12.75" outlineLevel="1">
      <c r="A1632" s="205">
        <v>760</v>
      </c>
      <c r="B1632" s="268" t="s">
        <v>3300</v>
      </c>
      <c r="C1632" s="269">
        <v>2024</v>
      </c>
      <c r="D1632" s="270" t="s">
        <v>2708</v>
      </c>
      <c r="E1632" s="264">
        <v>1</v>
      </c>
      <c r="F1632" s="271">
        <v>15</v>
      </c>
      <c r="G1632" s="272">
        <v>0</v>
      </c>
      <c r="H1632" s="273">
        <v>34.272919999999999</v>
      </c>
    </row>
    <row r="1633" spans="1:8" s="201" customFormat="1" ht="12.75" outlineLevel="1">
      <c r="A1633" s="205">
        <v>761</v>
      </c>
      <c r="B1633" s="268" t="s">
        <v>3301</v>
      </c>
      <c r="C1633" s="269">
        <v>2024</v>
      </c>
      <c r="D1633" s="270" t="s">
        <v>2708</v>
      </c>
      <c r="E1633" s="264">
        <v>1</v>
      </c>
      <c r="F1633" s="271">
        <v>15</v>
      </c>
      <c r="G1633" s="272">
        <v>0</v>
      </c>
      <c r="H1633" s="273">
        <v>34.272919999999999</v>
      </c>
    </row>
    <row r="1634" spans="1:8" s="201" customFormat="1" ht="12.75" outlineLevel="1">
      <c r="A1634" s="205">
        <v>762</v>
      </c>
      <c r="B1634" s="268" t="s">
        <v>3302</v>
      </c>
      <c r="C1634" s="269">
        <v>2024</v>
      </c>
      <c r="D1634" s="270" t="s">
        <v>2708</v>
      </c>
      <c r="E1634" s="264">
        <v>1</v>
      </c>
      <c r="F1634" s="271">
        <v>15</v>
      </c>
      <c r="G1634" s="272">
        <v>0</v>
      </c>
      <c r="H1634" s="273">
        <v>34.272910000000003</v>
      </c>
    </row>
    <row r="1635" spans="1:8" s="201" customFormat="1" ht="12.75" outlineLevel="1">
      <c r="A1635" s="265">
        <v>763</v>
      </c>
      <c r="B1635" s="268" t="s">
        <v>3303</v>
      </c>
      <c r="C1635" s="269">
        <v>2024</v>
      </c>
      <c r="D1635" s="270" t="s">
        <v>2708</v>
      </c>
      <c r="E1635" s="264">
        <v>1</v>
      </c>
      <c r="F1635" s="271">
        <v>15</v>
      </c>
      <c r="G1635" s="272">
        <v>0</v>
      </c>
      <c r="H1635" s="273">
        <v>34.272870000000005</v>
      </c>
    </row>
    <row r="1636" spans="1:8" s="201" customFormat="1" ht="12.75" outlineLevel="1">
      <c r="A1636" s="205">
        <v>764</v>
      </c>
      <c r="B1636" s="268" t="s">
        <v>3304</v>
      </c>
      <c r="C1636" s="269">
        <v>2024</v>
      </c>
      <c r="D1636" s="270" t="s">
        <v>2708</v>
      </c>
      <c r="E1636" s="264">
        <v>1</v>
      </c>
      <c r="F1636" s="271">
        <v>10</v>
      </c>
      <c r="G1636" s="272">
        <v>0</v>
      </c>
      <c r="H1636" s="273">
        <v>34.272860000000001</v>
      </c>
    </row>
    <row r="1637" spans="1:8" s="201" customFormat="1" ht="12.75" outlineLevel="1">
      <c r="A1637" s="205">
        <v>765</v>
      </c>
      <c r="B1637" s="268" t="s">
        <v>3305</v>
      </c>
      <c r="C1637" s="269">
        <v>2024</v>
      </c>
      <c r="D1637" s="270" t="s">
        <v>2708</v>
      </c>
      <c r="E1637" s="264">
        <v>1</v>
      </c>
      <c r="F1637" s="271">
        <v>15</v>
      </c>
      <c r="G1637" s="272">
        <v>0</v>
      </c>
      <c r="H1637" s="273">
        <v>34.221800000000002</v>
      </c>
    </row>
    <row r="1638" spans="1:8" s="201" customFormat="1" ht="12.75" outlineLevel="1">
      <c r="A1638" s="205">
        <v>766</v>
      </c>
      <c r="B1638" s="268" t="s">
        <v>3306</v>
      </c>
      <c r="C1638" s="269">
        <v>2024</v>
      </c>
      <c r="D1638" s="270" t="s">
        <v>2708</v>
      </c>
      <c r="E1638" s="264">
        <v>1</v>
      </c>
      <c r="F1638" s="271">
        <v>15</v>
      </c>
      <c r="G1638" s="272">
        <v>0</v>
      </c>
      <c r="H1638" s="273">
        <v>34.144379999999998</v>
      </c>
    </row>
    <row r="1639" spans="1:8" s="201" customFormat="1" ht="12.75" outlineLevel="1">
      <c r="A1639" s="265">
        <v>767</v>
      </c>
      <c r="B1639" s="268" t="s">
        <v>3307</v>
      </c>
      <c r="C1639" s="269">
        <v>2024</v>
      </c>
      <c r="D1639" s="270" t="s">
        <v>2708</v>
      </c>
      <c r="E1639" s="264">
        <v>1</v>
      </c>
      <c r="F1639" s="271">
        <v>0</v>
      </c>
      <c r="G1639" s="272">
        <v>0</v>
      </c>
      <c r="H1639" s="273">
        <v>33.897010000000002</v>
      </c>
    </row>
    <row r="1640" spans="1:8" s="201" customFormat="1" ht="12.75" outlineLevel="1">
      <c r="A1640" s="205">
        <v>768</v>
      </c>
      <c r="B1640" s="268" t="s">
        <v>3308</v>
      </c>
      <c r="C1640" s="269">
        <v>2024</v>
      </c>
      <c r="D1640" s="270" t="s">
        <v>2708</v>
      </c>
      <c r="E1640" s="264">
        <v>1</v>
      </c>
      <c r="F1640" s="271">
        <v>0</v>
      </c>
      <c r="G1640" s="272">
        <v>0</v>
      </c>
      <c r="H1640" s="273">
        <v>33.888370000000002</v>
      </c>
    </row>
    <row r="1641" spans="1:8" s="201" customFormat="1" ht="12.75" outlineLevel="1">
      <c r="A1641" s="205">
        <v>769</v>
      </c>
      <c r="B1641" s="268" t="s">
        <v>3309</v>
      </c>
      <c r="C1641" s="269">
        <v>2024</v>
      </c>
      <c r="D1641" s="270" t="s">
        <v>2708</v>
      </c>
      <c r="E1641" s="264">
        <v>1</v>
      </c>
      <c r="F1641" s="271">
        <v>15</v>
      </c>
      <c r="G1641" s="272">
        <v>0</v>
      </c>
      <c r="H1641" s="273">
        <v>33.888359999999999</v>
      </c>
    </row>
    <row r="1642" spans="1:8" s="201" customFormat="1" ht="12.75" outlineLevel="1">
      <c r="A1642" s="205">
        <v>770</v>
      </c>
      <c r="B1642" s="268" t="s">
        <v>3310</v>
      </c>
      <c r="C1642" s="269">
        <v>2024</v>
      </c>
      <c r="D1642" s="270" t="s">
        <v>2708</v>
      </c>
      <c r="E1642" s="264">
        <v>1</v>
      </c>
      <c r="F1642" s="271">
        <v>15</v>
      </c>
      <c r="G1642" s="272">
        <v>0</v>
      </c>
      <c r="H1642" s="273">
        <v>33.713589999999996</v>
      </c>
    </row>
    <row r="1643" spans="1:8" s="201" customFormat="1" ht="12.75" outlineLevel="1">
      <c r="A1643" s="265">
        <v>771</v>
      </c>
      <c r="B1643" s="268" t="s">
        <v>3311</v>
      </c>
      <c r="C1643" s="269">
        <v>2024</v>
      </c>
      <c r="D1643" s="270" t="s">
        <v>2708</v>
      </c>
      <c r="E1643" s="264">
        <v>1</v>
      </c>
      <c r="F1643" s="271">
        <v>7</v>
      </c>
      <c r="G1643" s="272">
        <v>0</v>
      </c>
      <c r="H1643" s="273">
        <v>33.712029999999999</v>
      </c>
    </row>
    <row r="1644" spans="1:8" s="201" customFormat="1" ht="12.75" outlineLevel="1">
      <c r="A1644" s="205">
        <v>772</v>
      </c>
      <c r="B1644" s="268" t="s">
        <v>3312</v>
      </c>
      <c r="C1644" s="269">
        <v>2024</v>
      </c>
      <c r="D1644" s="270" t="s">
        <v>2708</v>
      </c>
      <c r="E1644" s="264">
        <v>1</v>
      </c>
      <c r="F1644" s="271">
        <v>0</v>
      </c>
      <c r="G1644" s="272">
        <v>0</v>
      </c>
      <c r="H1644" s="273">
        <v>33.651919999999997</v>
      </c>
    </row>
    <row r="1645" spans="1:8" s="201" customFormat="1" ht="12.75" outlineLevel="1">
      <c r="A1645" s="205">
        <v>773</v>
      </c>
      <c r="B1645" s="268" t="s">
        <v>3313</v>
      </c>
      <c r="C1645" s="269">
        <v>2024</v>
      </c>
      <c r="D1645" s="270" t="s">
        <v>2708</v>
      </c>
      <c r="E1645" s="264">
        <v>1</v>
      </c>
      <c r="F1645" s="271">
        <v>15</v>
      </c>
      <c r="G1645" s="272">
        <v>0</v>
      </c>
      <c r="H1645" s="273">
        <v>33.587900000000005</v>
      </c>
    </row>
    <row r="1646" spans="1:8" s="201" customFormat="1" ht="12.75" outlineLevel="1">
      <c r="A1646" s="205">
        <v>774</v>
      </c>
      <c r="B1646" s="268" t="s">
        <v>3314</v>
      </c>
      <c r="C1646" s="269">
        <v>2024</v>
      </c>
      <c r="D1646" s="270" t="s">
        <v>2708</v>
      </c>
      <c r="E1646" s="264">
        <v>1</v>
      </c>
      <c r="F1646" s="271">
        <v>15</v>
      </c>
      <c r="G1646" s="272">
        <v>0</v>
      </c>
      <c r="H1646" s="273">
        <v>33.577940000000005</v>
      </c>
    </row>
    <row r="1647" spans="1:8" s="201" customFormat="1" ht="12.75" outlineLevel="1">
      <c r="A1647" s="265">
        <v>775</v>
      </c>
      <c r="B1647" s="268" t="s">
        <v>3315</v>
      </c>
      <c r="C1647" s="269">
        <v>2024</v>
      </c>
      <c r="D1647" s="270" t="s">
        <v>2708</v>
      </c>
      <c r="E1647" s="264">
        <v>1</v>
      </c>
      <c r="F1647" s="271">
        <v>15</v>
      </c>
      <c r="G1647" s="272">
        <v>0</v>
      </c>
      <c r="H1647" s="273">
        <v>33.561680000000003</v>
      </c>
    </row>
    <row r="1648" spans="1:8" s="201" customFormat="1" ht="12.75" outlineLevel="1">
      <c r="A1648" s="205">
        <v>776</v>
      </c>
      <c r="B1648" s="268" t="s">
        <v>3316</v>
      </c>
      <c r="C1648" s="269">
        <v>2024</v>
      </c>
      <c r="D1648" s="270" t="s">
        <v>2708</v>
      </c>
      <c r="E1648" s="264">
        <v>1</v>
      </c>
      <c r="F1648" s="271">
        <v>15</v>
      </c>
      <c r="G1648" s="272">
        <v>0</v>
      </c>
      <c r="H1648" s="273">
        <v>33.355980000000002</v>
      </c>
    </row>
    <row r="1649" spans="1:8" s="201" customFormat="1" ht="12.75" outlineLevel="1">
      <c r="A1649" s="205">
        <v>777</v>
      </c>
      <c r="B1649" s="268" t="s">
        <v>3317</v>
      </c>
      <c r="C1649" s="269">
        <v>2024</v>
      </c>
      <c r="D1649" s="270" t="s">
        <v>2708</v>
      </c>
      <c r="E1649" s="264">
        <v>1</v>
      </c>
      <c r="F1649" s="271">
        <v>145</v>
      </c>
      <c r="G1649" s="272">
        <v>0</v>
      </c>
      <c r="H1649" s="273">
        <v>33.258980000000001</v>
      </c>
    </row>
    <row r="1650" spans="1:8" s="201" customFormat="1" ht="12.75" outlineLevel="1">
      <c r="A1650" s="205">
        <v>778</v>
      </c>
      <c r="B1650" s="268" t="s">
        <v>3318</v>
      </c>
      <c r="C1650" s="269">
        <v>2024</v>
      </c>
      <c r="D1650" s="270" t="s">
        <v>2708</v>
      </c>
      <c r="E1650" s="264">
        <v>1</v>
      </c>
      <c r="F1650" s="271">
        <v>15</v>
      </c>
      <c r="G1650" s="272">
        <v>0</v>
      </c>
      <c r="H1650" s="273">
        <v>32.928179999999998</v>
      </c>
    </row>
    <row r="1651" spans="1:8" s="201" customFormat="1" ht="12.75" outlineLevel="1">
      <c r="A1651" s="265">
        <v>779</v>
      </c>
      <c r="B1651" s="268" t="s">
        <v>3319</v>
      </c>
      <c r="C1651" s="269">
        <v>2024</v>
      </c>
      <c r="D1651" s="270" t="s">
        <v>2708</v>
      </c>
      <c r="E1651" s="264">
        <v>1</v>
      </c>
      <c r="F1651" s="271">
        <v>15</v>
      </c>
      <c r="G1651" s="272">
        <v>0</v>
      </c>
      <c r="H1651" s="273">
        <v>32.698149999999998</v>
      </c>
    </row>
    <row r="1652" spans="1:8" s="201" customFormat="1" ht="12.75" outlineLevel="1">
      <c r="A1652" s="205">
        <v>780</v>
      </c>
      <c r="B1652" s="268" t="s">
        <v>3320</v>
      </c>
      <c r="C1652" s="269">
        <v>2024</v>
      </c>
      <c r="D1652" s="270" t="s">
        <v>2708</v>
      </c>
      <c r="E1652" s="264">
        <v>1</v>
      </c>
      <c r="F1652" s="271">
        <v>15</v>
      </c>
      <c r="G1652" s="272">
        <v>0</v>
      </c>
      <c r="H1652" s="273">
        <v>32.671880000000002</v>
      </c>
    </row>
    <row r="1653" spans="1:8" s="201" customFormat="1" ht="12.75" outlineLevel="1">
      <c r="A1653" s="205">
        <v>781</v>
      </c>
      <c r="B1653" s="268" t="s">
        <v>3321</v>
      </c>
      <c r="C1653" s="269">
        <v>2024</v>
      </c>
      <c r="D1653" s="270" t="s">
        <v>2708</v>
      </c>
      <c r="E1653" s="264">
        <v>1</v>
      </c>
      <c r="F1653" s="271">
        <v>0</v>
      </c>
      <c r="G1653" s="272">
        <v>0</v>
      </c>
      <c r="H1653" s="273">
        <v>32.667970000000004</v>
      </c>
    </row>
    <row r="1654" spans="1:8" s="201" customFormat="1" ht="12.75" outlineLevel="1">
      <c r="A1654" s="205">
        <v>782</v>
      </c>
      <c r="B1654" s="268" t="s">
        <v>3322</v>
      </c>
      <c r="C1654" s="269">
        <v>2024</v>
      </c>
      <c r="D1654" s="270" t="s">
        <v>2708</v>
      </c>
      <c r="E1654" s="264">
        <v>1</v>
      </c>
      <c r="F1654" s="271">
        <v>0</v>
      </c>
      <c r="G1654" s="272">
        <v>0</v>
      </c>
      <c r="H1654" s="273">
        <v>32.657080000000001</v>
      </c>
    </row>
    <row r="1655" spans="1:8" s="201" customFormat="1" ht="12.75" outlineLevel="1">
      <c r="A1655" s="265">
        <v>783</v>
      </c>
      <c r="B1655" s="268" t="s">
        <v>3323</v>
      </c>
      <c r="C1655" s="269">
        <v>2024</v>
      </c>
      <c r="D1655" s="270" t="s">
        <v>2708</v>
      </c>
      <c r="E1655" s="264">
        <v>1</v>
      </c>
      <c r="F1655" s="271">
        <v>15</v>
      </c>
      <c r="G1655" s="272">
        <v>0</v>
      </c>
      <c r="H1655" s="273">
        <v>32.657080000000001</v>
      </c>
    </row>
    <row r="1656" spans="1:8" s="201" customFormat="1" ht="12.75" outlineLevel="1">
      <c r="A1656" s="205">
        <v>784</v>
      </c>
      <c r="B1656" s="268" t="s">
        <v>3324</v>
      </c>
      <c r="C1656" s="269">
        <v>2024</v>
      </c>
      <c r="D1656" s="270" t="s">
        <v>2708</v>
      </c>
      <c r="E1656" s="264">
        <v>1</v>
      </c>
      <c r="F1656" s="271">
        <v>15</v>
      </c>
      <c r="G1656" s="272">
        <v>0</v>
      </c>
      <c r="H1656" s="273">
        <v>32.657080000000001</v>
      </c>
    </row>
    <row r="1657" spans="1:8" s="201" customFormat="1" ht="12.75" outlineLevel="1">
      <c r="A1657" s="205">
        <v>785</v>
      </c>
      <c r="B1657" s="268" t="s">
        <v>3325</v>
      </c>
      <c r="C1657" s="269">
        <v>2024</v>
      </c>
      <c r="D1657" s="270" t="s">
        <v>2708</v>
      </c>
      <c r="E1657" s="264">
        <v>1</v>
      </c>
      <c r="F1657" s="271">
        <v>15</v>
      </c>
      <c r="G1657" s="272">
        <v>0</v>
      </c>
      <c r="H1657" s="273">
        <v>32.657080000000001</v>
      </c>
    </row>
    <row r="1658" spans="1:8" s="201" customFormat="1" ht="12.75" outlineLevel="1">
      <c r="A1658" s="205">
        <v>786</v>
      </c>
      <c r="B1658" s="268" t="s">
        <v>3326</v>
      </c>
      <c r="C1658" s="269">
        <v>2024</v>
      </c>
      <c r="D1658" s="270" t="s">
        <v>2708</v>
      </c>
      <c r="E1658" s="264">
        <v>1</v>
      </c>
      <c r="F1658" s="271">
        <v>15</v>
      </c>
      <c r="G1658" s="272">
        <v>0</v>
      </c>
      <c r="H1658" s="273">
        <v>32.657080000000001</v>
      </c>
    </row>
    <row r="1659" spans="1:8" s="201" customFormat="1" ht="12.75" outlineLevel="1">
      <c r="A1659" s="265">
        <v>787</v>
      </c>
      <c r="B1659" s="268" t="s">
        <v>3327</v>
      </c>
      <c r="C1659" s="269">
        <v>2024</v>
      </c>
      <c r="D1659" s="270" t="s">
        <v>2708</v>
      </c>
      <c r="E1659" s="264">
        <v>1</v>
      </c>
      <c r="F1659" s="271">
        <v>10</v>
      </c>
      <c r="G1659" s="272">
        <v>0</v>
      </c>
      <c r="H1659" s="273">
        <v>32.657080000000001</v>
      </c>
    </row>
    <row r="1660" spans="1:8" s="201" customFormat="1" ht="12.75" outlineLevel="1">
      <c r="A1660" s="205">
        <v>788</v>
      </c>
      <c r="B1660" s="268" t="s">
        <v>3328</v>
      </c>
      <c r="C1660" s="269">
        <v>2024</v>
      </c>
      <c r="D1660" s="270" t="s">
        <v>2708</v>
      </c>
      <c r="E1660" s="264">
        <v>1</v>
      </c>
      <c r="F1660" s="271">
        <v>15</v>
      </c>
      <c r="G1660" s="272">
        <v>0</v>
      </c>
      <c r="H1660" s="273">
        <v>32.657080000000001</v>
      </c>
    </row>
    <row r="1661" spans="1:8" s="201" customFormat="1" ht="12.75" outlineLevel="1">
      <c r="A1661" s="205">
        <v>789</v>
      </c>
      <c r="B1661" s="268" t="s">
        <v>3329</v>
      </c>
      <c r="C1661" s="269">
        <v>2024</v>
      </c>
      <c r="D1661" s="270" t="s">
        <v>2708</v>
      </c>
      <c r="E1661" s="264">
        <v>1</v>
      </c>
      <c r="F1661" s="271">
        <v>15</v>
      </c>
      <c r="G1661" s="272">
        <v>0</v>
      </c>
      <c r="H1661" s="273">
        <v>32.657069999999997</v>
      </c>
    </row>
    <row r="1662" spans="1:8" s="201" customFormat="1" ht="12.75" outlineLevel="1">
      <c r="A1662" s="205">
        <v>790</v>
      </c>
      <c r="B1662" s="268" t="s">
        <v>3330</v>
      </c>
      <c r="C1662" s="269">
        <v>2024</v>
      </c>
      <c r="D1662" s="270" t="s">
        <v>2708</v>
      </c>
      <c r="E1662" s="264">
        <v>1</v>
      </c>
      <c r="F1662" s="271">
        <v>15</v>
      </c>
      <c r="G1662" s="272">
        <v>0</v>
      </c>
      <c r="H1662" s="273">
        <v>32.657069999999997</v>
      </c>
    </row>
    <row r="1663" spans="1:8" s="201" customFormat="1" ht="12.75" outlineLevel="1">
      <c r="A1663" s="265">
        <v>791</v>
      </c>
      <c r="B1663" s="268" t="s">
        <v>3331</v>
      </c>
      <c r="C1663" s="269">
        <v>2024</v>
      </c>
      <c r="D1663" s="270" t="s">
        <v>2708</v>
      </c>
      <c r="E1663" s="264">
        <v>1</v>
      </c>
      <c r="F1663" s="271">
        <v>10</v>
      </c>
      <c r="G1663" s="272">
        <v>0</v>
      </c>
      <c r="H1663" s="273">
        <v>32.657069999999997</v>
      </c>
    </row>
    <row r="1664" spans="1:8" s="201" customFormat="1" ht="12.75" outlineLevel="1">
      <c r="A1664" s="205">
        <v>792</v>
      </c>
      <c r="B1664" s="268" t="s">
        <v>3332</v>
      </c>
      <c r="C1664" s="269">
        <v>2024</v>
      </c>
      <c r="D1664" s="270" t="s">
        <v>2708</v>
      </c>
      <c r="E1664" s="264">
        <v>1</v>
      </c>
      <c r="F1664" s="271">
        <v>15</v>
      </c>
      <c r="G1664" s="272">
        <v>0</v>
      </c>
      <c r="H1664" s="273">
        <v>32.657069999999997</v>
      </c>
    </row>
    <row r="1665" spans="1:8" s="201" customFormat="1" ht="12.75" outlineLevel="1">
      <c r="A1665" s="205">
        <v>793</v>
      </c>
      <c r="B1665" s="268" t="s">
        <v>3333</v>
      </c>
      <c r="C1665" s="269">
        <v>2024</v>
      </c>
      <c r="D1665" s="270" t="s">
        <v>2708</v>
      </c>
      <c r="E1665" s="264">
        <v>1</v>
      </c>
      <c r="F1665" s="271">
        <v>15</v>
      </c>
      <c r="G1665" s="272">
        <v>0</v>
      </c>
      <c r="H1665" s="273">
        <v>32.657069999999997</v>
      </c>
    </row>
    <row r="1666" spans="1:8" s="201" customFormat="1" ht="12.75" outlineLevel="1">
      <c r="A1666" s="205">
        <v>794</v>
      </c>
      <c r="B1666" s="268" t="s">
        <v>3334</v>
      </c>
      <c r="C1666" s="269">
        <v>2024</v>
      </c>
      <c r="D1666" s="270" t="s">
        <v>2708</v>
      </c>
      <c r="E1666" s="264">
        <v>1</v>
      </c>
      <c r="F1666" s="271">
        <v>15</v>
      </c>
      <c r="G1666" s="272">
        <v>0</v>
      </c>
      <c r="H1666" s="273">
        <v>32.645189999999999</v>
      </c>
    </row>
    <row r="1667" spans="1:8" s="201" customFormat="1" ht="12.75" outlineLevel="1">
      <c r="A1667" s="265">
        <v>795</v>
      </c>
      <c r="B1667" s="268" t="s">
        <v>3335</v>
      </c>
      <c r="C1667" s="269">
        <v>2024</v>
      </c>
      <c r="D1667" s="270" t="s">
        <v>2708</v>
      </c>
      <c r="E1667" s="264">
        <v>1</v>
      </c>
      <c r="F1667" s="271">
        <v>15</v>
      </c>
      <c r="G1667" s="272">
        <v>0</v>
      </c>
      <c r="H1667" s="273">
        <v>32.645189999999999</v>
      </c>
    </row>
    <row r="1668" spans="1:8" s="201" customFormat="1" ht="12.75" outlineLevel="1">
      <c r="A1668" s="205">
        <v>796</v>
      </c>
      <c r="B1668" s="268" t="s">
        <v>3336</v>
      </c>
      <c r="C1668" s="269">
        <v>2024</v>
      </c>
      <c r="D1668" s="270" t="s">
        <v>2708</v>
      </c>
      <c r="E1668" s="264">
        <v>1</v>
      </c>
      <c r="F1668" s="271">
        <v>15</v>
      </c>
      <c r="G1668" s="272">
        <v>0</v>
      </c>
      <c r="H1668" s="273">
        <v>32.645189999999999</v>
      </c>
    </row>
    <row r="1669" spans="1:8" s="201" customFormat="1" ht="12.75" outlineLevel="1">
      <c r="A1669" s="205">
        <v>797</v>
      </c>
      <c r="B1669" s="268" t="s">
        <v>3337</v>
      </c>
      <c r="C1669" s="269">
        <v>2024</v>
      </c>
      <c r="D1669" s="270" t="s">
        <v>2708</v>
      </c>
      <c r="E1669" s="264">
        <v>1</v>
      </c>
      <c r="F1669" s="271">
        <v>10</v>
      </c>
      <c r="G1669" s="272">
        <v>0</v>
      </c>
      <c r="H1669" s="273">
        <v>32.645189999999999</v>
      </c>
    </row>
    <row r="1670" spans="1:8" s="201" customFormat="1" ht="12.75" outlineLevel="1">
      <c r="A1670" s="205">
        <v>798</v>
      </c>
      <c r="B1670" s="268" t="s">
        <v>3338</v>
      </c>
      <c r="C1670" s="269">
        <v>2024</v>
      </c>
      <c r="D1670" s="270" t="s">
        <v>2708</v>
      </c>
      <c r="E1670" s="264">
        <v>1</v>
      </c>
      <c r="F1670" s="271">
        <v>8</v>
      </c>
      <c r="G1670" s="272">
        <v>0</v>
      </c>
      <c r="H1670" s="273">
        <v>32.645189999999999</v>
      </c>
    </row>
    <row r="1671" spans="1:8" s="201" customFormat="1" ht="12.75" outlineLevel="1">
      <c r="A1671" s="265">
        <v>799</v>
      </c>
      <c r="B1671" s="268" t="s">
        <v>3339</v>
      </c>
      <c r="C1671" s="269">
        <v>2024</v>
      </c>
      <c r="D1671" s="270" t="s">
        <v>2708</v>
      </c>
      <c r="E1671" s="264">
        <v>1</v>
      </c>
      <c r="F1671" s="271">
        <v>0</v>
      </c>
      <c r="G1671" s="272">
        <v>0</v>
      </c>
      <c r="H1671" s="273">
        <v>32.645180000000003</v>
      </c>
    </row>
    <row r="1672" spans="1:8" s="201" customFormat="1" ht="12.75" outlineLevel="1">
      <c r="A1672" s="205">
        <v>800</v>
      </c>
      <c r="B1672" s="268" t="s">
        <v>3340</v>
      </c>
      <c r="C1672" s="269">
        <v>2024</v>
      </c>
      <c r="D1672" s="270" t="s">
        <v>2708</v>
      </c>
      <c r="E1672" s="264">
        <v>1</v>
      </c>
      <c r="F1672" s="271">
        <v>0</v>
      </c>
      <c r="G1672" s="272">
        <v>0</v>
      </c>
      <c r="H1672" s="273">
        <v>32.645180000000003</v>
      </c>
    </row>
    <row r="1673" spans="1:8" s="201" customFormat="1" ht="12.75" outlineLevel="1">
      <c r="A1673" s="205">
        <v>801</v>
      </c>
      <c r="B1673" s="268" t="s">
        <v>3341</v>
      </c>
      <c r="C1673" s="269">
        <v>2024</v>
      </c>
      <c r="D1673" s="270" t="s">
        <v>2708</v>
      </c>
      <c r="E1673" s="264">
        <v>1</v>
      </c>
      <c r="F1673" s="271">
        <v>15</v>
      </c>
      <c r="G1673" s="272">
        <v>0</v>
      </c>
      <c r="H1673" s="273">
        <v>32.637900000000002</v>
      </c>
    </row>
    <row r="1674" spans="1:8" s="201" customFormat="1" ht="12.75" outlineLevel="1">
      <c r="A1674" s="205">
        <v>802</v>
      </c>
      <c r="B1674" s="268" t="s">
        <v>3342</v>
      </c>
      <c r="C1674" s="269">
        <v>2024</v>
      </c>
      <c r="D1674" s="270" t="s">
        <v>2708</v>
      </c>
      <c r="E1674" s="264">
        <v>1</v>
      </c>
      <c r="F1674" s="271">
        <v>30</v>
      </c>
      <c r="G1674" s="272">
        <v>0</v>
      </c>
      <c r="H1674" s="273">
        <v>32.637680000000003</v>
      </c>
    </row>
    <row r="1675" spans="1:8" s="201" customFormat="1" ht="12.75" outlineLevel="1">
      <c r="A1675" s="265">
        <v>803</v>
      </c>
      <c r="B1675" s="268" t="s">
        <v>3343</v>
      </c>
      <c r="C1675" s="269">
        <v>2024</v>
      </c>
      <c r="D1675" s="270" t="s">
        <v>2708</v>
      </c>
      <c r="E1675" s="264">
        <v>1</v>
      </c>
      <c r="F1675" s="271">
        <v>15</v>
      </c>
      <c r="G1675" s="272">
        <v>0</v>
      </c>
      <c r="H1675" s="273">
        <v>32.637680000000003</v>
      </c>
    </row>
    <row r="1676" spans="1:8" s="201" customFormat="1" ht="12.75" outlineLevel="1">
      <c r="A1676" s="205">
        <v>804</v>
      </c>
      <c r="B1676" s="268" t="s">
        <v>3344</v>
      </c>
      <c r="C1676" s="269">
        <v>2024</v>
      </c>
      <c r="D1676" s="270" t="s">
        <v>2708</v>
      </c>
      <c r="E1676" s="264">
        <v>1</v>
      </c>
      <c r="F1676" s="271">
        <v>20</v>
      </c>
      <c r="G1676" s="272">
        <v>0</v>
      </c>
      <c r="H1676" s="273">
        <v>32.637680000000003</v>
      </c>
    </row>
    <row r="1677" spans="1:8" s="201" customFormat="1" ht="12.75" outlineLevel="1">
      <c r="A1677" s="205">
        <v>805</v>
      </c>
      <c r="B1677" s="268" t="s">
        <v>3345</v>
      </c>
      <c r="C1677" s="269">
        <v>2024</v>
      </c>
      <c r="D1677" s="270" t="s">
        <v>2708</v>
      </c>
      <c r="E1677" s="264">
        <v>1</v>
      </c>
      <c r="F1677" s="271">
        <v>15</v>
      </c>
      <c r="G1677" s="272">
        <v>0</v>
      </c>
      <c r="H1677" s="273">
        <v>32.63767</v>
      </c>
    </row>
    <row r="1678" spans="1:8" s="201" customFormat="1" ht="12.75" outlineLevel="1">
      <c r="A1678" s="205">
        <v>806</v>
      </c>
      <c r="B1678" s="268" t="s">
        <v>3346</v>
      </c>
      <c r="C1678" s="269">
        <v>2024</v>
      </c>
      <c r="D1678" s="270" t="s">
        <v>2708</v>
      </c>
      <c r="E1678" s="264">
        <v>1</v>
      </c>
      <c r="F1678" s="271">
        <v>15</v>
      </c>
      <c r="G1678" s="272">
        <v>0</v>
      </c>
      <c r="H1678" s="273">
        <v>32.604889999999997</v>
      </c>
    </row>
    <row r="1679" spans="1:8" s="201" customFormat="1" ht="12.75" outlineLevel="1">
      <c r="A1679" s="265">
        <v>807</v>
      </c>
      <c r="B1679" s="268" t="s">
        <v>3347</v>
      </c>
      <c r="C1679" s="269">
        <v>2024</v>
      </c>
      <c r="D1679" s="270" t="s">
        <v>2708</v>
      </c>
      <c r="E1679" s="264">
        <v>1</v>
      </c>
      <c r="F1679" s="271">
        <v>15</v>
      </c>
      <c r="G1679" s="272">
        <v>0</v>
      </c>
      <c r="H1679" s="273">
        <v>32.564790000000002</v>
      </c>
    </row>
    <row r="1680" spans="1:8" s="201" customFormat="1" ht="12.75" outlineLevel="1">
      <c r="A1680" s="205">
        <v>808</v>
      </c>
      <c r="B1680" s="268" t="s">
        <v>3348</v>
      </c>
      <c r="C1680" s="269">
        <v>2024</v>
      </c>
      <c r="D1680" s="270" t="s">
        <v>2708</v>
      </c>
      <c r="E1680" s="264">
        <v>1</v>
      </c>
      <c r="F1680" s="271">
        <v>15</v>
      </c>
      <c r="G1680" s="272">
        <v>0</v>
      </c>
      <c r="H1680" s="273">
        <v>32.564790000000002</v>
      </c>
    </row>
    <row r="1681" spans="1:8" s="201" customFormat="1" ht="12.75" outlineLevel="1">
      <c r="A1681" s="205">
        <v>809</v>
      </c>
      <c r="B1681" s="268" t="s">
        <v>3349</v>
      </c>
      <c r="C1681" s="269">
        <v>2024</v>
      </c>
      <c r="D1681" s="270" t="s">
        <v>2708</v>
      </c>
      <c r="E1681" s="264">
        <v>1</v>
      </c>
      <c r="F1681" s="271">
        <v>15</v>
      </c>
      <c r="G1681" s="272">
        <v>0</v>
      </c>
      <c r="H1681" s="273">
        <v>32.564790000000002</v>
      </c>
    </row>
    <row r="1682" spans="1:8" s="201" customFormat="1" ht="12.75" outlineLevel="1">
      <c r="A1682" s="205">
        <v>810</v>
      </c>
      <c r="B1682" s="268" t="s">
        <v>3350</v>
      </c>
      <c r="C1682" s="269">
        <v>2024</v>
      </c>
      <c r="D1682" s="270" t="s">
        <v>2708</v>
      </c>
      <c r="E1682" s="264">
        <v>1</v>
      </c>
      <c r="F1682" s="271">
        <v>15</v>
      </c>
      <c r="G1682" s="272">
        <v>0</v>
      </c>
      <c r="H1682" s="273">
        <v>32.564790000000002</v>
      </c>
    </row>
    <row r="1683" spans="1:8" s="201" customFormat="1" ht="12.75" outlineLevel="1">
      <c r="A1683" s="265">
        <v>811</v>
      </c>
      <c r="B1683" s="268" t="s">
        <v>3351</v>
      </c>
      <c r="C1683" s="269">
        <v>2024</v>
      </c>
      <c r="D1683" s="270" t="s">
        <v>2708</v>
      </c>
      <c r="E1683" s="264">
        <v>1</v>
      </c>
      <c r="F1683" s="271">
        <v>15</v>
      </c>
      <c r="G1683" s="272">
        <v>0</v>
      </c>
      <c r="H1683" s="273">
        <v>32.564790000000002</v>
      </c>
    </row>
    <row r="1684" spans="1:8" s="201" customFormat="1" ht="12.75" outlineLevel="1">
      <c r="A1684" s="205">
        <v>812</v>
      </c>
      <c r="B1684" s="268" t="s">
        <v>3352</v>
      </c>
      <c r="C1684" s="269">
        <v>2024</v>
      </c>
      <c r="D1684" s="270" t="s">
        <v>2708</v>
      </c>
      <c r="E1684" s="264">
        <v>1</v>
      </c>
      <c r="F1684" s="271">
        <v>15</v>
      </c>
      <c r="G1684" s="272">
        <v>0</v>
      </c>
      <c r="H1684" s="273">
        <v>32.564790000000002</v>
      </c>
    </row>
    <row r="1685" spans="1:8" s="201" customFormat="1" ht="12.75" outlineLevel="1">
      <c r="A1685" s="205">
        <v>813</v>
      </c>
      <c r="B1685" s="268" t="s">
        <v>3353</v>
      </c>
      <c r="C1685" s="269">
        <v>2024</v>
      </c>
      <c r="D1685" s="270" t="s">
        <v>2708</v>
      </c>
      <c r="E1685" s="264">
        <v>1</v>
      </c>
      <c r="F1685" s="271">
        <v>25</v>
      </c>
      <c r="G1685" s="272">
        <v>0</v>
      </c>
      <c r="H1685" s="273">
        <v>32.529859999999999</v>
      </c>
    </row>
    <row r="1686" spans="1:8" s="201" customFormat="1" ht="12.75" outlineLevel="1">
      <c r="A1686" s="205">
        <v>814</v>
      </c>
      <c r="B1686" s="268" t="s">
        <v>3354</v>
      </c>
      <c r="C1686" s="269">
        <v>2024</v>
      </c>
      <c r="D1686" s="270" t="s">
        <v>2708</v>
      </c>
      <c r="E1686" s="264">
        <v>1</v>
      </c>
      <c r="F1686" s="271">
        <v>0</v>
      </c>
      <c r="G1686" s="272">
        <v>0</v>
      </c>
      <c r="H1686" s="273">
        <v>32.42071</v>
      </c>
    </row>
    <row r="1687" spans="1:8" s="201" customFormat="1" ht="12.75" outlineLevel="1">
      <c r="A1687" s="265">
        <v>815</v>
      </c>
      <c r="B1687" s="268" t="s">
        <v>3355</v>
      </c>
      <c r="C1687" s="269">
        <v>2024</v>
      </c>
      <c r="D1687" s="270" t="s">
        <v>2708</v>
      </c>
      <c r="E1687" s="264">
        <v>1</v>
      </c>
      <c r="F1687" s="271">
        <v>15</v>
      </c>
      <c r="G1687" s="272">
        <v>0</v>
      </c>
      <c r="H1687" s="273">
        <v>32.420679999999997</v>
      </c>
    </row>
    <row r="1688" spans="1:8" s="201" customFormat="1" ht="12.75" outlineLevel="1">
      <c r="A1688" s="205">
        <v>816</v>
      </c>
      <c r="B1688" s="268" t="s">
        <v>3356</v>
      </c>
      <c r="C1688" s="269">
        <v>2024</v>
      </c>
      <c r="D1688" s="270" t="s">
        <v>2708</v>
      </c>
      <c r="E1688" s="264">
        <v>1</v>
      </c>
      <c r="F1688" s="271">
        <v>15</v>
      </c>
      <c r="G1688" s="272">
        <v>0</v>
      </c>
      <c r="H1688" s="273">
        <v>32.144959999999998</v>
      </c>
    </row>
    <row r="1689" spans="1:8" s="201" customFormat="1" ht="12.75" outlineLevel="1">
      <c r="A1689" s="205">
        <v>817</v>
      </c>
      <c r="B1689" s="268" t="s">
        <v>3357</v>
      </c>
      <c r="C1689" s="269">
        <v>2024</v>
      </c>
      <c r="D1689" s="270" t="s">
        <v>2708</v>
      </c>
      <c r="E1689" s="264">
        <v>1</v>
      </c>
      <c r="F1689" s="271">
        <v>15</v>
      </c>
      <c r="G1689" s="272">
        <v>0</v>
      </c>
      <c r="H1689" s="273">
        <v>32.144939999999998</v>
      </c>
    </row>
    <row r="1690" spans="1:8" s="201" customFormat="1" ht="12.75" outlineLevel="1">
      <c r="A1690" s="205">
        <v>818</v>
      </c>
      <c r="B1690" s="268" t="s">
        <v>3358</v>
      </c>
      <c r="C1690" s="269">
        <v>2024</v>
      </c>
      <c r="D1690" s="270" t="s">
        <v>2708</v>
      </c>
      <c r="E1690" s="264">
        <v>1</v>
      </c>
      <c r="F1690" s="271">
        <v>15</v>
      </c>
      <c r="G1690" s="272">
        <v>0</v>
      </c>
      <c r="H1690" s="273">
        <v>32.144939999999998</v>
      </c>
    </row>
    <row r="1691" spans="1:8" s="201" customFormat="1" ht="12.75" outlineLevel="1">
      <c r="A1691" s="265">
        <v>819</v>
      </c>
      <c r="B1691" s="268" t="s">
        <v>3359</v>
      </c>
      <c r="C1691" s="269">
        <v>2024</v>
      </c>
      <c r="D1691" s="270" t="s">
        <v>2708</v>
      </c>
      <c r="E1691" s="264">
        <v>1</v>
      </c>
      <c r="F1691" s="271">
        <v>15</v>
      </c>
      <c r="G1691" s="272">
        <v>0</v>
      </c>
      <c r="H1691" s="273">
        <v>32.144919999999999</v>
      </c>
    </row>
    <row r="1692" spans="1:8" s="201" customFormat="1" ht="12.75" outlineLevel="1">
      <c r="A1692" s="205">
        <v>820</v>
      </c>
      <c r="B1692" s="268" t="s">
        <v>3360</v>
      </c>
      <c r="C1692" s="269">
        <v>2024</v>
      </c>
      <c r="D1692" s="270" t="s">
        <v>2708</v>
      </c>
      <c r="E1692" s="264">
        <v>1</v>
      </c>
      <c r="F1692" s="271">
        <v>0</v>
      </c>
      <c r="G1692" s="272">
        <v>0</v>
      </c>
      <c r="H1692" s="273">
        <v>31.955659999999998</v>
      </c>
    </row>
    <row r="1693" spans="1:8" s="201" customFormat="1" ht="12.75" outlineLevel="1">
      <c r="A1693" s="205">
        <v>821</v>
      </c>
      <c r="B1693" s="268" t="s">
        <v>3361</v>
      </c>
      <c r="C1693" s="269">
        <v>2024</v>
      </c>
      <c r="D1693" s="270" t="s">
        <v>2708</v>
      </c>
      <c r="E1693" s="264">
        <v>1</v>
      </c>
      <c r="F1693" s="271">
        <v>0</v>
      </c>
      <c r="G1693" s="272">
        <v>0</v>
      </c>
      <c r="H1693" s="273">
        <v>31.84151</v>
      </c>
    </row>
    <row r="1694" spans="1:8" s="201" customFormat="1" ht="12.75" outlineLevel="1">
      <c r="A1694" s="205">
        <v>822</v>
      </c>
      <c r="B1694" s="268" t="s">
        <v>3362</v>
      </c>
      <c r="C1694" s="269">
        <v>2024</v>
      </c>
      <c r="D1694" s="270" t="s">
        <v>2708</v>
      </c>
      <c r="E1694" s="264">
        <v>1</v>
      </c>
      <c r="F1694" s="271">
        <v>0</v>
      </c>
      <c r="G1694" s="272">
        <v>0</v>
      </c>
      <c r="H1694" s="273">
        <v>31.84132</v>
      </c>
    </row>
    <row r="1695" spans="1:8" s="201" customFormat="1" ht="12.75" outlineLevel="1">
      <c r="A1695" s="265">
        <v>823</v>
      </c>
      <c r="B1695" s="268" t="s">
        <v>3363</v>
      </c>
      <c r="C1695" s="269">
        <v>2024</v>
      </c>
      <c r="D1695" s="270" t="s">
        <v>2708</v>
      </c>
      <c r="E1695" s="264">
        <v>1</v>
      </c>
      <c r="F1695" s="271">
        <v>15</v>
      </c>
      <c r="G1695" s="272">
        <v>0</v>
      </c>
      <c r="H1695" s="273">
        <v>31.84132</v>
      </c>
    </row>
    <row r="1696" spans="1:8" s="201" customFormat="1" ht="12.75" outlineLevel="1">
      <c r="A1696" s="205">
        <v>824</v>
      </c>
      <c r="B1696" s="268" t="s">
        <v>3364</v>
      </c>
      <c r="C1696" s="269">
        <v>2024</v>
      </c>
      <c r="D1696" s="270" t="s">
        <v>2708</v>
      </c>
      <c r="E1696" s="264">
        <v>1</v>
      </c>
      <c r="F1696" s="271">
        <v>15</v>
      </c>
      <c r="G1696" s="272">
        <v>0</v>
      </c>
      <c r="H1696" s="273">
        <v>31.841200000000001</v>
      </c>
    </row>
    <row r="1697" spans="1:8" s="201" customFormat="1" ht="12.75" outlineLevel="1">
      <c r="A1697" s="205">
        <v>825</v>
      </c>
      <c r="B1697" s="268" t="s">
        <v>3365</v>
      </c>
      <c r="C1697" s="269">
        <v>2024</v>
      </c>
      <c r="D1697" s="270" t="s">
        <v>2708</v>
      </c>
      <c r="E1697" s="264">
        <v>1</v>
      </c>
      <c r="F1697" s="271">
        <v>15</v>
      </c>
      <c r="G1697" s="272">
        <v>0</v>
      </c>
      <c r="H1697" s="273">
        <v>31.841090000000001</v>
      </c>
    </row>
    <row r="1698" spans="1:8" s="201" customFormat="1" ht="12.75" outlineLevel="1">
      <c r="A1698" s="205">
        <v>826</v>
      </c>
      <c r="B1698" s="268" t="s">
        <v>3366</v>
      </c>
      <c r="C1698" s="269">
        <v>2024</v>
      </c>
      <c r="D1698" s="270" t="s">
        <v>2708</v>
      </c>
      <c r="E1698" s="264">
        <v>1</v>
      </c>
      <c r="F1698" s="271">
        <v>8</v>
      </c>
      <c r="G1698" s="272">
        <v>0</v>
      </c>
      <c r="H1698" s="273">
        <v>31.755130000000001</v>
      </c>
    </row>
    <row r="1699" spans="1:8" s="201" customFormat="1" ht="12.75" outlineLevel="1">
      <c r="A1699" s="265">
        <v>827</v>
      </c>
      <c r="B1699" s="268" t="s">
        <v>3367</v>
      </c>
      <c r="C1699" s="269">
        <v>2024</v>
      </c>
      <c r="D1699" s="270" t="s">
        <v>2708</v>
      </c>
      <c r="E1699" s="264">
        <v>1</v>
      </c>
      <c r="F1699" s="271">
        <v>15</v>
      </c>
      <c r="G1699" s="272">
        <v>0</v>
      </c>
      <c r="H1699" s="273">
        <v>31.698520000000002</v>
      </c>
    </row>
    <row r="1700" spans="1:8" s="201" customFormat="1" ht="12.75" outlineLevel="1">
      <c r="A1700" s="205">
        <v>828</v>
      </c>
      <c r="B1700" s="268" t="s">
        <v>3368</v>
      </c>
      <c r="C1700" s="269">
        <v>2024</v>
      </c>
      <c r="D1700" s="270" t="s">
        <v>2708</v>
      </c>
      <c r="E1700" s="264">
        <v>1</v>
      </c>
      <c r="F1700" s="271">
        <v>15</v>
      </c>
      <c r="G1700" s="272">
        <v>0</v>
      </c>
      <c r="H1700" s="273">
        <v>31.698490000000003</v>
      </c>
    </row>
    <row r="1701" spans="1:8" s="201" customFormat="1" ht="12.75" outlineLevel="1">
      <c r="A1701" s="205">
        <v>829</v>
      </c>
      <c r="B1701" s="268" t="s">
        <v>3369</v>
      </c>
      <c r="C1701" s="269">
        <v>2024</v>
      </c>
      <c r="D1701" s="270" t="s">
        <v>2708</v>
      </c>
      <c r="E1701" s="264">
        <v>1</v>
      </c>
      <c r="F1701" s="271">
        <v>0</v>
      </c>
      <c r="G1701" s="272">
        <v>0</v>
      </c>
      <c r="H1701" s="273">
        <v>31.684750000000001</v>
      </c>
    </row>
    <row r="1702" spans="1:8" s="201" customFormat="1" ht="12.75" outlineLevel="1">
      <c r="A1702" s="205">
        <v>830</v>
      </c>
      <c r="B1702" s="268" t="s">
        <v>3370</v>
      </c>
      <c r="C1702" s="269">
        <v>2024</v>
      </c>
      <c r="D1702" s="270" t="s">
        <v>2708</v>
      </c>
      <c r="E1702" s="264">
        <v>1</v>
      </c>
      <c r="F1702" s="271">
        <v>15</v>
      </c>
      <c r="G1702" s="272">
        <v>0</v>
      </c>
      <c r="H1702" s="273">
        <v>31.567049999999998</v>
      </c>
    </row>
    <row r="1703" spans="1:8" s="201" customFormat="1" ht="12.75" outlineLevel="1">
      <c r="A1703" s="265">
        <v>831</v>
      </c>
      <c r="B1703" s="268" t="s">
        <v>3371</v>
      </c>
      <c r="C1703" s="269">
        <v>2024</v>
      </c>
      <c r="D1703" s="270" t="s">
        <v>2708</v>
      </c>
      <c r="E1703" s="264">
        <v>1</v>
      </c>
      <c r="F1703" s="271">
        <v>15</v>
      </c>
      <c r="G1703" s="272">
        <v>0</v>
      </c>
      <c r="H1703" s="273">
        <v>31.550090000000001</v>
      </c>
    </row>
    <row r="1704" spans="1:8" s="201" customFormat="1" ht="12.75" outlineLevel="1">
      <c r="A1704" s="205">
        <v>832</v>
      </c>
      <c r="B1704" s="268" t="s">
        <v>3372</v>
      </c>
      <c r="C1704" s="269">
        <v>2024</v>
      </c>
      <c r="D1704" s="270" t="s">
        <v>2708</v>
      </c>
      <c r="E1704" s="264">
        <v>1</v>
      </c>
      <c r="F1704" s="271">
        <v>9</v>
      </c>
      <c r="G1704" s="272">
        <v>0</v>
      </c>
      <c r="H1704" s="273">
        <v>31.449590000000001</v>
      </c>
    </row>
    <row r="1705" spans="1:8" s="201" customFormat="1" ht="12.75" outlineLevel="1">
      <c r="A1705" s="205">
        <v>833</v>
      </c>
      <c r="B1705" s="268" t="s">
        <v>3373</v>
      </c>
      <c r="C1705" s="269">
        <v>2024</v>
      </c>
      <c r="D1705" s="270" t="s">
        <v>2708</v>
      </c>
      <c r="E1705" s="264">
        <v>1</v>
      </c>
      <c r="F1705" s="271">
        <v>0</v>
      </c>
      <c r="G1705" s="272">
        <v>0</v>
      </c>
      <c r="H1705" s="273">
        <v>31.434150000000002</v>
      </c>
    </row>
    <row r="1706" spans="1:8" s="201" customFormat="1" ht="12.75" outlineLevel="1">
      <c r="A1706" s="205">
        <v>834</v>
      </c>
      <c r="B1706" s="268" t="s">
        <v>3374</v>
      </c>
      <c r="C1706" s="269">
        <v>2024</v>
      </c>
      <c r="D1706" s="270" t="s">
        <v>2708</v>
      </c>
      <c r="E1706" s="264">
        <v>1</v>
      </c>
      <c r="F1706" s="271">
        <v>15</v>
      </c>
      <c r="G1706" s="272">
        <v>0</v>
      </c>
      <c r="H1706" s="273">
        <v>31.407060000000001</v>
      </c>
    </row>
    <row r="1707" spans="1:8" s="201" customFormat="1" ht="12.75" outlineLevel="1">
      <c r="A1707" s="265">
        <v>835</v>
      </c>
      <c r="B1707" s="268" t="s">
        <v>3375</v>
      </c>
      <c r="C1707" s="269">
        <v>2024</v>
      </c>
      <c r="D1707" s="270" t="s">
        <v>2708</v>
      </c>
      <c r="E1707" s="264">
        <v>1</v>
      </c>
      <c r="F1707" s="271">
        <v>15</v>
      </c>
      <c r="G1707" s="272">
        <v>0</v>
      </c>
      <c r="H1707" s="273">
        <v>31.397749999999998</v>
      </c>
    </row>
    <row r="1708" spans="1:8" s="201" customFormat="1" ht="12.75" outlineLevel="1">
      <c r="A1708" s="205">
        <v>836</v>
      </c>
      <c r="B1708" s="268" t="s">
        <v>3376</v>
      </c>
      <c r="C1708" s="269">
        <v>2024</v>
      </c>
      <c r="D1708" s="270" t="s">
        <v>2708</v>
      </c>
      <c r="E1708" s="264">
        <v>1</v>
      </c>
      <c r="F1708" s="271">
        <v>20</v>
      </c>
      <c r="G1708" s="272">
        <v>0</v>
      </c>
      <c r="H1708" s="273">
        <v>31.395160000000001</v>
      </c>
    </row>
    <row r="1709" spans="1:8" s="201" customFormat="1" ht="12.75" outlineLevel="1">
      <c r="A1709" s="205">
        <v>837</v>
      </c>
      <c r="B1709" s="268" t="s">
        <v>3377</v>
      </c>
      <c r="C1709" s="269">
        <v>2024</v>
      </c>
      <c r="D1709" s="270" t="s">
        <v>2708</v>
      </c>
      <c r="E1709" s="264">
        <v>1</v>
      </c>
      <c r="F1709" s="271">
        <v>15</v>
      </c>
      <c r="G1709" s="272">
        <v>0</v>
      </c>
      <c r="H1709" s="273">
        <v>31.3765</v>
      </c>
    </row>
    <row r="1710" spans="1:8" s="201" customFormat="1" ht="12.75" outlineLevel="1">
      <c r="A1710" s="205">
        <v>838</v>
      </c>
      <c r="B1710" s="268" t="s">
        <v>3378</v>
      </c>
      <c r="C1710" s="269">
        <v>2024</v>
      </c>
      <c r="D1710" s="270" t="s">
        <v>2708</v>
      </c>
      <c r="E1710" s="264">
        <v>1</v>
      </c>
      <c r="F1710" s="271">
        <v>10</v>
      </c>
      <c r="G1710" s="272">
        <v>0</v>
      </c>
      <c r="H1710" s="273">
        <v>31.3765</v>
      </c>
    </row>
    <row r="1711" spans="1:8" s="201" customFormat="1" ht="12.75" outlineLevel="1">
      <c r="A1711" s="265">
        <v>839</v>
      </c>
      <c r="B1711" s="268" t="s">
        <v>3379</v>
      </c>
      <c r="C1711" s="269">
        <v>2024</v>
      </c>
      <c r="D1711" s="270" t="s">
        <v>2708</v>
      </c>
      <c r="E1711" s="264">
        <v>1</v>
      </c>
      <c r="F1711" s="271">
        <v>15</v>
      </c>
      <c r="G1711" s="272">
        <v>0</v>
      </c>
      <c r="H1711" s="273">
        <v>31.376480000000001</v>
      </c>
    </row>
    <row r="1712" spans="1:8" s="201" customFormat="1" ht="12.75" outlineLevel="1">
      <c r="A1712" s="205">
        <v>840</v>
      </c>
      <c r="B1712" s="268" t="s">
        <v>3380</v>
      </c>
      <c r="C1712" s="269">
        <v>2024</v>
      </c>
      <c r="D1712" s="270" t="s">
        <v>2708</v>
      </c>
      <c r="E1712" s="264">
        <v>1</v>
      </c>
      <c r="F1712" s="271">
        <v>15</v>
      </c>
      <c r="G1712" s="272">
        <v>0</v>
      </c>
      <c r="H1712" s="273">
        <v>31.376480000000001</v>
      </c>
    </row>
    <row r="1713" spans="1:8" s="201" customFormat="1" ht="12.75" outlineLevel="1">
      <c r="A1713" s="205">
        <v>841</v>
      </c>
      <c r="B1713" s="268" t="s">
        <v>3381</v>
      </c>
      <c r="C1713" s="269">
        <v>2024</v>
      </c>
      <c r="D1713" s="270" t="s">
        <v>2708</v>
      </c>
      <c r="E1713" s="264">
        <v>1</v>
      </c>
      <c r="F1713" s="271">
        <v>0</v>
      </c>
      <c r="G1713" s="272">
        <v>0</v>
      </c>
      <c r="H1713" s="273">
        <v>31.376480000000001</v>
      </c>
    </row>
    <row r="1714" spans="1:8" s="201" customFormat="1" ht="12.75" outlineLevel="1">
      <c r="A1714" s="205">
        <v>842</v>
      </c>
      <c r="B1714" s="268" t="s">
        <v>3382</v>
      </c>
      <c r="C1714" s="269">
        <v>2024</v>
      </c>
      <c r="D1714" s="270" t="s">
        <v>2708</v>
      </c>
      <c r="E1714" s="264">
        <v>1</v>
      </c>
      <c r="F1714" s="271">
        <v>15</v>
      </c>
      <c r="G1714" s="272">
        <v>0</v>
      </c>
      <c r="H1714" s="273">
        <v>31.376470000000001</v>
      </c>
    </row>
    <row r="1715" spans="1:8" s="201" customFormat="1" ht="12.75" outlineLevel="1">
      <c r="A1715" s="265">
        <v>843</v>
      </c>
      <c r="B1715" s="268" t="s">
        <v>3383</v>
      </c>
      <c r="C1715" s="269">
        <v>2024</v>
      </c>
      <c r="D1715" s="270" t="s">
        <v>2708</v>
      </c>
      <c r="E1715" s="264">
        <v>1</v>
      </c>
      <c r="F1715" s="271">
        <v>15</v>
      </c>
      <c r="G1715" s="272">
        <v>0</v>
      </c>
      <c r="H1715" s="273">
        <v>31.376470000000001</v>
      </c>
    </row>
    <row r="1716" spans="1:8" s="201" customFormat="1" ht="12.75" outlineLevel="1">
      <c r="A1716" s="205">
        <v>844</v>
      </c>
      <c r="B1716" s="268" t="s">
        <v>3384</v>
      </c>
      <c r="C1716" s="269">
        <v>2024</v>
      </c>
      <c r="D1716" s="270" t="s">
        <v>2708</v>
      </c>
      <c r="E1716" s="264">
        <v>1</v>
      </c>
      <c r="F1716" s="271">
        <v>15</v>
      </c>
      <c r="G1716" s="272">
        <v>0</v>
      </c>
      <c r="H1716" s="273">
        <v>31.376470000000001</v>
      </c>
    </row>
    <row r="1717" spans="1:8" s="201" customFormat="1" ht="12.75" outlineLevel="1">
      <c r="A1717" s="205">
        <v>845</v>
      </c>
      <c r="B1717" s="268" t="s">
        <v>3385</v>
      </c>
      <c r="C1717" s="269">
        <v>2024</v>
      </c>
      <c r="D1717" s="270" t="s">
        <v>2708</v>
      </c>
      <c r="E1717" s="264">
        <v>1</v>
      </c>
      <c r="F1717" s="271">
        <v>15</v>
      </c>
      <c r="G1717" s="272">
        <v>0</v>
      </c>
      <c r="H1717" s="273">
        <v>31.376470000000001</v>
      </c>
    </row>
    <row r="1718" spans="1:8" s="201" customFormat="1" ht="12.75" outlineLevel="1">
      <c r="A1718" s="205">
        <v>846</v>
      </c>
      <c r="B1718" s="268" t="s">
        <v>3386</v>
      </c>
      <c r="C1718" s="269">
        <v>2024</v>
      </c>
      <c r="D1718" s="270" t="s">
        <v>2708</v>
      </c>
      <c r="E1718" s="264">
        <v>1</v>
      </c>
      <c r="F1718" s="271">
        <v>15</v>
      </c>
      <c r="G1718" s="272">
        <v>0</v>
      </c>
      <c r="H1718" s="273">
        <v>31.376450000000002</v>
      </c>
    </row>
    <row r="1719" spans="1:8" s="201" customFormat="1" ht="12.75" outlineLevel="1">
      <c r="A1719" s="265">
        <v>847</v>
      </c>
      <c r="B1719" s="268" t="s">
        <v>3387</v>
      </c>
      <c r="C1719" s="269">
        <v>2024</v>
      </c>
      <c r="D1719" s="270" t="s">
        <v>2708</v>
      </c>
      <c r="E1719" s="264">
        <v>1</v>
      </c>
      <c r="F1719" s="271">
        <v>15</v>
      </c>
      <c r="G1719" s="272">
        <v>0</v>
      </c>
      <c r="H1719" s="273">
        <v>31.336749999999999</v>
      </c>
    </row>
    <row r="1720" spans="1:8" s="201" customFormat="1" ht="12.75" outlineLevel="1">
      <c r="A1720" s="205">
        <v>848</v>
      </c>
      <c r="B1720" s="268" t="s">
        <v>3388</v>
      </c>
      <c r="C1720" s="269">
        <v>2024</v>
      </c>
      <c r="D1720" s="270" t="s">
        <v>2708</v>
      </c>
      <c r="E1720" s="264">
        <v>1</v>
      </c>
      <c r="F1720" s="271">
        <v>10</v>
      </c>
      <c r="G1720" s="272">
        <v>0</v>
      </c>
      <c r="H1720" s="273">
        <v>31.308669999999999</v>
      </c>
    </row>
    <row r="1721" spans="1:8" s="201" customFormat="1" ht="12.75" outlineLevel="1">
      <c r="A1721" s="205">
        <v>849</v>
      </c>
      <c r="B1721" s="268" t="s">
        <v>3389</v>
      </c>
      <c r="C1721" s="269">
        <v>2024</v>
      </c>
      <c r="D1721" s="270" t="s">
        <v>2708</v>
      </c>
      <c r="E1721" s="264">
        <v>1</v>
      </c>
      <c r="F1721" s="271">
        <v>12</v>
      </c>
      <c r="G1721" s="272">
        <v>0</v>
      </c>
      <c r="H1721" s="273">
        <v>31.261320000000001</v>
      </c>
    </row>
    <row r="1722" spans="1:8" s="201" customFormat="1" ht="12.75" outlineLevel="1">
      <c r="A1722" s="205">
        <v>850</v>
      </c>
      <c r="B1722" s="268" t="s">
        <v>3390</v>
      </c>
      <c r="C1722" s="269">
        <v>2024</v>
      </c>
      <c r="D1722" s="270" t="s">
        <v>2708</v>
      </c>
      <c r="E1722" s="264">
        <v>1</v>
      </c>
      <c r="F1722" s="271">
        <v>5</v>
      </c>
      <c r="G1722" s="272">
        <v>0</v>
      </c>
      <c r="H1722" s="273">
        <v>31.116979999999998</v>
      </c>
    </row>
    <row r="1723" spans="1:8" s="201" customFormat="1" ht="12.75" outlineLevel="1">
      <c r="A1723" s="265">
        <v>851</v>
      </c>
      <c r="B1723" s="268" t="s">
        <v>3391</v>
      </c>
      <c r="C1723" s="269">
        <v>2024</v>
      </c>
      <c r="D1723" s="270" t="s">
        <v>2708</v>
      </c>
      <c r="E1723" s="264">
        <v>1</v>
      </c>
      <c r="F1723" s="271">
        <v>0</v>
      </c>
      <c r="G1723" s="272">
        <v>0</v>
      </c>
      <c r="H1723" s="273">
        <v>30.99071</v>
      </c>
    </row>
    <row r="1724" spans="1:8" s="201" customFormat="1" ht="12.75" outlineLevel="1">
      <c r="A1724" s="205">
        <v>852</v>
      </c>
      <c r="B1724" s="268" t="s">
        <v>3392</v>
      </c>
      <c r="C1724" s="269">
        <v>2024</v>
      </c>
      <c r="D1724" s="270" t="s">
        <v>2708</v>
      </c>
      <c r="E1724" s="264">
        <v>1</v>
      </c>
      <c r="F1724" s="271">
        <v>15</v>
      </c>
      <c r="G1724" s="272">
        <v>0</v>
      </c>
      <c r="H1724" s="273">
        <v>30.93187</v>
      </c>
    </row>
    <row r="1725" spans="1:8" s="201" customFormat="1" ht="12.75" outlineLevel="1">
      <c r="A1725" s="205">
        <v>853</v>
      </c>
      <c r="B1725" s="268" t="s">
        <v>3393</v>
      </c>
      <c r="C1725" s="269">
        <v>2024</v>
      </c>
      <c r="D1725" s="270" t="s">
        <v>2708</v>
      </c>
      <c r="E1725" s="264">
        <v>1</v>
      </c>
      <c r="F1725" s="271">
        <v>38</v>
      </c>
      <c r="G1725" s="272">
        <v>0</v>
      </c>
      <c r="H1725" s="273">
        <v>30.876080000000002</v>
      </c>
    </row>
    <row r="1726" spans="1:8" s="201" customFormat="1" ht="12.75" outlineLevel="1">
      <c r="A1726" s="205">
        <v>854</v>
      </c>
      <c r="B1726" s="268" t="s">
        <v>3394</v>
      </c>
      <c r="C1726" s="269">
        <v>2024</v>
      </c>
      <c r="D1726" s="270" t="s">
        <v>2708</v>
      </c>
      <c r="E1726" s="264">
        <v>1</v>
      </c>
      <c r="F1726" s="271">
        <v>15</v>
      </c>
      <c r="G1726" s="272">
        <v>0</v>
      </c>
      <c r="H1726" s="273">
        <v>30.876080000000002</v>
      </c>
    </row>
    <row r="1727" spans="1:8" s="201" customFormat="1" ht="12.75" outlineLevel="1">
      <c r="A1727" s="265">
        <v>855</v>
      </c>
      <c r="B1727" s="268" t="s">
        <v>3395</v>
      </c>
      <c r="C1727" s="269">
        <v>2024</v>
      </c>
      <c r="D1727" s="270" t="s">
        <v>2708</v>
      </c>
      <c r="E1727" s="264">
        <v>1</v>
      </c>
      <c r="F1727" s="271">
        <v>0</v>
      </c>
      <c r="G1727" s="272">
        <v>0</v>
      </c>
      <c r="H1727" s="273">
        <v>30.87012</v>
      </c>
    </row>
    <row r="1728" spans="1:8" s="201" customFormat="1" ht="12.75" outlineLevel="1">
      <c r="A1728" s="205">
        <v>856</v>
      </c>
      <c r="B1728" s="268" t="s">
        <v>3396</v>
      </c>
      <c r="C1728" s="269">
        <v>2024</v>
      </c>
      <c r="D1728" s="270" t="s">
        <v>2708</v>
      </c>
      <c r="E1728" s="264">
        <v>1</v>
      </c>
      <c r="F1728" s="271">
        <v>0</v>
      </c>
      <c r="G1728" s="272">
        <v>0</v>
      </c>
      <c r="H1728" s="273">
        <v>30.870039999999999</v>
      </c>
    </row>
    <row r="1729" spans="1:8" s="201" customFormat="1" ht="12.75" outlineLevel="1">
      <c r="A1729" s="205">
        <v>857</v>
      </c>
      <c r="B1729" s="268" t="s">
        <v>3397</v>
      </c>
      <c r="C1729" s="269">
        <v>2024</v>
      </c>
      <c r="D1729" s="270" t="s">
        <v>2708</v>
      </c>
      <c r="E1729" s="264">
        <v>1</v>
      </c>
      <c r="F1729" s="271">
        <v>0</v>
      </c>
      <c r="G1729" s="272">
        <v>0</v>
      </c>
      <c r="H1729" s="273">
        <v>30.867450000000002</v>
      </c>
    </row>
    <row r="1730" spans="1:8" s="201" customFormat="1" ht="12.75" outlineLevel="1">
      <c r="A1730" s="205">
        <v>858</v>
      </c>
      <c r="B1730" s="268" t="s">
        <v>3398</v>
      </c>
      <c r="C1730" s="269">
        <v>2024</v>
      </c>
      <c r="D1730" s="270" t="s">
        <v>2708</v>
      </c>
      <c r="E1730" s="264">
        <v>1</v>
      </c>
      <c r="F1730" s="271">
        <v>15</v>
      </c>
      <c r="G1730" s="272">
        <v>0</v>
      </c>
      <c r="H1730" s="273">
        <v>30.847339999999999</v>
      </c>
    </row>
    <row r="1731" spans="1:8" s="201" customFormat="1" ht="12.75" outlineLevel="1">
      <c r="A1731" s="265">
        <v>859</v>
      </c>
      <c r="B1731" s="268" t="s">
        <v>3399</v>
      </c>
      <c r="C1731" s="269">
        <v>2024</v>
      </c>
      <c r="D1731" s="270" t="s">
        <v>2708</v>
      </c>
      <c r="E1731" s="264">
        <v>1</v>
      </c>
      <c r="F1731" s="271">
        <v>15</v>
      </c>
      <c r="G1731" s="272">
        <v>0</v>
      </c>
      <c r="H1731" s="273">
        <v>30.847339999999999</v>
      </c>
    </row>
    <row r="1732" spans="1:8" s="201" customFormat="1" ht="12.75" outlineLevel="1">
      <c r="A1732" s="205">
        <v>860</v>
      </c>
      <c r="B1732" s="268" t="s">
        <v>3400</v>
      </c>
      <c r="C1732" s="269">
        <v>2024</v>
      </c>
      <c r="D1732" s="270" t="s">
        <v>2708</v>
      </c>
      <c r="E1732" s="264">
        <v>1</v>
      </c>
      <c r="F1732" s="271">
        <v>15</v>
      </c>
      <c r="G1732" s="272">
        <v>0</v>
      </c>
      <c r="H1732" s="273">
        <v>30.77413</v>
      </c>
    </row>
    <row r="1733" spans="1:8" s="201" customFormat="1" ht="12.75" outlineLevel="1">
      <c r="A1733" s="205">
        <v>861</v>
      </c>
      <c r="B1733" s="268" t="s">
        <v>3401</v>
      </c>
      <c r="C1733" s="269">
        <v>2024</v>
      </c>
      <c r="D1733" s="270" t="s">
        <v>2708</v>
      </c>
      <c r="E1733" s="264">
        <v>1</v>
      </c>
      <c r="F1733" s="271">
        <v>15</v>
      </c>
      <c r="G1733" s="272">
        <v>0</v>
      </c>
      <c r="H1733" s="273">
        <v>30.77413</v>
      </c>
    </row>
    <row r="1734" spans="1:8" s="201" customFormat="1" ht="12.75" outlineLevel="1">
      <c r="A1734" s="205">
        <v>862</v>
      </c>
      <c r="B1734" s="268" t="s">
        <v>3402</v>
      </c>
      <c r="C1734" s="269">
        <v>2024</v>
      </c>
      <c r="D1734" s="270" t="s">
        <v>2708</v>
      </c>
      <c r="E1734" s="264">
        <v>1</v>
      </c>
      <c r="F1734" s="271">
        <v>10</v>
      </c>
      <c r="G1734" s="272">
        <v>0</v>
      </c>
      <c r="H1734" s="273">
        <v>30.745049999999999</v>
      </c>
    </row>
    <row r="1735" spans="1:8" s="201" customFormat="1" ht="12.75" outlineLevel="1">
      <c r="A1735" s="265">
        <v>863</v>
      </c>
      <c r="B1735" s="268" t="s">
        <v>3403</v>
      </c>
      <c r="C1735" s="269">
        <v>2024</v>
      </c>
      <c r="D1735" s="270" t="s">
        <v>2708</v>
      </c>
      <c r="E1735" s="264">
        <v>1</v>
      </c>
      <c r="F1735" s="271">
        <v>15</v>
      </c>
      <c r="G1735" s="272">
        <v>0</v>
      </c>
      <c r="H1735" s="273">
        <v>30.745049999999999</v>
      </c>
    </row>
    <row r="1736" spans="1:8" s="201" customFormat="1" ht="12.75" outlineLevel="1">
      <c r="A1736" s="205">
        <v>864</v>
      </c>
      <c r="B1736" s="268" t="s">
        <v>3404</v>
      </c>
      <c r="C1736" s="269">
        <v>2024</v>
      </c>
      <c r="D1736" s="270" t="s">
        <v>2708</v>
      </c>
      <c r="E1736" s="264">
        <v>1</v>
      </c>
      <c r="F1736" s="271">
        <v>15</v>
      </c>
      <c r="G1736" s="272">
        <v>0</v>
      </c>
      <c r="H1736" s="273">
        <v>30.681459999999998</v>
      </c>
    </row>
    <row r="1737" spans="1:8" s="201" customFormat="1" ht="12.75" outlineLevel="1">
      <c r="A1737" s="205">
        <v>865</v>
      </c>
      <c r="B1737" s="268" t="s">
        <v>3405</v>
      </c>
      <c r="C1737" s="269">
        <v>2024</v>
      </c>
      <c r="D1737" s="270" t="s">
        <v>2708</v>
      </c>
      <c r="E1737" s="264">
        <v>1</v>
      </c>
      <c r="F1737" s="271">
        <v>15</v>
      </c>
      <c r="G1737" s="272">
        <v>0</v>
      </c>
      <c r="H1737" s="273">
        <v>30.681000000000001</v>
      </c>
    </row>
    <row r="1738" spans="1:8" s="201" customFormat="1" ht="12.75" outlineLevel="1">
      <c r="A1738" s="205">
        <v>866</v>
      </c>
      <c r="B1738" s="268" t="s">
        <v>3406</v>
      </c>
      <c r="C1738" s="269">
        <v>2024</v>
      </c>
      <c r="D1738" s="270" t="s">
        <v>2708</v>
      </c>
      <c r="E1738" s="264">
        <v>1</v>
      </c>
      <c r="F1738" s="271">
        <v>15</v>
      </c>
      <c r="G1738" s="272">
        <v>0</v>
      </c>
      <c r="H1738" s="273">
        <v>30.680820000000001</v>
      </c>
    </row>
    <row r="1739" spans="1:8" s="201" customFormat="1" ht="12.75" outlineLevel="1">
      <c r="A1739" s="265">
        <v>867</v>
      </c>
      <c r="B1739" s="268" t="s">
        <v>3407</v>
      </c>
      <c r="C1739" s="269">
        <v>2024</v>
      </c>
      <c r="D1739" s="270" t="s">
        <v>2708</v>
      </c>
      <c r="E1739" s="264">
        <v>1</v>
      </c>
      <c r="F1739" s="271">
        <v>0</v>
      </c>
      <c r="G1739" s="272">
        <v>0</v>
      </c>
      <c r="H1739" s="273">
        <v>30.680820000000001</v>
      </c>
    </row>
    <row r="1740" spans="1:8" s="201" customFormat="1" ht="12.75" outlineLevel="1">
      <c r="A1740" s="205">
        <v>868</v>
      </c>
      <c r="B1740" s="268" t="s">
        <v>3408</v>
      </c>
      <c r="C1740" s="269">
        <v>2024</v>
      </c>
      <c r="D1740" s="270" t="s">
        <v>2708</v>
      </c>
      <c r="E1740" s="264">
        <v>1</v>
      </c>
      <c r="F1740" s="271">
        <v>10</v>
      </c>
      <c r="G1740" s="272">
        <v>0</v>
      </c>
      <c r="H1740" s="273">
        <v>30.680820000000001</v>
      </c>
    </row>
    <row r="1741" spans="1:8" s="201" customFormat="1" ht="12.75" outlineLevel="1">
      <c r="A1741" s="205">
        <v>869</v>
      </c>
      <c r="B1741" s="268" t="s">
        <v>3409</v>
      </c>
      <c r="C1741" s="269">
        <v>2024</v>
      </c>
      <c r="D1741" s="270" t="s">
        <v>2708</v>
      </c>
      <c r="E1741" s="264">
        <v>1</v>
      </c>
      <c r="F1741" s="271">
        <v>10</v>
      </c>
      <c r="G1741" s="272">
        <v>0</v>
      </c>
      <c r="H1741" s="273">
        <v>30.680529999999997</v>
      </c>
    </row>
    <row r="1742" spans="1:8" s="201" customFormat="1" ht="12.75" outlineLevel="1">
      <c r="A1742" s="205">
        <v>870</v>
      </c>
      <c r="B1742" s="268" t="s">
        <v>3410</v>
      </c>
      <c r="C1742" s="269">
        <v>2024</v>
      </c>
      <c r="D1742" s="270" t="s">
        <v>2708</v>
      </c>
      <c r="E1742" s="264">
        <v>1</v>
      </c>
      <c r="F1742" s="271">
        <v>0</v>
      </c>
      <c r="G1742" s="272">
        <v>0</v>
      </c>
      <c r="H1742" s="273">
        <v>30.661189999999998</v>
      </c>
    </row>
    <row r="1743" spans="1:8" s="201" customFormat="1" ht="12.75" outlineLevel="1">
      <c r="A1743" s="265">
        <v>871</v>
      </c>
      <c r="B1743" s="268" t="s">
        <v>3411</v>
      </c>
      <c r="C1743" s="269">
        <v>2024</v>
      </c>
      <c r="D1743" s="270" t="s">
        <v>2708</v>
      </c>
      <c r="E1743" s="264">
        <v>1</v>
      </c>
      <c r="F1743" s="271">
        <v>0</v>
      </c>
      <c r="G1743" s="272">
        <v>0</v>
      </c>
      <c r="H1743" s="273">
        <v>30.661099999999998</v>
      </c>
    </row>
    <row r="1744" spans="1:8" s="201" customFormat="1" ht="12.75" outlineLevel="1">
      <c r="A1744" s="205">
        <v>872</v>
      </c>
      <c r="B1744" s="268" t="s">
        <v>3412</v>
      </c>
      <c r="C1744" s="269">
        <v>2024</v>
      </c>
      <c r="D1744" s="270" t="s">
        <v>2708</v>
      </c>
      <c r="E1744" s="264">
        <v>1</v>
      </c>
      <c r="F1744" s="271">
        <v>10</v>
      </c>
      <c r="G1744" s="272">
        <v>0</v>
      </c>
      <c r="H1744" s="273">
        <v>30.661099999999998</v>
      </c>
    </row>
    <row r="1745" spans="1:8" s="201" customFormat="1" ht="12.75" outlineLevel="1">
      <c r="A1745" s="205">
        <v>873</v>
      </c>
      <c r="B1745" s="268" t="s">
        <v>3413</v>
      </c>
      <c r="C1745" s="269">
        <v>2024</v>
      </c>
      <c r="D1745" s="270" t="s">
        <v>2708</v>
      </c>
      <c r="E1745" s="264">
        <v>1</v>
      </c>
      <c r="F1745" s="271">
        <v>15</v>
      </c>
      <c r="G1745" s="272">
        <v>0</v>
      </c>
      <c r="H1745" s="273">
        <v>30.661099999999998</v>
      </c>
    </row>
    <row r="1746" spans="1:8" s="201" customFormat="1" ht="12.75" outlineLevel="1">
      <c r="A1746" s="205">
        <v>874</v>
      </c>
      <c r="B1746" s="268" t="s">
        <v>3414</v>
      </c>
      <c r="C1746" s="269">
        <v>2024</v>
      </c>
      <c r="D1746" s="270" t="s">
        <v>2708</v>
      </c>
      <c r="E1746" s="264">
        <v>1</v>
      </c>
      <c r="F1746" s="271">
        <v>15</v>
      </c>
      <c r="G1746" s="272">
        <v>0</v>
      </c>
      <c r="H1746" s="273">
        <v>30.661099999999998</v>
      </c>
    </row>
    <row r="1747" spans="1:8" s="201" customFormat="1" ht="12.75" outlineLevel="1">
      <c r="A1747" s="265">
        <v>875</v>
      </c>
      <c r="B1747" s="268" t="s">
        <v>3415</v>
      </c>
      <c r="C1747" s="269">
        <v>2024</v>
      </c>
      <c r="D1747" s="270" t="s">
        <v>2708</v>
      </c>
      <c r="E1747" s="264">
        <v>1</v>
      </c>
      <c r="F1747" s="271">
        <v>15</v>
      </c>
      <c r="G1747" s="272">
        <v>0</v>
      </c>
      <c r="H1747" s="273">
        <v>30.661099999999998</v>
      </c>
    </row>
    <row r="1748" spans="1:8" s="201" customFormat="1" ht="12.75" outlineLevel="1">
      <c r="A1748" s="205">
        <v>876</v>
      </c>
      <c r="B1748" s="268" t="s">
        <v>3416</v>
      </c>
      <c r="C1748" s="269">
        <v>2024</v>
      </c>
      <c r="D1748" s="270" t="s">
        <v>2708</v>
      </c>
      <c r="E1748" s="264">
        <v>1</v>
      </c>
      <c r="F1748" s="271">
        <v>15</v>
      </c>
      <c r="G1748" s="272">
        <v>0</v>
      </c>
      <c r="H1748" s="273">
        <v>30.661099999999998</v>
      </c>
    </row>
    <row r="1749" spans="1:8" s="201" customFormat="1" ht="12.75" outlineLevel="1">
      <c r="A1749" s="205">
        <v>877</v>
      </c>
      <c r="B1749" s="268" t="s">
        <v>3417</v>
      </c>
      <c r="C1749" s="269">
        <v>2024</v>
      </c>
      <c r="D1749" s="270" t="s">
        <v>2708</v>
      </c>
      <c r="E1749" s="264">
        <v>1</v>
      </c>
      <c r="F1749" s="271">
        <v>15</v>
      </c>
      <c r="G1749" s="272">
        <v>0</v>
      </c>
      <c r="H1749" s="273">
        <v>30.661099999999998</v>
      </c>
    </row>
    <row r="1750" spans="1:8" s="201" customFormat="1" ht="12.75" outlineLevel="1">
      <c r="A1750" s="205">
        <v>878</v>
      </c>
      <c r="B1750" s="268" t="s">
        <v>3418</v>
      </c>
      <c r="C1750" s="269">
        <v>2024</v>
      </c>
      <c r="D1750" s="270" t="s">
        <v>2708</v>
      </c>
      <c r="E1750" s="264">
        <v>1</v>
      </c>
      <c r="F1750" s="271">
        <v>10</v>
      </c>
      <c r="G1750" s="272">
        <v>0</v>
      </c>
      <c r="H1750" s="273">
        <v>30.661099999999998</v>
      </c>
    </row>
    <row r="1751" spans="1:8" s="201" customFormat="1" ht="12.75" outlineLevel="1">
      <c r="A1751" s="265">
        <v>879</v>
      </c>
      <c r="B1751" s="268" t="s">
        <v>3419</v>
      </c>
      <c r="C1751" s="269">
        <v>2024</v>
      </c>
      <c r="D1751" s="270" t="s">
        <v>2708</v>
      </c>
      <c r="E1751" s="264">
        <v>1</v>
      </c>
      <c r="F1751" s="271">
        <v>0</v>
      </c>
      <c r="G1751" s="272">
        <v>0</v>
      </c>
      <c r="H1751" s="273">
        <v>30.661099999999998</v>
      </c>
    </row>
    <row r="1752" spans="1:8" s="201" customFormat="1" ht="12.75" outlineLevel="1">
      <c r="A1752" s="205">
        <v>880</v>
      </c>
      <c r="B1752" s="268" t="s">
        <v>3420</v>
      </c>
      <c r="C1752" s="269">
        <v>2024</v>
      </c>
      <c r="D1752" s="270" t="s">
        <v>2708</v>
      </c>
      <c r="E1752" s="264">
        <v>1</v>
      </c>
      <c r="F1752" s="271">
        <v>0</v>
      </c>
      <c r="G1752" s="272">
        <v>0</v>
      </c>
      <c r="H1752" s="273">
        <v>30.661090000000002</v>
      </c>
    </row>
    <row r="1753" spans="1:8" s="201" customFormat="1" ht="12.75" outlineLevel="1">
      <c r="A1753" s="205">
        <v>881</v>
      </c>
      <c r="B1753" s="268" t="s">
        <v>3421</v>
      </c>
      <c r="C1753" s="269">
        <v>2024</v>
      </c>
      <c r="D1753" s="270" t="s">
        <v>2708</v>
      </c>
      <c r="E1753" s="264">
        <v>1</v>
      </c>
      <c r="F1753" s="271">
        <v>15</v>
      </c>
      <c r="G1753" s="272">
        <v>0</v>
      </c>
      <c r="H1753" s="273">
        <v>30.53726</v>
      </c>
    </row>
    <row r="1754" spans="1:8" s="201" customFormat="1" ht="12.75" outlineLevel="1">
      <c r="A1754" s="205">
        <v>882</v>
      </c>
      <c r="B1754" s="268" t="s">
        <v>3422</v>
      </c>
      <c r="C1754" s="269">
        <v>2024</v>
      </c>
      <c r="D1754" s="270" t="s">
        <v>2708</v>
      </c>
      <c r="E1754" s="264">
        <v>1</v>
      </c>
      <c r="F1754" s="271">
        <v>25</v>
      </c>
      <c r="G1754" s="272">
        <v>0</v>
      </c>
      <c r="H1754" s="273">
        <v>30.50299</v>
      </c>
    </row>
    <row r="1755" spans="1:8" s="201" customFormat="1" ht="12.75" outlineLevel="1">
      <c r="A1755" s="265">
        <v>883</v>
      </c>
      <c r="B1755" s="268" t="s">
        <v>3423</v>
      </c>
      <c r="C1755" s="269">
        <v>2024</v>
      </c>
      <c r="D1755" s="270" t="s">
        <v>2708</v>
      </c>
      <c r="E1755" s="264">
        <v>1</v>
      </c>
      <c r="F1755" s="271">
        <v>15</v>
      </c>
      <c r="G1755" s="272">
        <v>0</v>
      </c>
      <c r="H1755" s="273">
        <v>30.502970000000001</v>
      </c>
    </row>
    <row r="1756" spans="1:8" s="201" customFormat="1" ht="12.75" outlineLevel="1">
      <c r="A1756" s="205">
        <v>884</v>
      </c>
      <c r="B1756" s="268" t="s">
        <v>3424</v>
      </c>
      <c r="C1756" s="269">
        <v>2024</v>
      </c>
      <c r="D1756" s="270" t="s">
        <v>2708</v>
      </c>
      <c r="E1756" s="264">
        <v>1</v>
      </c>
      <c r="F1756" s="271">
        <v>5</v>
      </c>
      <c r="G1756" s="272">
        <v>0</v>
      </c>
      <c r="H1756" s="273">
        <v>30.46735</v>
      </c>
    </row>
    <row r="1757" spans="1:8" s="201" customFormat="1" ht="12.75" outlineLevel="1">
      <c r="A1757" s="205">
        <v>885</v>
      </c>
      <c r="B1757" s="268" t="s">
        <v>3425</v>
      </c>
      <c r="C1757" s="269">
        <v>2024</v>
      </c>
      <c r="D1757" s="270" t="s">
        <v>2708</v>
      </c>
      <c r="E1757" s="264">
        <v>1</v>
      </c>
      <c r="F1757" s="271">
        <v>12</v>
      </c>
      <c r="G1757" s="272">
        <v>0</v>
      </c>
      <c r="H1757" s="273">
        <v>30.426580000000001</v>
      </c>
    </row>
    <row r="1758" spans="1:8" s="201" customFormat="1" ht="12.75" outlineLevel="1">
      <c r="A1758" s="205">
        <v>886</v>
      </c>
      <c r="B1758" s="268" t="s">
        <v>3426</v>
      </c>
      <c r="C1758" s="269">
        <v>2024</v>
      </c>
      <c r="D1758" s="270" t="s">
        <v>2708</v>
      </c>
      <c r="E1758" s="264">
        <v>1</v>
      </c>
      <c r="F1758" s="271">
        <v>15</v>
      </c>
      <c r="G1758" s="272">
        <v>0</v>
      </c>
      <c r="H1758" s="273">
        <v>30.348220000000001</v>
      </c>
    </row>
    <row r="1759" spans="1:8" s="201" customFormat="1" ht="12.75" outlineLevel="1">
      <c r="A1759" s="265">
        <v>887</v>
      </c>
      <c r="B1759" s="268" t="s">
        <v>3427</v>
      </c>
      <c r="C1759" s="269">
        <v>2024</v>
      </c>
      <c r="D1759" s="270" t="s">
        <v>2708</v>
      </c>
      <c r="E1759" s="264">
        <v>1</v>
      </c>
      <c r="F1759" s="271">
        <v>15</v>
      </c>
      <c r="G1759" s="272">
        <v>0</v>
      </c>
      <c r="H1759" s="273">
        <v>30.333200000000001</v>
      </c>
    </row>
    <row r="1760" spans="1:8" s="201" customFormat="1" ht="12.75" outlineLevel="1">
      <c r="A1760" s="205">
        <v>888</v>
      </c>
      <c r="B1760" s="268" t="s">
        <v>3428</v>
      </c>
      <c r="C1760" s="269">
        <v>2024</v>
      </c>
      <c r="D1760" s="270" t="s">
        <v>2708</v>
      </c>
      <c r="E1760" s="264">
        <v>1</v>
      </c>
      <c r="F1760" s="271">
        <v>15</v>
      </c>
      <c r="G1760" s="272">
        <v>0</v>
      </c>
      <c r="H1760" s="273">
        <v>30.265790000000003</v>
      </c>
    </row>
    <row r="1761" spans="1:8" s="201" customFormat="1" ht="12.75" outlineLevel="1">
      <c r="A1761" s="205">
        <v>889</v>
      </c>
      <c r="B1761" s="268" t="s">
        <v>3429</v>
      </c>
      <c r="C1761" s="269">
        <v>2024</v>
      </c>
      <c r="D1761" s="270" t="s">
        <v>2708</v>
      </c>
      <c r="E1761" s="264">
        <v>1</v>
      </c>
      <c r="F1761" s="271">
        <v>15</v>
      </c>
      <c r="G1761" s="272">
        <v>0</v>
      </c>
      <c r="H1761" s="273">
        <v>30.264130000000002</v>
      </c>
    </row>
    <row r="1762" spans="1:8" s="201" customFormat="1" ht="12.75" outlineLevel="1">
      <c r="A1762" s="205">
        <v>890</v>
      </c>
      <c r="B1762" s="268" t="s">
        <v>3430</v>
      </c>
      <c r="C1762" s="269">
        <v>2024</v>
      </c>
      <c r="D1762" s="270" t="s">
        <v>2708</v>
      </c>
      <c r="E1762" s="264">
        <v>1</v>
      </c>
      <c r="F1762" s="271">
        <v>15</v>
      </c>
      <c r="G1762" s="272">
        <v>0</v>
      </c>
      <c r="H1762" s="273">
        <v>30.153189999999999</v>
      </c>
    </row>
    <row r="1763" spans="1:8" s="201" customFormat="1" ht="12.75" outlineLevel="1">
      <c r="A1763" s="265">
        <v>891</v>
      </c>
      <c r="B1763" s="268" t="s">
        <v>3431</v>
      </c>
      <c r="C1763" s="269">
        <v>2024</v>
      </c>
      <c r="D1763" s="270" t="s">
        <v>2708</v>
      </c>
      <c r="E1763" s="264">
        <v>1</v>
      </c>
      <c r="F1763" s="271">
        <v>15</v>
      </c>
      <c r="G1763" s="272">
        <v>0</v>
      </c>
      <c r="H1763" s="273">
        <v>30.153189999999999</v>
      </c>
    </row>
    <row r="1764" spans="1:8" ht="15.75">
      <c r="A1764" s="257" t="s">
        <v>3153</v>
      </c>
      <c r="B1764" s="258" t="s">
        <v>659</v>
      </c>
      <c r="C1764" s="259"/>
      <c r="D1764" s="274"/>
      <c r="E1764" s="261">
        <f>E1765</f>
        <v>11</v>
      </c>
      <c r="F1764" s="261">
        <f>F1765</f>
        <v>530</v>
      </c>
      <c r="G1764" s="261">
        <f>G1765</f>
        <v>0</v>
      </c>
      <c r="H1764" s="262">
        <f>H1765</f>
        <v>504.78954000000004</v>
      </c>
    </row>
    <row r="1765" spans="1:8" ht="31.5">
      <c r="A1765" s="257" t="s">
        <v>3432</v>
      </c>
      <c r="B1765" s="258" t="s">
        <v>1011</v>
      </c>
      <c r="C1765" s="259"/>
      <c r="D1765" s="274" t="s">
        <v>2708</v>
      </c>
      <c r="E1765" s="261">
        <f>SUM(E1766:E1776)</f>
        <v>11</v>
      </c>
      <c r="F1765" s="261">
        <f>SUM(F1766:F1776)</f>
        <v>530</v>
      </c>
      <c r="G1765" s="261">
        <f>SUM(G1766:G1776)</f>
        <v>0</v>
      </c>
      <c r="H1765" s="261">
        <f>SUM(H1766:H1776)</f>
        <v>504.78954000000004</v>
      </c>
    </row>
    <row r="1766" spans="1:8" s="201" customFormat="1" ht="12.75" outlineLevel="1">
      <c r="A1766" s="269">
        <v>1</v>
      </c>
      <c r="B1766" s="268" t="s">
        <v>1012</v>
      </c>
      <c r="C1766" s="269">
        <v>2023</v>
      </c>
      <c r="D1766" s="263" t="s">
        <v>2708</v>
      </c>
      <c r="E1766" s="272">
        <v>1</v>
      </c>
      <c r="F1766" s="272">
        <v>150</v>
      </c>
      <c r="G1766" s="272">
        <v>0</v>
      </c>
      <c r="H1766" s="273">
        <v>48.69014</v>
      </c>
    </row>
    <row r="1767" spans="1:8" s="201" customFormat="1" ht="12.75" outlineLevel="1">
      <c r="A1767" s="269">
        <v>2</v>
      </c>
      <c r="B1767" s="268" t="s">
        <v>1013</v>
      </c>
      <c r="C1767" s="269">
        <v>2023</v>
      </c>
      <c r="D1767" s="263" t="s">
        <v>2708</v>
      </c>
      <c r="E1767" s="272">
        <v>1</v>
      </c>
      <c r="F1767" s="272">
        <v>100</v>
      </c>
      <c r="G1767" s="272">
        <v>0</v>
      </c>
      <c r="H1767" s="273">
        <v>48.69014</v>
      </c>
    </row>
    <row r="1768" spans="1:8" s="201" customFormat="1" ht="12.75" outlineLevel="1">
      <c r="A1768" s="269">
        <v>4</v>
      </c>
      <c r="B1768" s="268" t="s">
        <v>3433</v>
      </c>
      <c r="C1768" s="269">
        <v>2024</v>
      </c>
      <c r="D1768" s="263" t="s">
        <v>2708</v>
      </c>
      <c r="E1768" s="272">
        <v>1</v>
      </c>
      <c r="F1768" s="272">
        <v>15</v>
      </c>
      <c r="G1768" s="272">
        <v>0</v>
      </c>
      <c r="H1768" s="273">
        <v>47.174379999999999</v>
      </c>
    </row>
    <row r="1769" spans="1:8" s="201" customFormat="1" ht="12.75" outlineLevel="1">
      <c r="A1769" s="269">
        <v>5</v>
      </c>
      <c r="B1769" s="268" t="s">
        <v>3434</v>
      </c>
      <c r="C1769" s="269">
        <v>2024</v>
      </c>
      <c r="D1769" s="263" t="s">
        <v>2708</v>
      </c>
      <c r="E1769" s="272">
        <v>1</v>
      </c>
      <c r="F1769" s="272">
        <v>15</v>
      </c>
      <c r="G1769" s="272">
        <v>0</v>
      </c>
      <c r="H1769" s="273">
        <v>43.75956</v>
      </c>
    </row>
    <row r="1770" spans="1:8" s="201" customFormat="1" ht="12.75" outlineLevel="1">
      <c r="A1770" s="269">
        <v>6</v>
      </c>
      <c r="B1770" s="268" t="s">
        <v>3435</v>
      </c>
      <c r="C1770" s="269">
        <v>2024</v>
      </c>
      <c r="D1770" s="263" t="s">
        <v>2708</v>
      </c>
      <c r="E1770" s="272">
        <v>1</v>
      </c>
      <c r="F1770" s="272">
        <v>0</v>
      </c>
      <c r="G1770" s="272">
        <v>0</v>
      </c>
      <c r="H1770" s="273">
        <v>43.329550000000005</v>
      </c>
    </row>
    <row r="1771" spans="1:8" s="201" customFormat="1" ht="12.75" outlineLevel="1">
      <c r="A1771" s="269">
        <v>7</v>
      </c>
      <c r="B1771" s="268" t="s">
        <v>3436</v>
      </c>
      <c r="C1771" s="269">
        <v>2024</v>
      </c>
      <c r="D1771" s="263" t="s">
        <v>2708</v>
      </c>
      <c r="E1771" s="272">
        <v>1</v>
      </c>
      <c r="F1771" s="272">
        <v>15</v>
      </c>
      <c r="G1771" s="272">
        <v>0</v>
      </c>
      <c r="H1771" s="273">
        <v>43.032160000000005</v>
      </c>
    </row>
    <row r="1772" spans="1:8" s="201" customFormat="1" ht="12.75" outlineLevel="1">
      <c r="A1772" s="269">
        <v>8</v>
      </c>
      <c r="B1772" s="268" t="s">
        <v>3168</v>
      </c>
      <c r="C1772" s="269">
        <v>2024</v>
      </c>
      <c r="D1772" s="263" t="s">
        <v>2708</v>
      </c>
      <c r="E1772" s="272">
        <v>1</v>
      </c>
      <c r="F1772" s="272">
        <v>15</v>
      </c>
      <c r="G1772" s="272">
        <v>0</v>
      </c>
      <c r="H1772" s="273">
        <v>42.870910000000002</v>
      </c>
    </row>
    <row r="1773" spans="1:8" s="201" customFormat="1" ht="12.75" outlineLevel="1">
      <c r="A1773" s="269">
        <v>9</v>
      </c>
      <c r="B1773" s="268" t="s">
        <v>3437</v>
      </c>
      <c r="C1773" s="269">
        <v>2024</v>
      </c>
      <c r="D1773" s="263" t="s">
        <v>2708</v>
      </c>
      <c r="E1773" s="272">
        <v>1</v>
      </c>
      <c r="F1773" s="272">
        <v>15</v>
      </c>
      <c r="G1773" s="272">
        <v>0</v>
      </c>
      <c r="H1773" s="273">
        <v>42.266629999999999</v>
      </c>
    </row>
    <row r="1774" spans="1:8" s="201" customFormat="1" ht="12.75" outlineLevel="1">
      <c r="A1774" s="269">
        <v>10</v>
      </c>
      <c r="B1774" s="268" t="s">
        <v>3438</v>
      </c>
      <c r="C1774" s="269">
        <v>2024</v>
      </c>
      <c r="D1774" s="263" t="s">
        <v>2708</v>
      </c>
      <c r="E1774" s="272">
        <v>1</v>
      </c>
      <c r="F1774" s="272">
        <v>80</v>
      </c>
      <c r="G1774" s="272">
        <v>0</v>
      </c>
      <c r="H1774" s="273">
        <v>51.268860000000004</v>
      </c>
    </row>
    <row r="1775" spans="1:8" s="201" customFormat="1" ht="12.75" outlineLevel="1">
      <c r="A1775" s="269">
        <v>11</v>
      </c>
      <c r="B1775" s="268" t="s">
        <v>3439</v>
      </c>
      <c r="C1775" s="269">
        <v>2024</v>
      </c>
      <c r="D1775" s="263" t="s">
        <v>2708</v>
      </c>
      <c r="E1775" s="272">
        <v>1</v>
      </c>
      <c r="F1775" s="272">
        <v>80</v>
      </c>
      <c r="G1775" s="272">
        <v>0</v>
      </c>
      <c r="H1775" s="273">
        <v>51.268860000000004</v>
      </c>
    </row>
    <row r="1776" spans="1:8" s="201" customFormat="1" ht="12.75" outlineLevel="1">
      <c r="A1776" s="269">
        <v>12</v>
      </c>
      <c r="B1776" s="268" t="s">
        <v>3440</v>
      </c>
      <c r="C1776" s="269">
        <v>2024</v>
      </c>
      <c r="D1776" s="263" t="s">
        <v>2708</v>
      </c>
      <c r="E1776" s="272">
        <v>1</v>
      </c>
      <c r="F1776" s="272">
        <v>45</v>
      </c>
      <c r="G1776" s="272">
        <v>0</v>
      </c>
      <c r="H1776" s="273">
        <v>42.43835</v>
      </c>
    </row>
    <row r="1777" spans="1:9" ht="15.75">
      <c r="A1777" s="257" t="s">
        <v>3153</v>
      </c>
      <c r="B1777" s="258" t="s">
        <v>659</v>
      </c>
      <c r="C1777" s="259"/>
      <c r="D1777" s="274" t="s">
        <v>2872</v>
      </c>
      <c r="E1777" s="261">
        <f>E1778</f>
        <v>16</v>
      </c>
      <c r="F1777" s="261">
        <f>F1778</f>
        <v>5000</v>
      </c>
      <c r="G1777" s="261">
        <f>G1778</f>
        <v>0</v>
      </c>
      <c r="H1777" s="262">
        <f>H1778</f>
        <v>7191.4647099999993</v>
      </c>
    </row>
    <row r="1778" spans="1:9" ht="15.75">
      <c r="A1778" s="257" t="s">
        <v>3441</v>
      </c>
      <c r="B1778" s="258" t="s">
        <v>1015</v>
      </c>
      <c r="C1778" s="259"/>
      <c r="D1778" s="274" t="s">
        <v>2872</v>
      </c>
      <c r="E1778" s="261">
        <f>SUM(E1779:E1794)</f>
        <v>16</v>
      </c>
      <c r="F1778" s="261">
        <f>SUM(F1779:F1794)</f>
        <v>5000</v>
      </c>
      <c r="G1778" s="261">
        <f>SUM(G1779:G1794)</f>
        <v>0</v>
      </c>
      <c r="H1778" s="261">
        <f>SUM(H1779:H1794)</f>
        <v>7191.4647099999993</v>
      </c>
      <c r="I1778" s="281"/>
    </row>
    <row r="1779" spans="1:9" s="201" customFormat="1" ht="12.75" outlineLevel="1">
      <c r="A1779" s="269">
        <v>1</v>
      </c>
      <c r="B1779" s="268" t="s">
        <v>1016</v>
      </c>
      <c r="C1779" s="269">
        <v>2023</v>
      </c>
      <c r="D1779" s="263">
        <v>10</v>
      </c>
      <c r="E1779" s="272">
        <v>1</v>
      </c>
      <c r="F1779" s="272">
        <v>500</v>
      </c>
      <c r="G1779" s="272">
        <v>0</v>
      </c>
      <c r="H1779" s="273">
        <v>438.61540000000002</v>
      </c>
    </row>
    <row r="1780" spans="1:9" s="201" customFormat="1" ht="12.75" outlineLevel="1">
      <c r="A1780" s="269">
        <v>2</v>
      </c>
      <c r="B1780" s="268" t="s">
        <v>3442</v>
      </c>
      <c r="C1780" s="269">
        <v>2024</v>
      </c>
      <c r="D1780" s="263" t="s">
        <v>2872</v>
      </c>
      <c r="E1780" s="272">
        <v>1</v>
      </c>
      <c r="F1780" s="272">
        <v>60</v>
      </c>
      <c r="G1780" s="272">
        <v>0</v>
      </c>
      <c r="H1780" s="273">
        <v>448.47295000000003</v>
      </c>
    </row>
    <row r="1781" spans="1:9" s="201" customFormat="1" ht="12.75" outlineLevel="1">
      <c r="A1781" s="269">
        <v>3</v>
      </c>
      <c r="B1781" s="268" t="s">
        <v>3443</v>
      </c>
      <c r="C1781" s="269">
        <v>2024</v>
      </c>
      <c r="D1781" s="263" t="s">
        <v>2872</v>
      </c>
      <c r="E1781" s="272">
        <v>1</v>
      </c>
      <c r="F1781" s="272">
        <v>150</v>
      </c>
      <c r="G1781" s="272">
        <v>0</v>
      </c>
      <c r="H1781" s="273">
        <v>456.51084000000003</v>
      </c>
    </row>
    <row r="1782" spans="1:9" s="201" customFormat="1" ht="12.75" outlineLevel="1">
      <c r="A1782" s="269">
        <v>4</v>
      </c>
      <c r="B1782" s="268" t="s">
        <v>3444</v>
      </c>
      <c r="C1782" s="269">
        <v>2024</v>
      </c>
      <c r="D1782" s="263" t="s">
        <v>2872</v>
      </c>
      <c r="E1782" s="272">
        <v>1</v>
      </c>
      <c r="F1782" s="272">
        <v>145</v>
      </c>
      <c r="G1782" s="272">
        <v>0</v>
      </c>
      <c r="H1782" s="273">
        <v>452.69223999999997</v>
      </c>
    </row>
    <row r="1783" spans="1:9" s="201" customFormat="1" ht="12.75" outlineLevel="1">
      <c r="A1783" s="269">
        <v>5</v>
      </c>
      <c r="B1783" s="268" t="s">
        <v>3445</v>
      </c>
      <c r="C1783" s="269">
        <v>2024</v>
      </c>
      <c r="D1783" s="263" t="s">
        <v>2872</v>
      </c>
      <c r="E1783" s="272">
        <v>1</v>
      </c>
      <c r="F1783" s="272">
        <v>15</v>
      </c>
      <c r="G1783" s="272">
        <v>0</v>
      </c>
      <c r="H1783" s="273">
        <v>468.48892999999998</v>
      </c>
    </row>
    <row r="1784" spans="1:9" s="201" customFormat="1" ht="12.75" outlineLevel="1">
      <c r="A1784" s="269">
        <v>6</v>
      </c>
      <c r="B1784" s="268" t="s">
        <v>3446</v>
      </c>
      <c r="C1784" s="269">
        <v>2024</v>
      </c>
      <c r="D1784" s="263" t="s">
        <v>2872</v>
      </c>
      <c r="E1784" s="272">
        <v>1</v>
      </c>
      <c r="F1784" s="272">
        <v>145</v>
      </c>
      <c r="G1784" s="272">
        <v>0</v>
      </c>
      <c r="H1784" s="273">
        <v>475.71499</v>
      </c>
    </row>
    <row r="1785" spans="1:9" s="201" customFormat="1" ht="12.75" outlineLevel="1">
      <c r="A1785" s="269">
        <v>7</v>
      </c>
      <c r="B1785" s="268" t="s">
        <v>3446</v>
      </c>
      <c r="C1785" s="269">
        <v>2024</v>
      </c>
      <c r="D1785" s="263" t="s">
        <v>2872</v>
      </c>
      <c r="E1785" s="272">
        <v>1</v>
      </c>
      <c r="F1785" s="272">
        <v>150</v>
      </c>
      <c r="G1785" s="272">
        <v>0</v>
      </c>
      <c r="H1785" s="273">
        <v>466.86014</v>
      </c>
    </row>
    <row r="1786" spans="1:9" s="201" customFormat="1" ht="12.75" outlineLevel="1">
      <c r="A1786" s="269">
        <v>8</v>
      </c>
      <c r="B1786" s="268" t="s">
        <v>3446</v>
      </c>
      <c r="C1786" s="269">
        <v>2024</v>
      </c>
      <c r="D1786" s="263" t="s">
        <v>2872</v>
      </c>
      <c r="E1786" s="272">
        <v>1</v>
      </c>
      <c r="F1786" s="272">
        <v>0</v>
      </c>
      <c r="G1786" s="272">
        <v>0</v>
      </c>
      <c r="H1786" s="273">
        <v>473.74887000000001</v>
      </c>
    </row>
    <row r="1787" spans="1:9" s="201" customFormat="1" ht="12.75" outlineLevel="1">
      <c r="A1787" s="269">
        <v>9</v>
      </c>
      <c r="B1787" s="268" t="s">
        <v>3447</v>
      </c>
      <c r="C1787" s="269">
        <v>2024</v>
      </c>
      <c r="D1787" s="263" t="s">
        <v>2872</v>
      </c>
      <c r="E1787" s="272">
        <v>1</v>
      </c>
      <c r="F1787" s="272">
        <v>40</v>
      </c>
      <c r="G1787" s="272">
        <v>0</v>
      </c>
      <c r="H1787" s="273">
        <v>460.61814000000004</v>
      </c>
    </row>
    <row r="1788" spans="1:9" s="201" customFormat="1" ht="12.75" outlineLevel="1">
      <c r="A1788" s="269">
        <v>10</v>
      </c>
      <c r="B1788" s="268" t="s">
        <v>3448</v>
      </c>
      <c r="C1788" s="269">
        <v>2024</v>
      </c>
      <c r="D1788" s="263" t="s">
        <v>2872</v>
      </c>
      <c r="E1788" s="272">
        <v>1</v>
      </c>
      <c r="F1788" s="272">
        <v>400</v>
      </c>
      <c r="G1788" s="272">
        <v>0</v>
      </c>
      <c r="H1788" s="273">
        <v>506.27235999999999</v>
      </c>
    </row>
    <row r="1789" spans="1:9" s="201" customFormat="1" ht="12.75" outlineLevel="1">
      <c r="A1789" s="269">
        <v>11</v>
      </c>
      <c r="B1789" s="268" t="s">
        <v>3446</v>
      </c>
      <c r="C1789" s="269">
        <v>2024</v>
      </c>
      <c r="D1789" s="263" t="s">
        <v>2872</v>
      </c>
      <c r="E1789" s="272">
        <v>1</v>
      </c>
      <c r="F1789" s="272">
        <v>85</v>
      </c>
      <c r="G1789" s="272">
        <v>0</v>
      </c>
      <c r="H1789" s="273">
        <v>426.66086000000001</v>
      </c>
    </row>
    <row r="1790" spans="1:9" s="201" customFormat="1" ht="12.75" outlineLevel="1">
      <c r="A1790" s="269">
        <v>12</v>
      </c>
      <c r="B1790" s="268" t="s">
        <v>3449</v>
      </c>
      <c r="C1790" s="269">
        <v>2024</v>
      </c>
      <c r="D1790" s="263" t="s">
        <v>2872</v>
      </c>
      <c r="E1790" s="272">
        <v>1</v>
      </c>
      <c r="F1790" s="272">
        <v>3000</v>
      </c>
      <c r="G1790" s="272">
        <v>0</v>
      </c>
      <c r="H1790" s="273">
        <v>439.75529999999998</v>
      </c>
    </row>
    <row r="1791" spans="1:9" s="201" customFormat="1" ht="12.75" outlineLevel="1">
      <c r="A1791" s="269">
        <v>13</v>
      </c>
      <c r="B1791" s="268" t="s">
        <v>3450</v>
      </c>
      <c r="C1791" s="269">
        <v>2024</v>
      </c>
      <c r="D1791" s="263" t="s">
        <v>2872</v>
      </c>
      <c r="E1791" s="272">
        <v>1</v>
      </c>
      <c r="F1791" s="272">
        <v>140</v>
      </c>
      <c r="G1791" s="272">
        <v>0</v>
      </c>
      <c r="H1791" s="273">
        <v>279.17970000000003</v>
      </c>
    </row>
    <row r="1792" spans="1:9" s="201" customFormat="1" ht="12.75" outlineLevel="1">
      <c r="A1792" s="269">
        <v>14</v>
      </c>
      <c r="B1792" s="268" t="s">
        <v>3451</v>
      </c>
      <c r="C1792" s="269">
        <v>2024</v>
      </c>
      <c r="D1792" s="263" t="s">
        <v>2872</v>
      </c>
      <c r="E1792" s="272">
        <v>1</v>
      </c>
      <c r="F1792" s="272">
        <v>120</v>
      </c>
      <c r="G1792" s="272">
        <v>0</v>
      </c>
      <c r="H1792" s="273">
        <v>465.13284999999996</v>
      </c>
    </row>
    <row r="1793" spans="1:8" s="201" customFormat="1" ht="12.75" outlineLevel="1">
      <c r="A1793" s="269">
        <v>15</v>
      </c>
      <c r="B1793" s="268" t="s">
        <v>3452</v>
      </c>
      <c r="C1793" s="269">
        <v>2024</v>
      </c>
      <c r="D1793" s="263" t="s">
        <v>2872</v>
      </c>
      <c r="E1793" s="272">
        <v>1</v>
      </c>
      <c r="F1793" s="272">
        <v>0</v>
      </c>
      <c r="G1793" s="272">
        <v>0</v>
      </c>
      <c r="H1793" s="273">
        <v>440.90237999999999</v>
      </c>
    </row>
    <row r="1794" spans="1:8" s="201" customFormat="1" ht="12.75" outlineLevel="1">
      <c r="A1794" s="269">
        <v>16</v>
      </c>
      <c r="B1794" s="268" t="s">
        <v>3453</v>
      </c>
      <c r="C1794" s="269">
        <v>2024</v>
      </c>
      <c r="D1794" s="263" t="s">
        <v>2872</v>
      </c>
      <c r="E1794" s="272">
        <v>1</v>
      </c>
      <c r="F1794" s="272">
        <v>50</v>
      </c>
      <c r="G1794" s="272">
        <v>0</v>
      </c>
      <c r="H1794" s="273">
        <v>491.83876000000004</v>
      </c>
    </row>
    <row r="1795" spans="1:8" s="201" customFormat="1" ht="12.75">
      <c r="A1795" s="277"/>
      <c r="B1795" s="278"/>
      <c r="C1795" s="277"/>
      <c r="D1795" s="279"/>
      <c r="E1795" s="280"/>
      <c r="F1795" s="280"/>
      <c r="G1795" s="280"/>
      <c r="H1795" s="280"/>
    </row>
    <row r="1796" spans="1:8" s="201" customFormat="1" ht="12.75">
      <c r="A1796" s="277"/>
      <c r="B1796" s="278"/>
      <c r="C1796" s="277"/>
      <c r="D1796" s="279"/>
      <c r="E1796" s="280"/>
      <c r="F1796" s="280"/>
      <c r="G1796" s="280"/>
      <c r="H1796" s="280"/>
    </row>
  </sheetData>
  <mergeCells count="11">
    <mergeCell ref="F4:H4"/>
    <mergeCell ref="F3:H3"/>
    <mergeCell ref="A7:H7"/>
    <mergeCell ref="A9:A10"/>
    <mergeCell ref="B9:B10"/>
    <mergeCell ref="C9:C10"/>
    <mergeCell ref="D9:D10"/>
    <mergeCell ref="E9:E10"/>
    <mergeCell ref="F9:F10"/>
    <mergeCell ref="G9:G10"/>
    <mergeCell ref="H9:H10"/>
  </mergeCells>
  <pageMargins left="0.31496062992126" right="0.31496062992126" top="0.74803149606299202" bottom="0.74803149606299202" header="0.31496062992126" footer="0.31496062992126"/>
  <pageSetup paperSize="9" scale="45" fitToHeight="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247"/>
  <sheetViews>
    <sheetView zoomScale="85" zoomScaleNormal="85" zoomScaleSheetLayoutView="40" workbookViewId="0">
      <pane xSplit="1" ySplit="9" topLeftCell="B13" activePane="bottomRight" state="frozen"/>
      <selection pane="topRight"/>
      <selection pane="bottomLeft"/>
      <selection pane="bottomRight" activeCell="E13" sqref="E13"/>
    </sheetView>
  </sheetViews>
  <sheetFormatPr defaultColWidth="8.85546875" defaultRowHeight="15"/>
  <cols>
    <col min="1" max="1" width="7.28515625" style="4" customWidth="1"/>
    <col min="2" max="2" width="56.42578125" style="5" customWidth="1"/>
    <col min="3" max="3" width="25.85546875" style="5" customWidth="1"/>
    <col min="4" max="4" width="23.140625" style="5" customWidth="1"/>
    <col min="5" max="5" width="20.5703125" style="6" customWidth="1"/>
    <col min="6" max="6" width="8.85546875" style="7"/>
    <col min="7" max="7" width="8.85546875" style="7" customWidth="1"/>
    <col min="8" max="40" width="8.85546875" style="7"/>
    <col min="41" max="254" width="8.85546875" style="8"/>
    <col min="255" max="255" width="7.28515625" style="8" customWidth="1"/>
    <col min="256" max="256" width="56.42578125" style="8" customWidth="1"/>
    <col min="257" max="257" width="25.85546875" style="8" customWidth="1"/>
    <col min="258" max="258" width="23.140625" style="8" customWidth="1"/>
    <col min="259" max="259" width="20.5703125" style="8" customWidth="1"/>
    <col min="260" max="260" width="8.85546875" style="8"/>
    <col min="261" max="261" width="8.85546875" style="8" customWidth="1"/>
    <col min="262" max="510" width="8.85546875" style="8"/>
    <col min="511" max="511" width="7.28515625" style="8" customWidth="1"/>
    <col min="512" max="512" width="56.42578125" style="8" customWidth="1"/>
    <col min="513" max="513" width="25.85546875" style="8" customWidth="1"/>
    <col min="514" max="514" width="23.140625" style="8" customWidth="1"/>
    <col min="515" max="515" width="20.5703125" style="8" customWidth="1"/>
    <col min="516" max="516" width="8.85546875" style="8"/>
    <col min="517" max="517" width="8.85546875" style="8" customWidth="1"/>
    <col min="518" max="766" width="8.85546875" style="8"/>
    <col min="767" max="767" width="7.28515625" style="8" customWidth="1"/>
    <col min="768" max="768" width="56.42578125" style="8" customWidth="1"/>
    <col min="769" max="769" width="25.85546875" style="8" customWidth="1"/>
    <col min="770" max="770" width="23.140625" style="8" customWidth="1"/>
    <col min="771" max="771" width="20.5703125" style="8" customWidth="1"/>
    <col min="772" max="772" width="8.85546875" style="8"/>
    <col min="773" max="773" width="8.85546875" style="8" customWidth="1"/>
    <col min="774" max="1022" width="8.85546875" style="8"/>
    <col min="1023" max="1023" width="7.28515625" style="8" customWidth="1"/>
    <col min="1024" max="1024" width="56.42578125" style="8" customWidth="1"/>
    <col min="1025" max="1025" width="25.85546875" style="8" customWidth="1"/>
    <col min="1026" max="1026" width="23.140625" style="8" customWidth="1"/>
    <col min="1027" max="1027" width="20.5703125" style="8" customWidth="1"/>
    <col min="1028" max="1028" width="8.85546875" style="8"/>
    <col min="1029" max="1029" width="8.85546875" style="8" customWidth="1"/>
    <col min="1030" max="1278" width="8.85546875" style="8"/>
    <col min="1279" max="1279" width="7.28515625" style="8" customWidth="1"/>
    <col min="1280" max="1280" width="56.42578125" style="8" customWidth="1"/>
    <col min="1281" max="1281" width="25.85546875" style="8" customWidth="1"/>
    <col min="1282" max="1282" width="23.140625" style="8" customWidth="1"/>
    <col min="1283" max="1283" width="20.5703125" style="8" customWidth="1"/>
    <col min="1284" max="1284" width="8.85546875" style="8"/>
    <col min="1285" max="1285" width="8.85546875" style="8" customWidth="1"/>
    <col min="1286" max="1534" width="8.85546875" style="8"/>
    <col min="1535" max="1535" width="7.28515625" style="8" customWidth="1"/>
    <col min="1536" max="1536" width="56.42578125" style="8" customWidth="1"/>
    <col min="1537" max="1537" width="25.85546875" style="8" customWidth="1"/>
    <col min="1538" max="1538" width="23.140625" style="8" customWidth="1"/>
    <col min="1539" max="1539" width="20.5703125" style="8" customWidth="1"/>
    <col min="1540" max="1540" width="8.85546875" style="8"/>
    <col min="1541" max="1541" width="8.85546875" style="8" customWidth="1"/>
    <col min="1542" max="1790" width="8.85546875" style="8"/>
    <col min="1791" max="1791" width="7.28515625" style="8" customWidth="1"/>
    <col min="1792" max="1792" width="56.42578125" style="8" customWidth="1"/>
    <col min="1793" max="1793" width="25.85546875" style="8" customWidth="1"/>
    <col min="1794" max="1794" width="23.140625" style="8" customWidth="1"/>
    <col min="1795" max="1795" width="20.5703125" style="8" customWidth="1"/>
    <col min="1796" max="1796" width="8.85546875" style="8"/>
    <col min="1797" max="1797" width="8.85546875" style="8" customWidth="1"/>
    <col min="1798" max="2046" width="8.85546875" style="8"/>
    <col min="2047" max="2047" width="7.28515625" style="8" customWidth="1"/>
    <col min="2048" max="2048" width="56.42578125" style="8" customWidth="1"/>
    <col min="2049" max="2049" width="25.85546875" style="8" customWidth="1"/>
    <col min="2050" max="2050" width="23.140625" style="8" customWidth="1"/>
    <col min="2051" max="2051" width="20.5703125" style="8" customWidth="1"/>
    <col min="2052" max="2052" width="8.85546875" style="8"/>
    <col min="2053" max="2053" width="8.85546875" style="8" customWidth="1"/>
    <col min="2054" max="2302" width="8.85546875" style="8"/>
    <col min="2303" max="2303" width="7.28515625" style="8" customWidth="1"/>
    <col min="2304" max="2304" width="56.42578125" style="8" customWidth="1"/>
    <col min="2305" max="2305" width="25.85546875" style="8" customWidth="1"/>
    <col min="2306" max="2306" width="23.140625" style="8" customWidth="1"/>
    <col min="2307" max="2307" width="20.5703125" style="8" customWidth="1"/>
    <col min="2308" max="2308" width="8.85546875" style="8"/>
    <col min="2309" max="2309" width="8.85546875" style="8" customWidth="1"/>
    <col min="2310" max="2558" width="8.85546875" style="8"/>
    <col min="2559" max="2559" width="7.28515625" style="8" customWidth="1"/>
    <col min="2560" max="2560" width="56.42578125" style="8" customWidth="1"/>
    <col min="2561" max="2561" width="25.85546875" style="8" customWidth="1"/>
    <col min="2562" max="2562" width="23.140625" style="8" customWidth="1"/>
    <col min="2563" max="2563" width="20.5703125" style="8" customWidth="1"/>
    <col min="2564" max="2564" width="8.85546875" style="8"/>
    <col min="2565" max="2565" width="8.85546875" style="8" customWidth="1"/>
    <col min="2566" max="2814" width="8.85546875" style="8"/>
    <col min="2815" max="2815" width="7.28515625" style="8" customWidth="1"/>
    <col min="2816" max="2816" width="56.42578125" style="8" customWidth="1"/>
    <col min="2817" max="2817" width="25.85546875" style="8" customWidth="1"/>
    <col min="2818" max="2818" width="23.140625" style="8" customWidth="1"/>
    <col min="2819" max="2819" width="20.5703125" style="8" customWidth="1"/>
    <col min="2820" max="2820" width="8.85546875" style="8"/>
    <col min="2821" max="2821" width="8.85546875" style="8" customWidth="1"/>
    <col min="2822" max="3070" width="8.85546875" style="8"/>
    <col min="3071" max="3071" width="7.28515625" style="8" customWidth="1"/>
    <col min="3072" max="3072" width="56.42578125" style="8" customWidth="1"/>
    <col min="3073" max="3073" width="25.85546875" style="8" customWidth="1"/>
    <col min="3074" max="3074" width="23.140625" style="8" customWidth="1"/>
    <col min="3075" max="3075" width="20.5703125" style="8" customWidth="1"/>
    <col min="3076" max="3076" width="8.85546875" style="8"/>
    <col min="3077" max="3077" width="8.85546875" style="8" customWidth="1"/>
    <col min="3078" max="3326" width="8.85546875" style="8"/>
    <col min="3327" max="3327" width="7.28515625" style="8" customWidth="1"/>
    <col min="3328" max="3328" width="56.42578125" style="8" customWidth="1"/>
    <col min="3329" max="3329" width="25.85546875" style="8" customWidth="1"/>
    <col min="3330" max="3330" width="23.140625" style="8" customWidth="1"/>
    <col min="3331" max="3331" width="20.5703125" style="8" customWidth="1"/>
    <col min="3332" max="3332" width="8.85546875" style="8"/>
    <col min="3333" max="3333" width="8.85546875" style="8" customWidth="1"/>
    <col min="3334" max="3582" width="8.85546875" style="8"/>
    <col min="3583" max="3583" width="7.28515625" style="8" customWidth="1"/>
    <col min="3584" max="3584" width="56.42578125" style="8" customWidth="1"/>
    <col min="3585" max="3585" width="25.85546875" style="8" customWidth="1"/>
    <col min="3586" max="3586" width="23.140625" style="8" customWidth="1"/>
    <col min="3587" max="3587" width="20.5703125" style="8" customWidth="1"/>
    <col min="3588" max="3588" width="8.85546875" style="8"/>
    <col min="3589" max="3589" width="8.85546875" style="8" customWidth="1"/>
    <col min="3590" max="3838" width="8.85546875" style="8"/>
    <col min="3839" max="3839" width="7.28515625" style="8" customWidth="1"/>
    <col min="3840" max="3840" width="56.42578125" style="8" customWidth="1"/>
    <col min="3841" max="3841" width="25.85546875" style="8" customWidth="1"/>
    <col min="3842" max="3842" width="23.140625" style="8" customWidth="1"/>
    <col min="3843" max="3843" width="20.5703125" style="8" customWidth="1"/>
    <col min="3844" max="3844" width="8.85546875" style="8"/>
    <col min="3845" max="3845" width="8.85546875" style="8" customWidth="1"/>
    <col min="3846" max="4094" width="8.85546875" style="8"/>
    <col min="4095" max="4095" width="7.28515625" style="8" customWidth="1"/>
    <col min="4096" max="4096" width="56.42578125" style="8" customWidth="1"/>
    <col min="4097" max="4097" width="25.85546875" style="8" customWidth="1"/>
    <col min="4098" max="4098" width="23.140625" style="8" customWidth="1"/>
    <col min="4099" max="4099" width="20.5703125" style="8" customWidth="1"/>
    <col min="4100" max="4100" width="8.85546875" style="8"/>
    <col min="4101" max="4101" width="8.85546875" style="8" customWidth="1"/>
    <col min="4102" max="4350" width="8.85546875" style="8"/>
    <col min="4351" max="4351" width="7.28515625" style="8" customWidth="1"/>
    <col min="4352" max="4352" width="56.42578125" style="8" customWidth="1"/>
    <col min="4353" max="4353" width="25.85546875" style="8" customWidth="1"/>
    <col min="4354" max="4354" width="23.140625" style="8" customWidth="1"/>
    <col min="4355" max="4355" width="20.5703125" style="8" customWidth="1"/>
    <col min="4356" max="4356" width="8.85546875" style="8"/>
    <col min="4357" max="4357" width="8.85546875" style="8" customWidth="1"/>
    <col min="4358" max="4606" width="8.85546875" style="8"/>
    <col min="4607" max="4607" width="7.28515625" style="8" customWidth="1"/>
    <col min="4608" max="4608" width="56.42578125" style="8" customWidth="1"/>
    <col min="4609" max="4609" width="25.85546875" style="8" customWidth="1"/>
    <col min="4610" max="4610" width="23.140625" style="8" customWidth="1"/>
    <col min="4611" max="4611" width="20.5703125" style="8" customWidth="1"/>
    <col min="4612" max="4612" width="8.85546875" style="8"/>
    <col min="4613" max="4613" width="8.85546875" style="8" customWidth="1"/>
    <col min="4614" max="4862" width="8.85546875" style="8"/>
    <col min="4863" max="4863" width="7.28515625" style="8" customWidth="1"/>
    <col min="4864" max="4864" width="56.42578125" style="8" customWidth="1"/>
    <col min="4865" max="4865" width="25.85546875" style="8" customWidth="1"/>
    <col min="4866" max="4866" width="23.140625" style="8" customWidth="1"/>
    <col min="4867" max="4867" width="20.5703125" style="8" customWidth="1"/>
    <col min="4868" max="4868" width="8.85546875" style="8"/>
    <col min="4869" max="4869" width="8.85546875" style="8" customWidth="1"/>
    <col min="4870" max="5118" width="8.85546875" style="8"/>
    <col min="5119" max="5119" width="7.28515625" style="8" customWidth="1"/>
    <col min="5120" max="5120" width="56.42578125" style="8" customWidth="1"/>
    <col min="5121" max="5121" width="25.85546875" style="8" customWidth="1"/>
    <col min="5122" max="5122" width="23.140625" style="8" customWidth="1"/>
    <col min="5123" max="5123" width="20.5703125" style="8" customWidth="1"/>
    <col min="5124" max="5124" width="8.85546875" style="8"/>
    <col min="5125" max="5125" width="8.85546875" style="8" customWidth="1"/>
    <col min="5126" max="5374" width="8.85546875" style="8"/>
    <col min="5375" max="5375" width="7.28515625" style="8" customWidth="1"/>
    <col min="5376" max="5376" width="56.42578125" style="8" customWidth="1"/>
    <col min="5377" max="5377" width="25.85546875" style="8" customWidth="1"/>
    <col min="5378" max="5378" width="23.140625" style="8" customWidth="1"/>
    <col min="5379" max="5379" width="20.5703125" style="8" customWidth="1"/>
    <col min="5380" max="5380" width="8.85546875" style="8"/>
    <col min="5381" max="5381" width="8.85546875" style="8" customWidth="1"/>
    <col min="5382" max="5630" width="8.85546875" style="8"/>
    <col min="5631" max="5631" width="7.28515625" style="8" customWidth="1"/>
    <col min="5632" max="5632" width="56.42578125" style="8" customWidth="1"/>
    <col min="5633" max="5633" width="25.85546875" style="8" customWidth="1"/>
    <col min="5634" max="5634" width="23.140625" style="8" customWidth="1"/>
    <col min="5635" max="5635" width="20.5703125" style="8" customWidth="1"/>
    <col min="5636" max="5636" width="8.85546875" style="8"/>
    <col min="5637" max="5637" width="8.85546875" style="8" customWidth="1"/>
    <col min="5638" max="5886" width="8.85546875" style="8"/>
    <col min="5887" max="5887" width="7.28515625" style="8" customWidth="1"/>
    <col min="5888" max="5888" width="56.42578125" style="8" customWidth="1"/>
    <col min="5889" max="5889" width="25.85546875" style="8" customWidth="1"/>
    <col min="5890" max="5890" width="23.140625" style="8" customWidth="1"/>
    <col min="5891" max="5891" width="20.5703125" style="8" customWidth="1"/>
    <col min="5892" max="5892" width="8.85546875" style="8"/>
    <col min="5893" max="5893" width="8.85546875" style="8" customWidth="1"/>
    <col min="5894" max="6142" width="8.85546875" style="8"/>
    <col min="6143" max="6143" width="7.28515625" style="8" customWidth="1"/>
    <col min="6144" max="6144" width="56.42578125" style="8" customWidth="1"/>
    <col min="6145" max="6145" width="25.85546875" style="8" customWidth="1"/>
    <col min="6146" max="6146" width="23.140625" style="8" customWidth="1"/>
    <col min="6147" max="6147" width="20.5703125" style="8" customWidth="1"/>
    <col min="6148" max="6148" width="8.85546875" style="8"/>
    <col min="6149" max="6149" width="8.85546875" style="8" customWidth="1"/>
    <col min="6150" max="6398" width="8.85546875" style="8"/>
    <col min="6399" max="6399" width="7.28515625" style="8" customWidth="1"/>
    <col min="6400" max="6400" width="56.42578125" style="8" customWidth="1"/>
    <col min="6401" max="6401" width="25.85546875" style="8" customWidth="1"/>
    <col min="6402" max="6402" width="23.140625" style="8" customWidth="1"/>
    <col min="6403" max="6403" width="20.5703125" style="8" customWidth="1"/>
    <col min="6404" max="6404" width="8.85546875" style="8"/>
    <col min="6405" max="6405" width="8.85546875" style="8" customWidth="1"/>
    <col min="6406" max="6654" width="8.85546875" style="8"/>
    <col min="6655" max="6655" width="7.28515625" style="8" customWidth="1"/>
    <col min="6656" max="6656" width="56.42578125" style="8" customWidth="1"/>
    <col min="6657" max="6657" width="25.85546875" style="8" customWidth="1"/>
    <col min="6658" max="6658" width="23.140625" style="8" customWidth="1"/>
    <col min="6659" max="6659" width="20.5703125" style="8" customWidth="1"/>
    <col min="6660" max="6660" width="8.85546875" style="8"/>
    <col min="6661" max="6661" width="8.85546875" style="8" customWidth="1"/>
    <col min="6662" max="6910" width="8.85546875" style="8"/>
    <col min="6911" max="6911" width="7.28515625" style="8" customWidth="1"/>
    <col min="6912" max="6912" width="56.42578125" style="8" customWidth="1"/>
    <col min="6913" max="6913" width="25.85546875" style="8" customWidth="1"/>
    <col min="6914" max="6914" width="23.140625" style="8" customWidth="1"/>
    <col min="6915" max="6915" width="20.5703125" style="8" customWidth="1"/>
    <col min="6916" max="6916" width="8.85546875" style="8"/>
    <col min="6917" max="6917" width="8.85546875" style="8" customWidth="1"/>
    <col min="6918" max="7166" width="8.85546875" style="8"/>
    <col min="7167" max="7167" width="7.28515625" style="8" customWidth="1"/>
    <col min="7168" max="7168" width="56.42578125" style="8" customWidth="1"/>
    <col min="7169" max="7169" width="25.85546875" style="8" customWidth="1"/>
    <col min="7170" max="7170" width="23.140625" style="8" customWidth="1"/>
    <col min="7171" max="7171" width="20.5703125" style="8" customWidth="1"/>
    <col min="7172" max="7172" width="8.85546875" style="8"/>
    <col min="7173" max="7173" width="8.85546875" style="8" customWidth="1"/>
    <col min="7174" max="7422" width="8.85546875" style="8"/>
    <col min="7423" max="7423" width="7.28515625" style="8" customWidth="1"/>
    <col min="7424" max="7424" width="56.42578125" style="8" customWidth="1"/>
    <col min="7425" max="7425" width="25.85546875" style="8" customWidth="1"/>
    <col min="7426" max="7426" width="23.140625" style="8" customWidth="1"/>
    <col min="7427" max="7427" width="20.5703125" style="8" customWidth="1"/>
    <col min="7428" max="7428" width="8.85546875" style="8"/>
    <col min="7429" max="7429" width="8.85546875" style="8" customWidth="1"/>
    <col min="7430" max="7678" width="8.85546875" style="8"/>
    <col min="7679" max="7679" width="7.28515625" style="8" customWidth="1"/>
    <col min="7680" max="7680" width="56.42578125" style="8" customWidth="1"/>
    <col min="7681" max="7681" width="25.85546875" style="8" customWidth="1"/>
    <col min="7682" max="7682" width="23.140625" style="8" customWidth="1"/>
    <col min="7683" max="7683" width="20.5703125" style="8" customWidth="1"/>
    <col min="7684" max="7684" width="8.85546875" style="8"/>
    <col min="7685" max="7685" width="8.85546875" style="8" customWidth="1"/>
    <col min="7686" max="7934" width="8.85546875" style="8"/>
    <col min="7935" max="7935" width="7.28515625" style="8" customWidth="1"/>
    <col min="7936" max="7936" width="56.42578125" style="8" customWidth="1"/>
    <col min="7937" max="7937" width="25.85546875" style="8" customWidth="1"/>
    <col min="7938" max="7938" width="23.140625" style="8" customWidth="1"/>
    <col min="7939" max="7939" width="20.5703125" style="8" customWidth="1"/>
    <col min="7940" max="7940" width="8.85546875" style="8"/>
    <col min="7941" max="7941" width="8.85546875" style="8" customWidth="1"/>
    <col min="7942" max="8190" width="8.85546875" style="8"/>
    <col min="8191" max="8191" width="7.28515625" style="8" customWidth="1"/>
    <col min="8192" max="8192" width="56.42578125" style="8" customWidth="1"/>
    <col min="8193" max="8193" width="25.85546875" style="8" customWidth="1"/>
    <col min="8194" max="8194" width="23.140625" style="8" customWidth="1"/>
    <col min="8195" max="8195" width="20.5703125" style="8" customWidth="1"/>
    <col min="8196" max="8196" width="8.85546875" style="8"/>
    <col min="8197" max="8197" width="8.85546875" style="8" customWidth="1"/>
    <col min="8198" max="8446" width="8.85546875" style="8"/>
    <col min="8447" max="8447" width="7.28515625" style="8" customWidth="1"/>
    <col min="8448" max="8448" width="56.42578125" style="8" customWidth="1"/>
    <col min="8449" max="8449" width="25.85546875" style="8" customWidth="1"/>
    <col min="8450" max="8450" width="23.140625" style="8" customWidth="1"/>
    <col min="8451" max="8451" width="20.5703125" style="8" customWidth="1"/>
    <col min="8452" max="8452" width="8.85546875" style="8"/>
    <col min="8453" max="8453" width="8.85546875" style="8" customWidth="1"/>
    <col min="8454" max="8702" width="8.85546875" style="8"/>
    <col min="8703" max="8703" width="7.28515625" style="8" customWidth="1"/>
    <col min="8704" max="8704" width="56.42578125" style="8" customWidth="1"/>
    <col min="8705" max="8705" width="25.85546875" style="8" customWidth="1"/>
    <col min="8706" max="8706" width="23.140625" style="8" customWidth="1"/>
    <col min="8707" max="8707" width="20.5703125" style="8" customWidth="1"/>
    <col min="8708" max="8708" width="8.85546875" style="8"/>
    <col min="8709" max="8709" width="8.85546875" style="8" customWidth="1"/>
    <col min="8710" max="8958" width="8.85546875" style="8"/>
    <col min="8959" max="8959" width="7.28515625" style="8" customWidth="1"/>
    <col min="8960" max="8960" width="56.42578125" style="8" customWidth="1"/>
    <col min="8961" max="8961" width="25.85546875" style="8" customWidth="1"/>
    <col min="8962" max="8962" width="23.140625" style="8" customWidth="1"/>
    <col min="8963" max="8963" width="20.5703125" style="8" customWidth="1"/>
    <col min="8964" max="8964" width="8.85546875" style="8"/>
    <col min="8965" max="8965" width="8.85546875" style="8" customWidth="1"/>
    <col min="8966" max="9214" width="8.85546875" style="8"/>
    <col min="9215" max="9215" width="7.28515625" style="8" customWidth="1"/>
    <col min="9216" max="9216" width="56.42578125" style="8" customWidth="1"/>
    <col min="9217" max="9217" width="25.85546875" style="8" customWidth="1"/>
    <col min="9218" max="9218" width="23.140625" style="8" customWidth="1"/>
    <col min="9219" max="9219" width="20.5703125" style="8" customWidth="1"/>
    <col min="9220" max="9220" width="8.85546875" style="8"/>
    <col min="9221" max="9221" width="8.85546875" style="8" customWidth="1"/>
    <col min="9222" max="9470" width="8.85546875" style="8"/>
    <col min="9471" max="9471" width="7.28515625" style="8" customWidth="1"/>
    <col min="9472" max="9472" width="56.42578125" style="8" customWidth="1"/>
    <col min="9473" max="9473" width="25.85546875" style="8" customWidth="1"/>
    <col min="9474" max="9474" width="23.140625" style="8" customWidth="1"/>
    <col min="9475" max="9475" width="20.5703125" style="8" customWidth="1"/>
    <col min="9476" max="9476" width="8.85546875" style="8"/>
    <col min="9477" max="9477" width="8.85546875" style="8" customWidth="1"/>
    <col min="9478" max="9726" width="8.85546875" style="8"/>
    <col min="9727" max="9727" width="7.28515625" style="8" customWidth="1"/>
    <col min="9728" max="9728" width="56.42578125" style="8" customWidth="1"/>
    <col min="9729" max="9729" width="25.85546875" style="8" customWidth="1"/>
    <col min="9730" max="9730" width="23.140625" style="8" customWidth="1"/>
    <col min="9731" max="9731" width="20.5703125" style="8" customWidth="1"/>
    <col min="9732" max="9732" width="8.85546875" style="8"/>
    <col min="9733" max="9733" width="8.85546875" style="8" customWidth="1"/>
    <col min="9734" max="9982" width="8.85546875" style="8"/>
    <col min="9983" max="9983" width="7.28515625" style="8" customWidth="1"/>
    <col min="9984" max="9984" width="56.42578125" style="8" customWidth="1"/>
    <col min="9985" max="9985" width="25.85546875" style="8" customWidth="1"/>
    <col min="9986" max="9986" width="23.140625" style="8" customWidth="1"/>
    <col min="9987" max="9987" width="20.5703125" style="8" customWidth="1"/>
    <col min="9988" max="9988" width="8.85546875" style="8"/>
    <col min="9989" max="9989" width="8.85546875" style="8" customWidth="1"/>
    <col min="9990" max="10238" width="8.85546875" style="8"/>
    <col min="10239" max="10239" width="7.28515625" style="8" customWidth="1"/>
    <col min="10240" max="10240" width="56.42578125" style="8" customWidth="1"/>
    <col min="10241" max="10241" width="25.85546875" style="8" customWidth="1"/>
    <col min="10242" max="10242" width="23.140625" style="8" customWidth="1"/>
    <col min="10243" max="10243" width="20.5703125" style="8" customWidth="1"/>
    <col min="10244" max="10244" width="8.85546875" style="8"/>
    <col min="10245" max="10245" width="8.85546875" style="8" customWidth="1"/>
    <col min="10246" max="10494" width="8.85546875" style="8"/>
    <col min="10495" max="10495" width="7.28515625" style="8" customWidth="1"/>
    <col min="10496" max="10496" width="56.42578125" style="8" customWidth="1"/>
    <col min="10497" max="10497" width="25.85546875" style="8" customWidth="1"/>
    <col min="10498" max="10498" width="23.140625" style="8" customWidth="1"/>
    <col min="10499" max="10499" width="20.5703125" style="8" customWidth="1"/>
    <col min="10500" max="10500" width="8.85546875" style="8"/>
    <col min="10501" max="10501" width="8.85546875" style="8" customWidth="1"/>
    <col min="10502" max="10750" width="8.85546875" style="8"/>
    <col min="10751" max="10751" width="7.28515625" style="8" customWidth="1"/>
    <col min="10752" max="10752" width="56.42578125" style="8" customWidth="1"/>
    <col min="10753" max="10753" width="25.85546875" style="8" customWidth="1"/>
    <col min="10754" max="10754" width="23.140625" style="8" customWidth="1"/>
    <col min="10755" max="10755" width="20.5703125" style="8" customWidth="1"/>
    <col min="10756" max="10756" width="8.85546875" style="8"/>
    <col min="10757" max="10757" width="8.85546875" style="8" customWidth="1"/>
    <col min="10758" max="11006" width="8.85546875" style="8"/>
    <col min="11007" max="11007" width="7.28515625" style="8" customWidth="1"/>
    <col min="11008" max="11008" width="56.42578125" style="8" customWidth="1"/>
    <col min="11009" max="11009" width="25.85546875" style="8" customWidth="1"/>
    <col min="11010" max="11010" width="23.140625" style="8" customWidth="1"/>
    <col min="11011" max="11011" width="20.5703125" style="8" customWidth="1"/>
    <col min="11012" max="11012" width="8.85546875" style="8"/>
    <col min="11013" max="11013" width="8.85546875" style="8" customWidth="1"/>
    <col min="11014" max="11262" width="8.85546875" style="8"/>
    <col min="11263" max="11263" width="7.28515625" style="8" customWidth="1"/>
    <col min="11264" max="11264" width="56.42578125" style="8" customWidth="1"/>
    <col min="11265" max="11265" width="25.85546875" style="8" customWidth="1"/>
    <col min="11266" max="11266" width="23.140625" style="8" customWidth="1"/>
    <col min="11267" max="11267" width="20.5703125" style="8" customWidth="1"/>
    <col min="11268" max="11268" width="8.85546875" style="8"/>
    <col min="11269" max="11269" width="8.85546875" style="8" customWidth="1"/>
    <col min="11270" max="11518" width="8.85546875" style="8"/>
    <col min="11519" max="11519" width="7.28515625" style="8" customWidth="1"/>
    <col min="11520" max="11520" width="56.42578125" style="8" customWidth="1"/>
    <col min="11521" max="11521" width="25.85546875" style="8" customWidth="1"/>
    <col min="11522" max="11522" width="23.140625" style="8" customWidth="1"/>
    <col min="11523" max="11523" width="20.5703125" style="8" customWidth="1"/>
    <col min="11524" max="11524" width="8.85546875" style="8"/>
    <col min="11525" max="11525" width="8.85546875" style="8" customWidth="1"/>
    <col min="11526" max="11774" width="8.85546875" style="8"/>
    <col min="11775" max="11775" width="7.28515625" style="8" customWidth="1"/>
    <col min="11776" max="11776" width="56.42578125" style="8" customWidth="1"/>
    <col min="11777" max="11777" width="25.85546875" style="8" customWidth="1"/>
    <col min="11778" max="11778" width="23.140625" style="8" customWidth="1"/>
    <col min="11779" max="11779" width="20.5703125" style="8" customWidth="1"/>
    <col min="11780" max="11780" width="8.85546875" style="8"/>
    <col min="11781" max="11781" width="8.85546875" style="8" customWidth="1"/>
    <col min="11782" max="12030" width="8.85546875" style="8"/>
    <col min="12031" max="12031" width="7.28515625" style="8" customWidth="1"/>
    <col min="12032" max="12032" width="56.42578125" style="8" customWidth="1"/>
    <col min="12033" max="12033" width="25.85546875" style="8" customWidth="1"/>
    <col min="12034" max="12034" width="23.140625" style="8" customWidth="1"/>
    <col min="12035" max="12035" width="20.5703125" style="8" customWidth="1"/>
    <col min="12036" max="12036" width="8.85546875" style="8"/>
    <col min="12037" max="12037" width="8.85546875" style="8" customWidth="1"/>
    <col min="12038" max="12286" width="8.85546875" style="8"/>
    <col min="12287" max="12287" width="7.28515625" style="8" customWidth="1"/>
    <col min="12288" max="12288" width="56.42578125" style="8" customWidth="1"/>
    <col min="12289" max="12289" width="25.85546875" style="8" customWidth="1"/>
    <col min="12290" max="12290" width="23.140625" style="8" customWidth="1"/>
    <col min="12291" max="12291" width="20.5703125" style="8" customWidth="1"/>
    <col min="12292" max="12292" width="8.85546875" style="8"/>
    <col min="12293" max="12293" width="8.85546875" style="8" customWidth="1"/>
    <col min="12294" max="12542" width="8.85546875" style="8"/>
    <col min="12543" max="12543" width="7.28515625" style="8" customWidth="1"/>
    <col min="12544" max="12544" width="56.42578125" style="8" customWidth="1"/>
    <col min="12545" max="12545" width="25.85546875" style="8" customWidth="1"/>
    <col min="12546" max="12546" width="23.140625" style="8" customWidth="1"/>
    <col min="12547" max="12547" width="20.5703125" style="8" customWidth="1"/>
    <col min="12548" max="12548" width="8.85546875" style="8"/>
    <col min="12549" max="12549" width="8.85546875" style="8" customWidth="1"/>
    <col min="12550" max="12798" width="8.85546875" style="8"/>
    <col min="12799" max="12799" width="7.28515625" style="8" customWidth="1"/>
    <col min="12800" max="12800" width="56.42578125" style="8" customWidth="1"/>
    <col min="12801" max="12801" width="25.85546875" style="8" customWidth="1"/>
    <col min="12802" max="12802" width="23.140625" style="8" customWidth="1"/>
    <col min="12803" max="12803" width="20.5703125" style="8" customWidth="1"/>
    <col min="12804" max="12804" width="8.85546875" style="8"/>
    <col min="12805" max="12805" width="8.85546875" style="8" customWidth="1"/>
    <col min="12806" max="13054" width="8.85546875" style="8"/>
    <col min="13055" max="13055" width="7.28515625" style="8" customWidth="1"/>
    <col min="13056" max="13056" width="56.42578125" style="8" customWidth="1"/>
    <col min="13057" max="13057" width="25.85546875" style="8" customWidth="1"/>
    <col min="13058" max="13058" width="23.140625" style="8" customWidth="1"/>
    <col min="13059" max="13059" width="20.5703125" style="8" customWidth="1"/>
    <col min="13060" max="13060" width="8.85546875" style="8"/>
    <col min="13061" max="13061" width="8.85546875" style="8" customWidth="1"/>
    <col min="13062" max="13310" width="8.85546875" style="8"/>
    <col min="13311" max="13311" width="7.28515625" style="8" customWidth="1"/>
    <col min="13312" max="13312" width="56.42578125" style="8" customWidth="1"/>
    <col min="13313" max="13313" width="25.85546875" style="8" customWidth="1"/>
    <col min="13314" max="13314" width="23.140625" style="8" customWidth="1"/>
    <col min="13315" max="13315" width="20.5703125" style="8" customWidth="1"/>
    <col min="13316" max="13316" width="8.85546875" style="8"/>
    <col min="13317" max="13317" width="8.85546875" style="8" customWidth="1"/>
    <col min="13318" max="13566" width="8.85546875" style="8"/>
    <col min="13567" max="13567" width="7.28515625" style="8" customWidth="1"/>
    <col min="13568" max="13568" width="56.42578125" style="8" customWidth="1"/>
    <col min="13569" max="13569" width="25.85546875" style="8" customWidth="1"/>
    <col min="13570" max="13570" width="23.140625" style="8" customWidth="1"/>
    <col min="13571" max="13571" width="20.5703125" style="8" customWidth="1"/>
    <col min="13572" max="13572" width="8.85546875" style="8"/>
    <col min="13573" max="13573" width="8.85546875" style="8" customWidth="1"/>
    <col min="13574" max="13822" width="8.85546875" style="8"/>
    <col min="13823" max="13823" width="7.28515625" style="8" customWidth="1"/>
    <col min="13824" max="13824" width="56.42578125" style="8" customWidth="1"/>
    <col min="13825" max="13825" width="25.85546875" style="8" customWidth="1"/>
    <col min="13826" max="13826" width="23.140625" style="8" customWidth="1"/>
    <col min="13827" max="13827" width="20.5703125" style="8" customWidth="1"/>
    <col min="13828" max="13828" width="8.85546875" style="8"/>
    <col min="13829" max="13829" width="8.85546875" style="8" customWidth="1"/>
    <col min="13830" max="14078" width="8.85546875" style="8"/>
    <col min="14079" max="14079" width="7.28515625" style="8" customWidth="1"/>
    <col min="14080" max="14080" width="56.42578125" style="8" customWidth="1"/>
    <col min="14081" max="14081" width="25.85546875" style="8" customWidth="1"/>
    <col min="14082" max="14082" width="23.140625" style="8" customWidth="1"/>
    <col min="14083" max="14083" width="20.5703125" style="8" customWidth="1"/>
    <col min="14084" max="14084" width="8.85546875" style="8"/>
    <col min="14085" max="14085" width="8.85546875" style="8" customWidth="1"/>
    <col min="14086" max="14334" width="8.85546875" style="8"/>
    <col min="14335" max="14335" width="7.28515625" style="8" customWidth="1"/>
    <col min="14336" max="14336" width="56.42578125" style="8" customWidth="1"/>
    <col min="14337" max="14337" width="25.85546875" style="8" customWidth="1"/>
    <col min="14338" max="14338" width="23.140625" style="8" customWidth="1"/>
    <col min="14339" max="14339" width="20.5703125" style="8" customWidth="1"/>
    <col min="14340" max="14340" width="8.85546875" style="8"/>
    <col min="14341" max="14341" width="8.85546875" style="8" customWidth="1"/>
    <col min="14342" max="14590" width="8.85546875" style="8"/>
    <col min="14591" max="14591" width="7.28515625" style="8" customWidth="1"/>
    <col min="14592" max="14592" width="56.42578125" style="8" customWidth="1"/>
    <col min="14593" max="14593" width="25.85546875" style="8" customWidth="1"/>
    <col min="14594" max="14594" width="23.140625" style="8" customWidth="1"/>
    <col min="14595" max="14595" width="20.5703125" style="8" customWidth="1"/>
    <col min="14596" max="14596" width="8.85546875" style="8"/>
    <col min="14597" max="14597" width="8.85546875" style="8" customWidth="1"/>
    <col min="14598" max="14846" width="8.85546875" style="8"/>
    <col min="14847" max="14847" width="7.28515625" style="8" customWidth="1"/>
    <col min="14848" max="14848" width="56.42578125" style="8" customWidth="1"/>
    <col min="14849" max="14849" width="25.85546875" style="8" customWidth="1"/>
    <col min="14850" max="14850" width="23.140625" style="8" customWidth="1"/>
    <col min="14851" max="14851" width="20.5703125" style="8" customWidth="1"/>
    <col min="14852" max="14852" width="8.85546875" style="8"/>
    <col min="14853" max="14853" width="8.85546875" style="8" customWidth="1"/>
    <col min="14854" max="15102" width="8.85546875" style="8"/>
    <col min="15103" max="15103" width="7.28515625" style="8" customWidth="1"/>
    <col min="15104" max="15104" width="56.42578125" style="8" customWidth="1"/>
    <col min="15105" max="15105" width="25.85546875" style="8" customWidth="1"/>
    <col min="15106" max="15106" width="23.140625" style="8" customWidth="1"/>
    <col min="15107" max="15107" width="20.5703125" style="8" customWidth="1"/>
    <col min="15108" max="15108" width="8.85546875" style="8"/>
    <col min="15109" max="15109" width="8.85546875" style="8" customWidth="1"/>
    <col min="15110" max="15358" width="8.85546875" style="8"/>
    <col min="15359" max="15359" width="7.28515625" style="8" customWidth="1"/>
    <col min="15360" max="15360" width="56.42578125" style="8" customWidth="1"/>
    <col min="15361" max="15361" width="25.85546875" style="8" customWidth="1"/>
    <col min="15362" max="15362" width="23.140625" style="8" customWidth="1"/>
    <col min="15363" max="15363" width="20.5703125" style="8" customWidth="1"/>
    <col min="15364" max="15364" width="8.85546875" style="8"/>
    <col min="15365" max="15365" width="8.85546875" style="8" customWidth="1"/>
    <col min="15366" max="15614" width="8.85546875" style="8"/>
    <col min="15615" max="15615" width="7.28515625" style="8" customWidth="1"/>
    <col min="15616" max="15616" width="56.42578125" style="8" customWidth="1"/>
    <col min="15617" max="15617" width="25.85546875" style="8" customWidth="1"/>
    <col min="15618" max="15618" width="23.140625" style="8" customWidth="1"/>
    <col min="15619" max="15619" width="20.5703125" style="8" customWidth="1"/>
    <col min="15620" max="15620" width="8.85546875" style="8"/>
    <col min="15621" max="15621" width="8.85546875" style="8" customWidth="1"/>
    <col min="15622" max="15870" width="8.85546875" style="8"/>
    <col min="15871" max="15871" width="7.28515625" style="8" customWidth="1"/>
    <col min="15872" max="15872" width="56.42578125" style="8" customWidth="1"/>
    <col min="15873" max="15873" width="25.85546875" style="8" customWidth="1"/>
    <col min="15874" max="15874" width="23.140625" style="8" customWidth="1"/>
    <col min="15875" max="15875" width="20.5703125" style="8" customWidth="1"/>
    <col min="15876" max="15876" width="8.85546875" style="8"/>
    <col min="15877" max="15877" width="8.85546875" style="8" customWidth="1"/>
    <col min="15878" max="16126" width="8.85546875" style="8"/>
    <col min="16127" max="16127" width="7.28515625" style="8" customWidth="1"/>
    <col min="16128" max="16128" width="56.42578125" style="8" customWidth="1"/>
    <col min="16129" max="16129" width="25.85546875" style="8" customWidth="1"/>
    <col min="16130" max="16130" width="23.140625" style="8" customWidth="1"/>
    <col min="16131" max="16131" width="20.5703125" style="8" customWidth="1"/>
    <col min="16132" max="16132" width="8.85546875" style="8"/>
    <col min="16133" max="16133" width="8.85546875" style="8" customWidth="1"/>
    <col min="16134" max="16384" width="8.85546875" style="8"/>
  </cols>
  <sheetData>
    <row r="1" spans="1:40" s="1" customFormat="1" hidden="1">
      <c r="A1" s="9"/>
      <c r="B1" s="10"/>
      <c r="C1" s="10"/>
      <c r="D1" s="10"/>
      <c r="E1" s="11"/>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row>
    <row r="2" spans="1:40" s="1" customFormat="1" hidden="1">
      <c r="A2" s="9"/>
      <c r="B2" s="10"/>
      <c r="C2" s="10"/>
      <c r="D2" s="10"/>
      <c r="E2" s="13"/>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row>
    <row r="3" spans="1:40" s="1" customFormat="1" hidden="1">
      <c r="A3" s="9"/>
      <c r="B3" s="10"/>
      <c r="C3" s="10"/>
      <c r="D3" s="10"/>
      <c r="E3" s="14"/>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row>
    <row r="4" spans="1:40" s="1" customFormat="1" hidden="1">
      <c r="A4" s="9"/>
      <c r="B4" s="10"/>
      <c r="C4" s="10"/>
      <c r="D4" s="10"/>
      <c r="E4" s="15"/>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row>
    <row r="5" spans="1:40" s="1" customFormat="1" hidden="1">
      <c r="A5" s="9"/>
      <c r="B5" s="10"/>
      <c r="C5" s="10"/>
      <c r="D5" s="10"/>
      <c r="E5" s="15"/>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row>
    <row r="6" spans="1:40" s="1" customFormat="1" ht="51" customHeight="1">
      <c r="A6" s="519" t="s">
        <v>2683</v>
      </c>
      <c r="B6" s="519"/>
      <c r="C6" s="519"/>
      <c r="D6" s="519"/>
      <c r="E6" s="519"/>
      <c r="F6" s="16"/>
      <c r="G6" s="16"/>
      <c r="H6" s="16"/>
      <c r="I6" s="16"/>
      <c r="J6" s="16"/>
      <c r="K6" s="16"/>
      <c r="L6" s="16"/>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row>
    <row r="7" spans="1:40">
      <c r="A7" s="17"/>
      <c r="B7" s="18"/>
      <c r="C7" s="18"/>
      <c r="D7" s="18"/>
      <c r="E7" s="19"/>
    </row>
    <row r="8" spans="1:40">
      <c r="A8" s="17"/>
      <c r="B8" s="18"/>
      <c r="C8" s="18"/>
      <c r="D8" s="18"/>
      <c r="E8" s="19"/>
    </row>
    <row r="9" spans="1:40" ht="45">
      <c r="A9" s="20" t="s">
        <v>2684</v>
      </c>
      <c r="B9" s="20" t="s">
        <v>2685</v>
      </c>
      <c r="C9" s="20" t="s">
        <v>2686</v>
      </c>
      <c r="D9" s="20" t="s">
        <v>2615</v>
      </c>
      <c r="E9" s="21" t="s">
        <v>2687</v>
      </c>
    </row>
    <row r="10" spans="1:40">
      <c r="A10" s="22">
        <v>1</v>
      </c>
      <c r="B10" s="23">
        <f>A10+1</f>
        <v>2</v>
      </c>
      <c r="C10" s="23">
        <f>B10+1</f>
        <v>3</v>
      </c>
      <c r="D10" s="23">
        <f>C10+1</f>
        <v>4</v>
      </c>
      <c r="E10" s="24">
        <f>D10+1</f>
        <v>5</v>
      </c>
    </row>
    <row r="11" spans="1:40" ht="38.25" customHeight="1">
      <c r="A11" s="520" t="s">
        <v>2688</v>
      </c>
      <c r="B11" s="520"/>
      <c r="C11" s="520"/>
      <c r="D11" s="520"/>
      <c r="E11" s="520"/>
    </row>
    <row r="12" spans="1:40" ht="15.75" customHeight="1">
      <c r="A12" s="25"/>
      <c r="B12" s="26" t="s">
        <v>2689</v>
      </c>
      <c r="C12" s="27"/>
      <c r="D12" s="28"/>
      <c r="E12" s="28"/>
    </row>
    <row r="13" spans="1:40" ht="72" customHeight="1">
      <c r="A13" s="29">
        <v>1</v>
      </c>
      <c r="B13" s="30" t="s">
        <v>2690</v>
      </c>
      <c r="C13" s="20" t="s">
        <v>2691</v>
      </c>
      <c r="D13" s="23" t="s">
        <v>2692</v>
      </c>
      <c r="E13" s="31">
        <v>25231.941756295</v>
      </c>
    </row>
    <row r="14" spans="1:40" ht="64.5" customHeight="1">
      <c r="A14" s="29">
        <v>2</v>
      </c>
      <c r="B14" s="30" t="s">
        <v>2693</v>
      </c>
      <c r="C14" s="20" t="s">
        <v>2604</v>
      </c>
      <c r="D14" s="23" t="s">
        <v>2692</v>
      </c>
      <c r="E14" s="31">
        <v>48661.601958569001</v>
      </c>
    </row>
    <row r="15" spans="1:40" ht="51" customHeight="1">
      <c r="A15" s="29">
        <v>3</v>
      </c>
      <c r="B15" s="30" t="s">
        <v>2694</v>
      </c>
      <c r="C15" s="20" t="s">
        <v>2604</v>
      </c>
      <c r="D15" s="23" t="s">
        <v>2692</v>
      </c>
      <c r="E15" s="31">
        <v>43254.757296505697</v>
      </c>
    </row>
    <row r="16" spans="1:40" ht="61.5" customHeight="1">
      <c r="A16" s="29">
        <v>4</v>
      </c>
      <c r="B16" s="30" t="s">
        <v>2695</v>
      </c>
      <c r="C16" s="20" t="s">
        <v>2696</v>
      </c>
      <c r="D16" s="23" t="s">
        <v>2692</v>
      </c>
      <c r="E16" s="31">
        <v>68486.699052800701</v>
      </c>
    </row>
    <row r="17" spans="1:40" s="2" customFormat="1" ht="48.75" customHeight="1">
      <c r="A17" s="29">
        <v>5</v>
      </c>
      <c r="B17" s="30" t="s">
        <v>2697</v>
      </c>
      <c r="C17" s="20" t="s">
        <v>2696</v>
      </c>
      <c r="D17" s="23" t="s">
        <v>2692</v>
      </c>
      <c r="E17" s="31">
        <v>544289.02931436396</v>
      </c>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row>
    <row r="18" spans="1:40" s="2" customFormat="1" ht="41.45" customHeight="1">
      <c r="A18" s="29">
        <v>6</v>
      </c>
      <c r="B18" s="30" t="s">
        <v>2698</v>
      </c>
      <c r="C18" s="20" t="s">
        <v>2681</v>
      </c>
      <c r="D18" s="23" t="s">
        <v>2692</v>
      </c>
      <c r="E18" s="31">
        <v>2624121.94265468</v>
      </c>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row>
    <row r="19" spans="1:40" ht="28.15" customHeight="1">
      <c r="A19" s="29">
        <v>7</v>
      </c>
      <c r="B19" s="30" t="s">
        <v>2699</v>
      </c>
      <c r="C19" s="20" t="s">
        <v>2700</v>
      </c>
      <c r="D19" s="23" t="s">
        <v>2692</v>
      </c>
      <c r="E19" s="31">
        <v>7848936.1677617598</v>
      </c>
    </row>
    <row r="20" spans="1:40" s="3" customFormat="1">
      <c r="A20" s="17"/>
      <c r="B20" s="18"/>
      <c r="C20" s="18"/>
      <c r="D20" s="18"/>
      <c r="E20" s="18"/>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row>
    <row r="21" spans="1:40" s="3" customFormat="1" ht="18.75">
      <c r="A21" s="33" t="s">
        <v>2584</v>
      </c>
      <c r="B21" s="33"/>
      <c r="C21" s="33"/>
      <c r="D21" s="521" t="s">
        <v>2701</v>
      </c>
      <c r="E21" s="521"/>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row>
    <row r="22" spans="1:40" s="3" customFormat="1">
      <c r="A22" s="17"/>
      <c r="B22" s="18"/>
      <c r="C22" s="18"/>
      <c r="D22" s="18"/>
      <c r="E22" s="18"/>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row>
    <row r="23" spans="1:40" s="3" customFormat="1">
      <c r="A23" s="17"/>
      <c r="B23" s="18"/>
      <c r="C23" s="18"/>
      <c r="D23" s="18"/>
      <c r="E23" s="18"/>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row>
    <row r="24" spans="1:40" s="3" customFormat="1">
      <c r="A24" s="17"/>
      <c r="B24" s="18"/>
      <c r="C24" s="18"/>
      <c r="D24" s="18"/>
      <c r="E24" s="18"/>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row>
    <row r="25" spans="1:40" s="3" customFormat="1">
      <c r="A25" s="17"/>
      <c r="B25" s="18"/>
      <c r="C25" s="18"/>
      <c r="D25" s="18"/>
      <c r="E25" s="18"/>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row>
    <row r="26" spans="1:40" s="3" customFormat="1">
      <c r="A26" s="17"/>
      <c r="B26" s="18"/>
      <c r="C26" s="18"/>
      <c r="D26" s="18"/>
      <c r="E26" s="18"/>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row>
    <row r="27" spans="1:40" s="3" customFormat="1">
      <c r="A27" s="17"/>
      <c r="B27" s="18"/>
      <c r="C27" s="18"/>
      <c r="D27" s="18"/>
      <c r="E27" s="18"/>
      <c r="F27" s="32"/>
      <c r="G27" s="32"/>
      <c r="H27" s="32"/>
      <c r="I27" s="32"/>
      <c r="J27" s="32"/>
      <c r="K27" s="32"/>
      <c r="L27" s="32"/>
      <c r="M27" s="32"/>
      <c r="N27" s="32"/>
      <c r="O27" s="32"/>
      <c r="P27" s="32" t="s">
        <v>2702</v>
      </c>
      <c r="Q27" s="32"/>
      <c r="R27" s="32"/>
      <c r="S27" s="32"/>
      <c r="T27" s="32"/>
      <c r="U27" s="32"/>
      <c r="V27" s="32"/>
      <c r="W27" s="32"/>
      <c r="X27" s="32"/>
      <c r="Y27" s="32"/>
      <c r="Z27" s="32"/>
      <c r="AA27" s="32"/>
      <c r="AB27" s="32"/>
      <c r="AC27" s="32"/>
      <c r="AD27" s="32"/>
      <c r="AE27" s="32"/>
      <c r="AF27" s="32"/>
      <c r="AG27" s="32"/>
      <c r="AH27" s="32"/>
      <c r="AI27" s="32"/>
      <c r="AJ27" s="32"/>
      <c r="AK27" s="32"/>
      <c r="AL27" s="32"/>
      <c r="AM27" s="32"/>
      <c r="AN27" s="32"/>
    </row>
    <row r="28" spans="1:40" s="3" customFormat="1">
      <c r="A28" s="17"/>
      <c r="B28" s="18"/>
      <c r="C28" s="18"/>
      <c r="D28" s="18"/>
      <c r="E28" s="18"/>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row>
    <row r="29" spans="1:40" s="3" customFormat="1">
      <c r="A29" s="17"/>
      <c r="B29" s="18"/>
      <c r="C29" s="18"/>
      <c r="D29" s="18"/>
      <c r="E29" s="18"/>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row>
    <row r="30" spans="1:40" s="3" customFormat="1">
      <c r="A30" s="17"/>
      <c r="B30" s="18"/>
      <c r="C30" s="18"/>
      <c r="D30" s="18"/>
      <c r="E30" s="18"/>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row>
    <row r="31" spans="1:40" s="3" customFormat="1">
      <c r="A31" s="17"/>
      <c r="B31" s="18"/>
      <c r="C31" s="18"/>
      <c r="D31" s="18"/>
      <c r="E31" s="18"/>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row>
    <row r="32" spans="1:40" s="3" customFormat="1">
      <c r="A32" s="17"/>
      <c r="B32" s="18"/>
      <c r="C32" s="18"/>
      <c r="D32" s="18"/>
      <c r="E32" s="18"/>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row>
    <row r="33" spans="1:40" s="3" customFormat="1">
      <c r="A33" s="17"/>
      <c r="B33" s="18"/>
      <c r="C33" s="18"/>
      <c r="D33" s="18"/>
      <c r="E33" s="18"/>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row>
    <row r="34" spans="1:40" s="3" customFormat="1">
      <c r="A34" s="17"/>
      <c r="B34" s="18"/>
      <c r="C34" s="18"/>
      <c r="D34" s="18"/>
      <c r="E34" s="18"/>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row>
    <row r="35" spans="1:40" s="3" customFormat="1">
      <c r="A35" s="17"/>
      <c r="B35" s="18"/>
      <c r="C35" s="18"/>
      <c r="D35" s="18"/>
      <c r="E35" s="18"/>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row>
    <row r="36" spans="1:40" s="3" customFormat="1">
      <c r="A36" s="17"/>
      <c r="B36" s="18"/>
      <c r="C36" s="18"/>
      <c r="D36" s="18"/>
      <c r="E36" s="18"/>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row>
    <row r="37" spans="1:40" s="3" customFormat="1">
      <c r="A37" s="17"/>
      <c r="B37" s="18"/>
      <c r="C37" s="18"/>
      <c r="D37" s="18"/>
      <c r="E37" s="18"/>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row>
    <row r="38" spans="1:40" s="3" customFormat="1">
      <c r="A38" s="17"/>
      <c r="B38" s="18"/>
      <c r="C38" s="18"/>
      <c r="D38" s="18"/>
      <c r="E38" s="18"/>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row>
    <row r="39" spans="1:40" s="3" customFormat="1">
      <c r="A39" s="17"/>
      <c r="B39" s="18"/>
      <c r="C39" s="18"/>
      <c r="D39" s="18"/>
      <c r="E39" s="18"/>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row>
    <row r="40" spans="1:40" s="3" customFormat="1">
      <c r="A40" s="17"/>
      <c r="B40" s="18"/>
      <c r="C40" s="18"/>
      <c r="D40" s="18"/>
      <c r="E40" s="18"/>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row>
    <row r="41" spans="1:40" s="3" customFormat="1">
      <c r="A41" s="17"/>
      <c r="B41" s="18"/>
      <c r="C41" s="18"/>
      <c r="D41" s="18"/>
      <c r="E41" s="18"/>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row>
    <row r="42" spans="1:40" s="3" customFormat="1">
      <c r="A42" s="17"/>
      <c r="B42" s="18"/>
      <c r="C42" s="18"/>
      <c r="D42" s="18"/>
      <c r="E42" s="18"/>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row>
    <row r="43" spans="1:40" s="3" customFormat="1">
      <c r="A43" s="17"/>
      <c r="B43" s="18"/>
      <c r="C43" s="18"/>
      <c r="D43" s="18"/>
      <c r="E43" s="18"/>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row>
    <row r="44" spans="1:40" s="3" customFormat="1">
      <c r="A44" s="17"/>
      <c r="B44" s="18"/>
      <c r="C44" s="18"/>
      <c r="D44" s="18"/>
      <c r="E44" s="18"/>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row>
    <row r="45" spans="1:40" s="3" customFormat="1">
      <c r="A45" s="17"/>
      <c r="B45" s="18"/>
      <c r="C45" s="18"/>
      <c r="D45" s="18"/>
      <c r="E45" s="18"/>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row>
    <row r="46" spans="1:40" s="3" customFormat="1">
      <c r="A46" s="17"/>
      <c r="B46" s="18"/>
      <c r="C46" s="18"/>
      <c r="D46" s="18"/>
      <c r="E46" s="18"/>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row>
    <row r="47" spans="1:40" s="3" customFormat="1">
      <c r="A47" s="17"/>
      <c r="B47" s="18"/>
      <c r="C47" s="18"/>
      <c r="D47" s="18"/>
      <c r="E47" s="18"/>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row>
    <row r="48" spans="1:40" s="3" customFormat="1">
      <c r="A48" s="17"/>
      <c r="B48" s="18"/>
      <c r="C48" s="18"/>
      <c r="D48" s="18"/>
      <c r="E48" s="18"/>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row>
    <row r="49" spans="1:40" s="3" customFormat="1">
      <c r="A49" s="17"/>
      <c r="B49" s="18"/>
      <c r="C49" s="18"/>
      <c r="D49" s="18"/>
      <c r="E49" s="18"/>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row>
    <row r="50" spans="1:40" s="3" customFormat="1">
      <c r="A50" s="17"/>
      <c r="B50" s="18"/>
      <c r="C50" s="18"/>
      <c r="D50" s="18"/>
      <c r="E50" s="18"/>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row>
    <row r="51" spans="1:40" s="3" customFormat="1">
      <c r="A51" s="17"/>
      <c r="B51" s="18"/>
      <c r="C51" s="18"/>
      <c r="D51" s="18"/>
      <c r="E51" s="18"/>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row>
    <row r="52" spans="1:40" s="3" customFormat="1">
      <c r="A52" s="17"/>
      <c r="B52" s="18"/>
      <c r="C52" s="18"/>
      <c r="D52" s="18"/>
      <c r="E52" s="18"/>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row>
    <row r="53" spans="1:40" s="3" customFormat="1">
      <c r="A53" s="17"/>
      <c r="B53" s="18"/>
      <c r="C53" s="18"/>
      <c r="D53" s="18"/>
      <c r="E53" s="18"/>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40" s="3" customFormat="1">
      <c r="A54" s="17"/>
      <c r="B54" s="18"/>
      <c r="C54" s="18"/>
      <c r="D54" s="18"/>
      <c r="E54" s="18"/>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row>
    <row r="55" spans="1:40" s="3" customFormat="1">
      <c r="A55" s="17"/>
      <c r="B55" s="18"/>
      <c r="C55" s="18"/>
      <c r="D55" s="18"/>
      <c r="E55" s="18"/>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row>
    <row r="56" spans="1:40" s="3" customFormat="1">
      <c r="A56" s="17"/>
      <c r="B56" s="18"/>
      <c r="C56" s="18"/>
      <c r="D56" s="18"/>
      <c r="E56" s="18"/>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row>
    <row r="57" spans="1:40" s="3" customFormat="1">
      <c r="A57" s="17"/>
      <c r="B57" s="18"/>
      <c r="C57" s="18"/>
      <c r="D57" s="18"/>
      <c r="E57" s="18"/>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row>
    <row r="58" spans="1:40" s="3" customFormat="1">
      <c r="A58" s="17"/>
      <c r="B58" s="18"/>
      <c r="C58" s="18"/>
      <c r="D58" s="18"/>
      <c r="E58" s="18"/>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row>
    <row r="59" spans="1:40" s="3" customFormat="1">
      <c r="A59" s="17"/>
      <c r="B59" s="18"/>
      <c r="C59" s="18"/>
      <c r="D59" s="18"/>
      <c r="E59" s="18"/>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row>
    <row r="60" spans="1:40" s="3" customFormat="1">
      <c r="A60" s="17"/>
      <c r="B60" s="18"/>
      <c r="C60" s="18"/>
      <c r="D60" s="18"/>
      <c r="E60" s="18"/>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1" spans="1:40" s="3" customFormat="1">
      <c r="A61" s="17"/>
      <c r="B61" s="18"/>
      <c r="C61" s="18"/>
      <c r="D61" s="18"/>
      <c r="E61" s="18"/>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40" s="3" customFormat="1">
      <c r="A62" s="17"/>
      <c r="B62" s="18"/>
      <c r="C62" s="18"/>
      <c r="D62" s="18"/>
      <c r="E62" s="18"/>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row>
    <row r="63" spans="1:40" s="3" customFormat="1">
      <c r="A63" s="17"/>
      <c r="B63" s="18"/>
      <c r="C63" s="18"/>
      <c r="D63" s="18"/>
      <c r="E63" s="18"/>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row>
    <row r="64" spans="1:40" s="3" customFormat="1">
      <c r="A64" s="17"/>
      <c r="B64" s="18"/>
      <c r="C64" s="18"/>
      <c r="D64" s="18"/>
      <c r="E64" s="18"/>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row>
    <row r="65" spans="1:40" s="3" customFormat="1">
      <c r="A65" s="17"/>
      <c r="B65" s="18"/>
      <c r="C65" s="18"/>
      <c r="D65" s="18"/>
      <c r="E65" s="18"/>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row>
    <row r="66" spans="1:40" s="3" customFormat="1">
      <c r="A66" s="17"/>
      <c r="B66" s="18"/>
      <c r="C66" s="18"/>
      <c r="D66" s="18"/>
      <c r="E66" s="18"/>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row>
    <row r="67" spans="1:40" s="3" customFormat="1">
      <c r="A67" s="17"/>
      <c r="B67" s="18"/>
      <c r="C67" s="18"/>
      <c r="D67" s="18"/>
      <c r="E67" s="18"/>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row>
    <row r="68" spans="1:40" s="3" customFormat="1">
      <c r="A68" s="17"/>
      <c r="B68" s="18"/>
      <c r="C68" s="18"/>
      <c r="D68" s="18"/>
      <c r="E68" s="18"/>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row>
    <row r="69" spans="1:40" s="3" customFormat="1">
      <c r="A69" s="17"/>
      <c r="B69" s="18"/>
      <c r="C69" s="18"/>
      <c r="D69" s="18"/>
      <c r="E69" s="18"/>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row>
    <row r="70" spans="1:40" s="3" customFormat="1">
      <c r="A70" s="17"/>
      <c r="B70" s="18"/>
      <c r="C70" s="18"/>
      <c r="D70" s="18"/>
      <c r="E70" s="18"/>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row>
    <row r="71" spans="1:40" s="3" customFormat="1">
      <c r="A71" s="17"/>
      <c r="B71" s="18"/>
      <c r="C71" s="18"/>
      <c r="D71" s="18"/>
      <c r="E71" s="18"/>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row>
    <row r="72" spans="1:40" s="3" customFormat="1">
      <c r="A72" s="17"/>
      <c r="B72" s="18"/>
      <c r="C72" s="18"/>
      <c r="D72" s="18"/>
      <c r="E72" s="18"/>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row>
    <row r="73" spans="1:40" s="3" customFormat="1">
      <c r="A73" s="17"/>
      <c r="B73" s="18"/>
      <c r="C73" s="18"/>
      <c r="D73" s="18"/>
      <c r="E73" s="18"/>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row>
    <row r="74" spans="1:40" s="3" customFormat="1">
      <c r="A74" s="17"/>
      <c r="B74" s="18"/>
      <c r="C74" s="18"/>
      <c r="D74" s="18"/>
      <c r="E74" s="18"/>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row>
    <row r="75" spans="1:40" s="3" customFormat="1">
      <c r="A75" s="17"/>
      <c r="B75" s="18"/>
      <c r="C75" s="18"/>
      <c r="D75" s="18"/>
      <c r="E75" s="18"/>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row>
    <row r="76" spans="1:40" s="3" customFormat="1">
      <c r="A76" s="17"/>
      <c r="B76" s="18"/>
      <c r="C76" s="18"/>
      <c r="D76" s="18"/>
      <c r="E76" s="18"/>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row>
    <row r="77" spans="1:40" s="3" customFormat="1">
      <c r="A77" s="17"/>
      <c r="B77" s="18"/>
      <c r="C77" s="18"/>
      <c r="D77" s="18"/>
      <c r="E77" s="18"/>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row>
    <row r="78" spans="1:40" s="3" customFormat="1">
      <c r="A78" s="17"/>
      <c r="B78" s="18"/>
      <c r="C78" s="18"/>
      <c r="D78" s="18"/>
      <c r="E78" s="18"/>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s="3" customFormat="1">
      <c r="A79" s="17"/>
      <c r="B79" s="18"/>
      <c r="C79" s="18"/>
      <c r="D79" s="18"/>
      <c r="E79" s="18"/>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row>
    <row r="80" spans="1:40" s="3" customFormat="1">
      <c r="A80" s="17"/>
      <c r="B80" s="18"/>
      <c r="C80" s="18"/>
      <c r="D80" s="18"/>
      <c r="E80" s="18"/>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row>
    <row r="81" spans="1:40" s="3" customFormat="1">
      <c r="A81" s="17"/>
      <c r="B81" s="18"/>
      <c r="C81" s="18"/>
      <c r="D81" s="18"/>
      <c r="E81" s="18"/>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row>
    <row r="82" spans="1:40" s="3" customFormat="1">
      <c r="A82" s="17"/>
      <c r="B82" s="18"/>
      <c r="C82" s="18"/>
      <c r="D82" s="18"/>
      <c r="E82" s="18"/>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row>
    <row r="83" spans="1:40" s="3" customFormat="1">
      <c r="A83" s="17"/>
      <c r="B83" s="18"/>
      <c r="C83" s="18"/>
      <c r="D83" s="18"/>
      <c r="E83" s="18"/>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row>
    <row r="84" spans="1:40" s="3" customFormat="1">
      <c r="A84" s="17"/>
      <c r="B84" s="18"/>
      <c r="C84" s="18"/>
      <c r="D84" s="18"/>
      <c r="E84" s="18"/>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row>
    <row r="85" spans="1:40" s="3" customFormat="1">
      <c r="A85" s="17"/>
      <c r="B85" s="18"/>
      <c r="C85" s="18"/>
      <c r="D85" s="18"/>
      <c r="E85" s="18"/>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row>
    <row r="86" spans="1:40" s="3" customFormat="1">
      <c r="A86" s="17"/>
      <c r="B86" s="18"/>
      <c r="C86" s="18"/>
      <c r="D86" s="18"/>
      <c r="E86" s="18"/>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row>
    <row r="87" spans="1:40" s="3" customFormat="1">
      <c r="A87" s="17"/>
      <c r="B87" s="18"/>
      <c r="C87" s="18"/>
      <c r="D87" s="18"/>
      <c r="E87" s="18"/>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s="3" customFormat="1">
      <c r="A88" s="17"/>
      <c r="B88" s="18"/>
      <c r="C88" s="18"/>
      <c r="D88" s="18"/>
      <c r="E88" s="18"/>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row>
    <row r="89" spans="1:40" s="3" customFormat="1">
      <c r="A89" s="17"/>
      <c r="B89" s="18"/>
      <c r="C89" s="18"/>
      <c r="D89" s="18"/>
      <c r="E89" s="18"/>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row>
    <row r="90" spans="1:40" s="3" customFormat="1">
      <c r="A90" s="17"/>
      <c r="B90" s="18"/>
      <c r="C90" s="18"/>
      <c r="D90" s="18"/>
      <c r="E90" s="18"/>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row>
    <row r="91" spans="1:40" s="3" customFormat="1">
      <c r="A91" s="17"/>
      <c r="B91" s="18"/>
      <c r="C91" s="18"/>
      <c r="D91" s="18"/>
      <c r="E91" s="18"/>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row>
    <row r="92" spans="1:40" s="3" customFormat="1">
      <c r="A92" s="17"/>
      <c r="B92" s="18"/>
      <c r="C92" s="18"/>
      <c r="D92" s="18"/>
      <c r="E92" s="18"/>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row>
    <row r="93" spans="1:40" s="3" customFormat="1">
      <c r="A93" s="17"/>
      <c r="B93" s="18"/>
      <c r="C93" s="18"/>
      <c r="D93" s="18"/>
      <c r="E93" s="18"/>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s="3" customFormat="1">
      <c r="A94" s="17"/>
      <c r="B94" s="18"/>
      <c r="C94" s="18"/>
      <c r="D94" s="18"/>
      <c r="E94" s="18"/>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row>
    <row r="95" spans="1:40" s="3" customFormat="1">
      <c r="A95" s="17"/>
      <c r="B95" s="18"/>
      <c r="C95" s="18"/>
      <c r="D95" s="18"/>
      <c r="E95" s="18"/>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row>
    <row r="96" spans="1:40" s="3" customFormat="1">
      <c r="A96" s="17"/>
      <c r="B96" s="18"/>
      <c r="C96" s="18"/>
      <c r="D96" s="18"/>
      <c r="E96" s="18"/>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row>
    <row r="97" spans="1:40" s="3" customFormat="1">
      <c r="A97" s="17"/>
      <c r="B97" s="18"/>
      <c r="C97" s="18"/>
      <c r="D97" s="18"/>
      <c r="E97" s="18"/>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row>
    <row r="98" spans="1:40" s="3" customFormat="1">
      <c r="A98" s="17"/>
      <c r="B98" s="18"/>
      <c r="C98" s="18"/>
      <c r="D98" s="18"/>
      <c r="E98" s="18"/>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row>
    <row r="99" spans="1:40" s="3" customFormat="1">
      <c r="A99" s="17"/>
      <c r="B99" s="18"/>
      <c r="C99" s="18"/>
      <c r="D99" s="18"/>
      <c r="E99" s="18"/>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row>
    <row r="100" spans="1:40" s="3" customFormat="1">
      <c r="A100" s="17"/>
      <c r="B100" s="18"/>
      <c r="C100" s="18"/>
      <c r="D100" s="18"/>
      <c r="E100" s="18"/>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row>
    <row r="101" spans="1:40" s="3" customFormat="1">
      <c r="A101" s="17"/>
      <c r="B101" s="18"/>
      <c r="C101" s="18"/>
      <c r="D101" s="18"/>
      <c r="E101" s="18"/>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row>
    <row r="102" spans="1:40" s="3" customFormat="1">
      <c r="A102" s="17"/>
      <c r="B102" s="18"/>
      <c r="C102" s="18"/>
      <c r="D102" s="18"/>
      <c r="E102" s="18"/>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row>
    <row r="103" spans="1:40" s="3" customFormat="1">
      <c r="A103" s="17"/>
      <c r="B103" s="18"/>
      <c r="C103" s="18"/>
      <c r="D103" s="18"/>
      <c r="E103" s="18"/>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row>
    <row r="104" spans="1:40" s="3" customFormat="1">
      <c r="A104" s="17"/>
      <c r="B104" s="18"/>
      <c r="C104" s="18"/>
      <c r="D104" s="18"/>
      <c r="E104" s="18"/>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row>
    <row r="105" spans="1:40" s="3" customFormat="1">
      <c r="A105" s="17"/>
      <c r="B105" s="18"/>
      <c r="C105" s="18"/>
      <c r="D105" s="18"/>
      <c r="E105" s="18"/>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row>
    <row r="106" spans="1:40" s="3" customFormat="1">
      <c r="A106" s="17"/>
      <c r="B106" s="18"/>
      <c r="C106" s="18"/>
      <c r="D106" s="18"/>
      <c r="E106" s="18"/>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row>
    <row r="107" spans="1:40" s="3" customFormat="1">
      <c r="A107" s="17"/>
      <c r="B107" s="18"/>
      <c r="C107" s="18"/>
      <c r="D107" s="18"/>
      <c r="E107" s="18"/>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0" s="3" customFormat="1">
      <c r="A108" s="17"/>
      <c r="B108" s="18"/>
      <c r="C108" s="18"/>
      <c r="D108" s="18"/>
      <c r="E108" s="18"/>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row>
    <row r="109" spans="1:40" s="3" customFormat="1">
      <c r="A109" s="17"/>
      <c r="B109" s="18"/>
      <c r="C109" s="18"/>
      <c r="D109" s="18"/>
      <c r="E109" s="18"/>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0" s="3" customFormat="1">
      <c r="A110" s="17"/>
      <c r="B110" s="18"/>
      <c r="C110" s="18"/>
      <c r="D110" s="18"/>
      <c r="E110" s="18"/>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row>
    <row r="111" spans="1:40" s="3" customFormat="1">
      <c r="A111" s="17"/>
      <c r="B111" s="18"/>
      <c r="C111" s="18"/>
      <c r="D111" s="18"/>
      <c r="E111" s="18"/>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row>
    <row r="112" spans="1:40" s="3" customFormat="1">
      <c r="A112" s="17"/>
      <c r="B112" s="18"/>
      <c r="C112" s="18"/>
      <c r="D112" s="18"/>
      <c r="E112" s="18"/>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0" s="3" customFormat="1">
      <c r="A113" s="17"/>
      <c r="B113" s="18"/>
      <c r="C113" s="18"/>
      <c r="D113" s="18"/>
      <c r="E113" s="18"/>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row>
    <row r="114" spans="1:40" s="3" customFormat="1">
      <c r="A114" s="17"/>
      <c r="B114" s="18"/>
      <c r="C114" s="18"/>
      <c r="D114" s="18"/>
      <c r="E114" s="18"/>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0" s="3" customFormat="1">
      <c r="A115" s="17"/>
      <c r="B115" s="18"/>
      <c r="C115" s="18"/>
      <c r="D115" s="18"/>
      <c r="E115" s="18"/>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0" s="3" customFormat="1">
      <c r="A116" s="17"/>
      <c r="B116" s="18"/>
      <c r="C116" s="18"/>
      <c r="D116" s="18"/>
      <c r="E116" s="18"/>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row>
    <row r="117" spans="1:40" s="3" customFormat="1">
      <c r="A117" s="17"/>
      <c r="B117" s="18"/>
      <c r="C117" s="18"/>
      <c r="D117" s="18"/>
      <c r="E117" s="18"/>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row>
    <row r="118" spans="1:40" s="3" customFormat="1">
      <c r="A118" s="17"/>
      <c r="B118" s="18"/>
      <c r="C118" s="18"/>
      <c r="D118" s="18"/>
      <c r="E118" s="18"/>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row>
    <row r="119" spans="1:40" s="3" customFormat="1">
      <c r="A119" s="17"/>
      <c r="B119" s="18"/>
      <c r="C119" s="18"/>
      <c r="D119" s="18"/>
      <c r="E119" s="18"/>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row>
    <row r="120" spans="1:40" s="3" customFormat="1">
      <c r="A120" s="17"/>
      <c r="B120" s="18"/>
      <c r="C120" s="18"/>
      <c r="D120" s="18"/>
      <c r="E120" s="18"/>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row>
    <row r="121" spans="1:40" s="3" customFormat="1">
      <c r="A121" s="17"/>
      <c r="B121" s="18"/>
      <c r="C121" s="18"/>
      <c r="D121" s="18"/>
      <c r="E121" s="18"/>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row>
    <row r="122" spans="1:40" s="3" customFormat="1">
      <c r="A122" s="17"/>
      <c r="B122" s="18"/>
      <c r="C122" s="18"/>
      <c r="D122" s="18"/>
      <c r="E122" s="18"/>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row>
    <row r="123" spans="1:40" s="3" customFormat="1">
      <c r="A123" s="17"/>
      <c r="B123" s="18"/>
      <c r="C123" s="18"/>
      <c r="D123" s="18"/>
      <c r="E123" s="18"/>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row>
    <row r="124" spans="1:40" s="3" customFormat="1">
      <c r="A124" s="17"/>
      <c r="B124" s="18"/>
      <c r="C124" s="18"/>
      <c r="D124" s="18"/>
      <c r="E124" s="18"/>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row>
    <row r="125" spans="1:40" s="3" customFormat="1">
      <c r="A125" s="17"/>
      <c r="B125" s="18"/>
      <c r="C125" s="18"/>
      <c r="D125" s="18"/>
      <c r="E125" s="18"/>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row>
    <row r="126" spans="1:40" s="3" customFormat="1">
      <c r="A126" s="17"/>
      <c r="B126" s="18"/>
      <c r="C126" s="18"/>
      <c r="D126" s="18"/>
      <c r="E126" s="18"/>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row>
    <row r="127" spans="1:40" s="3" customFormat="1">
      <c r="A127" s="17"/>
      <c r="B127" s="18"/>
      <c r="C127" s="18"/>
      <c r="D127" s="18"/>
      <c r="E127" s="18"/>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row>
    <row r="128" spans="1:40" s="3" customFormat="1">
      <c r="A128" s="17"/>
      <c r="B128" s="18"/>
      <c r="C128" s="18"/>
      <c r="D128" s="18"/>
      <c r="E128" s="18"/>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row>
    <row r="129" spans="1:40" s="3" customFormat="1">
      <c r="A129" s="17"/>
      <c r="B129" s="18"/>
      <c r="C129" s="18"/>
      <c r="D129" s="18"/>
      <c r="E129" s="18"/>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row>
    <row r="130" spans="1:40" s="3" customFormat="1">
      <c r="A130" s="17"/>
      <c r="B130" s="18"/>
      <c r="C130" s="18"/>
      <c r="D130" s="18"/>
      <c r="E130" s="18"/>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row>
    <row r="131" spans="1:40" s="3" customFormat="1">
      <c r="A131" s="17"/>
      <c r="B131" s="18"/>
      <c r="C131" s="18"/>
      <c r="D131" s="18"/>
      <c r="E131" s="18"/>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row>
    <row r="132" spans="1:40" s="3" customFormat="1">
      <c r="A132" s="17"/>
      <c r="B132" s="18"/>
      <c r="C132" s="18"/>
      <c r="D132" s="18"/>
      <c r="E132" s="18"/>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row>
    <row r="133" spans="1:40" s="3" customFormat="1">
      <c r="A133" s="17"/>
      <c r="B133" s="18"/>
      <c r="C133" s="18"/>
      <c r="D133" s="18"/>
      <c r="E133" s="18"/>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row>
    <row r="134" spans="1:40" s="3" customFormat="1">
      <c r="A134" s="17"/>
      <c r="B134" s="18"/>
      <c r="C134" s="18"/>
      <c r="D134" s="18"/>
      <c r="E134" s="19"/>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row>
    <row r="135" spans="1:40" s="3" customFormat="1">
      <c r="A135" s="17"/>
      <c r="B135" s="18"/>
      <c r="C135" s="18"/>
      <c r="D135" s="18"/>
      <c r="E135" s="19"/>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row>
    <row r="136" spans="1:40" s="3" customFormat="1">
      <c r="A136" s="17"/>
      <c r="B136" s="18"/>
      <c r="C136" s="18"/>
      <c r="D136" s="18"/>
      <c r="E136" s="19"/>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row>
    <row r="137" spans="1:40" s="3" customFormat="1">
      <c r="A137" s="17"/>
      <c r="B137" s="18"/>
      <c r="C137" s="18"/>
      <c r="D137" s="18"/>
      <c r="E137" s="19"/>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row>
    <row r="138" spans="1:40" s="3" customFormat="1">
      <c r="A138" s="17"/>
      <c r="B138" s="18"/>
      <c r="C138" s="18"/>
      <c r="D138" s="18"/>
      <c r="E138" s="19"/>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row>
    <row r="139" spans="1:40" s="3" customFormat="1">
      <c r="A139" s="17"/>
      <c r="B139" s="18"/>
      <c r="C139" s="18"/>
      <c r="D139" s="18"/>
      <c r="E139" s="19"/>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row>
    <row r="140" spans="1:40" s="3" customFormat="1">
      <c r="A140" s="17"/>
      <c r="B140" s="18"/>
      <c r="C140" s="18"/>
      <c r="D140" s="18"/>
      <c r="E140" s="19"/>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row>
    <row r="141" spans="1:40" s="3" customFormat="1">
      <c r="A141" s="17"/>
      <c r="B141" s="18"/>
      <c r="C141" s="18"/>
      <c r="D141" s="18"/>
      <c r="E141" s="19"/>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row>
    <row r="142" spans="1:40" s="3" customFormat="1">
      <c r="A142" s="17"/>
      <c r="B142" s="18"/>
      <c r="C142" s="18"/>
      <c r="D142" s="18"/>
      <c r="E142" s="19"/>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row>
    <row r="143" spans="1:40" s="3" customFormat="1">
      <c r="A143" s="17"/>
      <c r="B143" s="18"/>
      <c r="C143" s="18"/>
      <c r="D143" s="18"/>
      <c r="E143" s="19"/>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row>
    <row r="144" spans="1:40" s="3" customFormat="1">
      <c r="A144" s="17"/>
      <c r="B144" s="18"/>
      <c r="C144" s="18"/>
      <c r="D144" s="18"/>
      <c r="E144" s="19"/>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row>
    <row r="145" spans="1:40" s="3" customFormat="1">
      <c r="A145" s="17"/>
      <c r="B145" s="18"/>
      <c r="C145" s="18"/>
      <c r="D145" s="18"/>
      <c r="E145" s="19"/>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row>
    <row r="146" spans="1:40" s="3" customFormat="1">
      <c r="A146" s="17"/>
      <c r="B146" s="18"/>
      <c r="C146" s="18"/>
      <c r="D146" s="18"/>
      <c r="E146" s="19"/>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row>
    <row r="147" spans="1:40" s="3" customFormat="1">
      <c r="A147" s="17"/>
      <c r="B147" s="18"/>
      <c r="C147" s="18"/>
      <c r="D147" s="18"/>
      <c r="E147" s="19"/>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row>
    <row r="148" spans="1:40" s="3" customFormat="1">
      <c r="A148" s="17"/>
      <c r="B148" s="18"/>
      <c r="C148" s="18"/>
      <c r="D148" s="18"/>
      <c r="E148" s="19"/>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row>
    <row r="149" spans="1:40" s="3" customFormat="1">
      <c r="A149" s="17"/>
      <c r="B149" s="18"/>
      <c r="C149" s="18"/>
      <c r="D149" s="18"/>
      <c r="E149" s="19"/>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row>
    <row r="150" spans="1:40" s="3" customFormat="1">
      <c r="A150" s="17"/>
      <c r="B150" s="18"/>
      <c r="C150" s="18"/>
      <c r="D150" s="18"/>
      <c r="E150" s="19"/>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row>
    <row r="151" spans="1:40" s="3" customFormat="1">
      <c r="A151" s="17"/>
      <c r="B151" s="18"/>
      <c r="C151" s="18"/>
      <c r="D151" s="18"/>
      <c r="E151" s="19"/>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row>
    <row r="152" spans="1:40" s="3" customFormat="1">
      <c r="A152" s="17"/>
      <c r="B152" s="18"/>
      <c r="C152" s="18"/>
      <c r="D152" s="18"/>
      <c r="E152" s="19"/>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row>
    <row r="153" spans="1:40" s="3" customFormat="1">
      <c r="A153" s="17"/>
      <c r="B153" s="18"/>
      <c r="C153" s="18"/>
      <c r="D153" s="18"/>
      <c r="E153" s="19"/>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row>
    <row r="154" spans="1:40" s="3" customFormat="1">
      <c r="A154" s="17"/>
      <c r="B154" s="18"/>
      <c r="C154" s="18"/>
      <c r="D154" s="18"/>
      <c r="E154" s="19"/>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row>
    <row r="155" spans="1:40" s="3" customFormat="1">
      <c r="A155" s="17"/>
      <c r="B155" s="18"/>
      <c r="C155" s="18"/>
      <c r="D155" s="18"/>
      <c r="E155" s="19"/>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row>
    <row r="156" spans="1:40" s="3" customFormat="1">
      <c r="A156" s="17"/>
      <c r="B156" s="18"/>
      <c r="C156" s="18"/>
      <c r="D156" s="18"/>
      <c r="E156" s="19"/>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row>
    <row r="157" spans="1:40" s="3" customFormat="1">
      <c r="A157" s="17"/>
      <c r="B157" s="18"/>
      <c r="C157" s="18"/>
      <c r="D157" s="18"/>
      <c r="E157" s="19"/>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row>
    <row r="158" spans="1:40" s="3" customFormat="1">
      <c r="A158" s="17"/>
      <c r="B158" s="18"/>
      <c r="C158" s="18"/>
      <c r="D158" s="18"/>
      <c r="E158" s="19"/>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row>
    <row r="159" spans="1:40" s="3" customFormat="1">
      <c r="A159" s="17"/>
      <c r="B159" s="18"/>
      <c r="C159" s="18"/>
      <c r="D159" s="18"/>
      <c r="E159" s="19"/>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row>
    <row r="160" spans="1:40" s="3" customFormat="1">
      <c r="A160" s="17"/>
      <c r="B160" s="18"/>
      <c r="C160" s="18"/>
      <c r="D160" s="18"/>
      <c r="E160" s="19"/>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row>
    <row r="161" spans="1:40" s="3" customFormat="1">
      <c r="A161" s="17"/>
      <c r="B161" s="18"/>
      <c r="C161" s="18"/>
      <c r="D161" s="18"/>
      <c r="E161" s="19"/>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row>
    <row r="162" spans="1:40" s="3" customFormat="1">
      <c r="A162" s="17"/>
      <c r="B162" s="18"/>
      <c r="C162" s="18"/>
      <c r="D162" s="18"/>
      <c r="E162" s="19"/>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row>
    <row r="163" spans="1:40" s="3" customFormat="1">
      <c r="A163" s="17"/>
      <c r="B163" s="18"/>
      <c r="C163" s="18"/>
      <c r="D163" s="18"/>
      <c r="E163" s="19"/>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row>
    <row r="164" spans="1:40" s="3" customFormat="1">
      <c r="A164" s="17"/>
      <c r="B164" s="18"/>
      <c r="C164" s="18"/>
      <c r="D164" s="18"/>
      <c r="E164" s="19"/>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row>
    <row r="165" spans="1:40" s="3" customFormat="1">
      <c r="A165" s="17"/>
      <c r="B165" s="18"/>
      <c r="C165" s="18"/>
      <c r="D165" s="18"/>
      <c r="E165" s="19"/>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row>
    <row r="166" spans="1:40" s="3" customFormat="1">
      <c r="A166" s="17"/>
      <c r="B166" s="18"/>
      <c r="C166" s="18"/>
      <c r="D166" s="18"/>
      <c r="E166" s="19"/>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row>
    <row r="167" spans="1:40" s="3" customFormat="1">
      <c r="A167" s="17"/>
      <c r="B167" s="18"/>
      <c r="C167" s="18"/>
      <c r="D167" s="18"/>
      <c r="E167" s="19"/>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row>
    <row r="168" spans="1:40" s="3" customFormat="1">
      <c r="A168" s="17"/>
      <c r="B168" s="18"/>
      <c r="C168" s="18"/>
      <c r="D168" s="18"/>
      <c r="E168" s="19"/>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row>
    <row r="169" spans="1:40" s="3" customFormat="1">
      <c r="A169" s="17"/>
      <c r="B169" s="18"/>
      <c r="C169" s="18"/>
      <c r="D169" s="18"/>
      <c r="E169" s="19"/>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row>
    <row r="170" spans="1:40" s="3" customFormat="1">
      <c r="A170" s="17"/>
      <c r="B170" s="18"/>
      <c r="C170" s="18"/>
      <c r="D170" s="18"/>
      <c r="E170" s="19"/>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row>
    <row r="171" spans="1:40" s="3" customFormat="1">
      <c r="A171" s="17"/>
      <c r="B171" s="18"/>
      <c r="C171" s="18"/>
      <c r="D171" s="18"/>
      <c r="E171" s="19"/>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row>
    <row r="172" spans="1:40" s="3" customFormat="1">
      <c r="A172" s="17"/>
      <c r="B172" s="18"/>
      <c r="C172" s="18"/>
      <c r="D172" s="18"/>
      <c r="E172" s="19"/>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row>
    <row r="173" spans="1:40" s="3" customFormat="1">
      <c r="A173" s="17"/>
      <c r="B173" s="18"/>
      <c r="C173" s="18"/>
      <c r="D173" s="18"/>
      <c r="E173" s="19"/>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row>
    <row r="174" spans="1:40" s="3" customFormat="1">
      <c r="A174" s="17"/>
      <c r="B174" s="18"/>
      <c r="C174" s="18"/>
      <c r="D174" s="18"/>
      <c r="E174" s="19"/>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row>
    <row r="175" spans="1:40" s="3" customFormat="1">
      <c r="A175" s="17"/>
      <c r="B175" s="18"/>
      <c r="C175" s="18"/>
      <c r="D175" s="18"/>
      <c r="E175" s="19"/>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row>
    <row r="176" spans="1:40" s="3" customFormat="1">
      <c r="A176" s="17"/>
      <c r="B176" s="18"/>
      <c r="C176" s="18"/>
      <c r="D176" s="18"/>
      <c r="E176" s="19"/>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row>
    <row r="177" spans="1:40" s="3" customFormat="1">
      <c r="A177" s="17"/>
      <c r="B177" s="18"/>
      <c r="C177" s="18"/>
      <c r="D177" s="18"/>
      <c r="E177" s="19"/>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row>
    <row r="178" spans="1:40" s="3" customFormat="1">
      <c r="A178" s="17"/>
      <c r="B178" s="18"/>
      <c r="C178" s="18"/>
      <c r="D178" s="18"/>
      <c r="E178" s="19"/>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row>
    <row r="179" spans="1:40" s="3" customFormat="1">
      <c r="A179" s="17"/>
      <c r="B179" s="18"/>
      <c r="C179" s="18"/>
      <c r="D179" s="18"/>
      <c r="E179" s="19"/>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row>
    <row r="180" spans="1:40" s="3" customFormat="1">
      <c r="A180" s="17"/>
      <c r="B180" s="18"/>
      <c r="C180" s="18"/>
      <c r="D180" s="18"/>
      <c r="E180" s="19"/>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row>
    <row r="181" spans="1:40" s="3" customFormat="1">
      <c r="A181" s="17"/>
      <c r="B181" s="18"/>
      <c r="C181" s="18"/>
      <c r="D181" s="18"/>
      <c r="E181" s="19"/>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row>
    <row r="182" spans="1:40" s="3" customFormat="1">
      <c r="A182" s="17"/>
      <c r="B182" s="18"/>
      <c r="C182" s="18"/>
      <c r="D182" s="18"/>
      <c r="E182" s="19"/>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row>
    <row r="183" spans="1:40" s="3" customFormat="1">
      <c r="A183" s="17"/>
      <c r="B183" s="18"/>
      <c r="C183" s="18"/>
      <c r="D183" s="18"/>
      <c r="E183" s="19"/>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row>
    <row r="184" spans="1:40" s="3" customFormat="1">
      <c r="A184" s="17"/>
      <c r="B184" s="18"/>
      <c r="C184" s="18"/>
      <c r="D184" s="18"/>
      <c r="E184" s="19"/>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row>
    <row r="185" spans="1:40" s="3" customFormat="1">
      <c r="A185" s="17"/>
      <c r="B185" s="18"/>
      <c r="C185" s="18"/>
      <c r="D185" s="18"/>
      <c r="E185" s="19"/>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row>
    <row r="186" spans="1:40" s="3" customFormat="1">
      <c r="A186" s="17"/>
      <c r="B186" s="18"/>
      <c r="C186" s="18"/>
      <c r="D186" s="18"/>
      <c r="E186" s="19"/>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row>
    <row r="187" spans="1:40" s="3" customFormat="1">
      <c r="A187" s="17"/>
      <c r="B187" s="18"/>
      <c r="C187" s="18"/>
      <c r="D187" s="18"/>
      <c r="E187" s="19"/>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row>
    <row r="188" spans="1:40" s="3" customFormat="1">
      <c r="A188" s="17"/>
      <c r="B188" s="18"/>
      <c r="C188" s="18"/>
      <c r="D188" s="18"/>
      <c r="E188" s="19"/>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row>
    <row r="189" spans="1:40" s="3" customFormat="1">
      <c r="A189" s="17"/>
      <c r="B189" s="18"/>
      <c r="C189" s="18"/>
      <c r="D189" s="18"/>
      <c r="E189" s="19"/>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row>
    <row r="190" spans="1:40" s="3" customFormat="1">
      <c r="A190" s="17"/>
      <c r="B190" s="18"/>
      <c r="C190" s="18"/>
      <c r="D190" s="18"/>
      <c r="E190" s="19"/>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row>
    <row r="191" spans="1:40" s="3" customFormat="1">
      <c r="A191" s="17"/>
      <c r="B191" s="18"/>
      <c r="C191" s="18"/>
      <c r="D191" s="18"/>
      <c r="E191" s="19"/>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row>
    <row r="192" spans="1:40" s="3" customFormat="1">
      <c r="A192" s="17"/>
      <c r="B192" s="18"/>
      <c r="C192" s="18"/>
      <c r="D192" s="18"/>
      <c r="E192" s="19"/>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row>
    <row r="193" spans="1:40" s="3" customFormat="1">
      <c r="A193" s="17"/>
      <c r="B193" s="18"/>
      <c r="C193" s="18"/>
      <c r="D193" s="18"/>
      <c r="E193" s="19"/>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row>
    <row r="194" spans="1:40" s="3" customFormat="1">
      <c r="A194" s="17"/>
      <c r="B194" s="18"/>
      <c r="C194" s="18"/>
      <c r="D194" s="18"/>
      <c r="E194" s="19"/>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row>
    <row r="195" spans="1:40" s="3" customFormat="1">
      <c r="A195" s="17"/>
      <c r="B195" s="18"/>
      <c r="C195" s="18"/>
      <c r="D195" s="18"/>
      <c r="E195" s="19"/>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row>
    <row r="196" spans="1:40" s="3" customFormat="1">
      <c r="A196" s="17"/>
      <c r="B196" s="18"/>
      <c r="C196" s="18"/>
      <c r="D196" s="18"/>
      <c r="E196" s="19"/>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row>
    <row r="197" spans="1:40" s="3" customFormat="1">
      <c r="A197" s="17"/>
      <c r="B197" s="18"/>
      <c r="C197" s="18"/>
      <c r="D197" s="18"/>
      <c r="E197" s="19"/>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row>
    <row r="198" spans="1:40" s="3" customFormat="1">
      <c r="A198" s="17"/>
      <c r="B198" s="18"/>
      <c r="C198" s="18"/>
      <c r="D198" s="18"/>
      <c r="E198" s="19"/>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row>
    <row r="199" spans="1:40" s="3" customFormat="1">
      <c r="A199" s="17"/>
      <c r="B199" s="18"/>
      <c r="C199" s="18"/>
      <c r="D199" s="18"/>
      <c r="E199" s="19"/>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row>
    <row r="200" spans="1:40" s="3" customFormat="1">
      <c r="A200" s="17"/>
      <c r="B200" s="18"/>
      <c r="C200" s="18"/>
      <c r="D200" s="18"/>
      <c r="E200" s="19"/>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row>
    <row r="201" spans="1:40" s="3" customFormat="1">
      <c r="A201" s="17"/>
      <c r="B201" s="18"/>
      <c r="C201" s="18"/>
      <c r="D201" s="18"/>
      <c r="E201" s="19"/>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row>
    <row r="202" spans="1:40" s="3" customFormat="1">
      <c r="A202" s="17"/>
      <c r="B202" s="18"/>
      <c r="C202" s="18"/>
      <c r="D202" s="18"/>
      <c r="E202" s="19"/>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row>
    <row r="203" spans="1:40" s="3" customFormat="1">
      <c r="A203" s="17"/>
      <c r="B203" s="18"/>
      <c r="C203" s="18"/>
      <c r="D203" s="18"/>
      <c r="E203" s="19"/>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row>
    <row r="204" spans="1:40" s="3" customFormat="1">
      <c r="A204" s="17"/>
      <c r="B204" s="18"/>
      <c r="C204" s="18"/>
      <c r="D204" s="18"/>
      <c r="E204" s="19"/>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row>
    <row r="205" spans="1:40" s="3" customFormat="1">
      <c r="A205" s="17"/>
      <c r="B205" s="18"/>
      <c r="C205" s="18"/>
      <c r="D205" s="18"/>
      <c r="E205" s="19"/>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row>
    <row r="206" spans="1:40" s="3" customFormat="1">
      <c r="A206" s="17"/>
      <c r="B206" s="18"/>
      <c r="C206" s="18"/>
      <c r="D206" s="18"/>
      <c r="E206" s="19"/>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row>
    <row r="207" spans="1:40" s="3" customFormat="1">
      <c r="A207" s="17"/>
      <c r="B207" s="18"/>
      <c r="C207" s="18"/>
      <c r="D207" s="18"/>
      <c r="E207" s="19"/>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row>
    <row r="208" spans="1:40" s="3" customFormat="1">
      <c r="A208" s="17"/>
      <c r="B208" s="18"/>
      <c r="C208" s="18"/>
      <c r="D208" s="18"/>
      <c r="E208" s="19"/>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row>
    <row r="209" spans="1:40" s="3" customFormat="1">
      <c r="A209" s="17"/>
      <c r="B209" s="18"/>
      <c r="C209" s="18"/>
      <c r="D209" s="18"/>
      <c r="E209" s="19"/>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row>
    <row r="210" spans="1:40" s="3" customFormat="1">
      <c r="A210" s="17"/>
      <c r="B210" s="18"/>
      <c r="C210" s="18"/>
      <c r="D210" s="18"/>
      <c r="E210" s="19"/>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row>
    <row r="211" spans="1:40" s="3" customFormat="1">
      <c r="A211" s="17"/>
      <c r="B211" s="18"/>
      <c r="C211" s="18"/>
      <c r="D211" s="18"/>
      <c r="E211" s="19"/>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row>
    <row r="212" spans="1:40" s="3" customFormat="1">
      <c r="A212" s="17"/>
      <c r="B212" s="18"/>
      <c r="C212" s="18"/>
      <c r="D212" s="18"/>
      <c r="E212" s="19"/>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row>
    <row r="213" spans="1:40" s="3" customFormat="1">
      <c r="A213" s="17"/>
      <c r="B213" s="18"/>
      <c r="C213" s="18"/>
      <c r="D213" s="18"/>
      <c r="E213" s="19"/>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row>
    <row r="214" spans="1:40" s="3" customFormat="1">
      <c r="A214" s="17"/>
      <c r="B214" s="18"/>
      <c r="C214" s="18"/>
      <c r="D214" s="18"/>
      <c r="E214" s="19"/>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row>
    <row r="215" spans="1:40" s="3" customFormat="1">
      <c r="A215" s="17"/>
      <c r="B215" s="18"/>
      <c r="C215" s="18"/>
      <c r="D215" s="18"/>
      <c r="E215" s="19"/>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row>
    <row r="216" spans="1:40" s="3" customFormat="1">
      <c r="A216" s="17"/>
      <c r="B216" s="18"/>
      <c r="C216" s="18"/>
      <c r="D216" s="18"/>
      <c r="E216" s="19"/>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row>
    <row r="217" spans="1:40" s="3" customFormat="1">
      <c r="A217" s="17"/>
      <c r="B217" s="18"/>
      <c r="C217" s="18"/>
      <c r="D217" s="18"/>
      <c r="E217" s="19"/>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row>
    <row r="218" spans="1:40" s="3" customFormat="1">
      <c r="A218" s="17"/>
      <c r="B218" s="18"/>
      <c r="C218" s="18"/>
      <c r="D218" s="18"/>
      <c r="E218" s="19"/>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row>
    <row r="219" spans="1:40" s="3" customFormat="1">
      <c r="A219" s="17"/>
      <c r="B219" s="18"/>
      <c r="C219" s="18"/>
      <c r="D219" s="18"/>
      <c r="E219" s="19"/>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row>
    <row r="220" spans="1:40" s="3" customFormat="1">
      <c r="A220" s="17"/>
      <c r="B220" s="18"/>
      <c r="C220" s="18"/>
      <c r="D220" s="18"/>
      <c r="E220" s="19"/>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row>
    <row r="221" spans="1:40" s="3" customFormat="1">
      <c r="A221" s="17"/>
      <c r="B221" s="18"/>
      <c r="C221" s="18"/>
      <c r="D221" s="18"/>
      <c r="E221" s="19"/>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row>
    <row r="222" spans="1:40" s="3" customFormat="1">
      <c r="A222" s="17"/>
      <c r="B222" s="18"/>
      <c r="C222" s="18"/>
      <c r="D222" s="18"/>
      <c r="E222" s="19"/>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row>
    <row r="223" spans="1:40" s="3" customFormat="1">
      <c r="A223" s="17"/>
      <c r="B223" s="18"/>
      <c r="C223" s="18"/>
      <c r="D223" s="18"/>
      <c r="E223" s="19"/>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row>
    <row r="224" spans="1:40" s="3" customFormat="1">
      <c r="A224" s="17"/>
      <c r="B224" s="18"/>
      <c r="C224" s="18"/>
      <c r="D224" s="18"/>
      <c r="E224" s="19"/>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row>
    <row r="225" spans="1:40" s="3" customFormat="1">
      <c r="A225" s="17"/>
      <c r="B225" s="18"/>
      <c r="C225" s="18"/>
      <c r="D225" s="18"/>
      <c r="E225" s="19"/>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row>
    <row r="226" spans="1:40" s="3" customFormat="1">
      <c r="A226" s="17"/>
      <c r="B226" s="18"/>
      <c r="C226" s="18"/>
      <c r="D226" s="18"/>
      <c r="E226" s="19"/>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row>
    <row r="227" spans="1:40" s="3" customFormat="1">
      <c r="A227" s="17"/>
      <c r="B227" s="18"/>
      <c r="C227" s="18"/>
      <c r="D227" s="18"/>
      <c r="E227" s="19"/>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row>
    <row r="228" spans="1:40" s="3" customFormat="1">
      <c r="A228" s="17"/>
      <c r="B228" s="18"/>
      <c r="C228" s="18"/>
      <c r="D228" s="18"/>
      <c r="E228" s="19"/>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row>
    <row r="229" spans="1:40" s="3" customFormat="1">
      <c r="A229" s="17"/>
      <c r="B229" s="18"/>
      <c r="C229" s="18"/>
      <c r="D229" s="18"/>
      <c r="E229" s="19"/>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row>
    <row r="230" spans="1:40" s="3" customFormat="1">
      <c r="A230" s="17"/>
      <c r="B230" s="18"/>
      <c r="C230" s="18"/>
      <c r="D230" s="18"/>
      <c r="E230" s="19"/>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row>
    <row r="231" spans="1:40" s="3" customFormat="1">
      <c r="A231" s="17"/>
      <c r="B231" s="18"/>
      <c r="C231" s="18"/>
      <c r="D231" s="18"/>
      <c r="E231" s="19"/>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row>
    <row r="232" spans="1:40" s="3" customFormat="1">
      <c r="A232" s="17"/>
      <c r="B232" s="18"/>
      <c r="C232" s="18"/>
      <c r="D232" s="18"/>
      <c r="E232" s="19"/>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row>
    <row r="233" spans="1:40" s="3" customFormat="1">
      <c r="A233" s="17"/>
      <c r="B233" s="18"/>
      <c r="C233" s="18"/>
      <c r="D233" s="18"/>
      <c r="E233" s="19"/>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row>
    <row r="234" spans="1:40" s="3" customFormat="1">
      <c r="A234" s="17"/>
      <c r="B234" s="18"/>
      <c r="C234" s="18"/>
      <c r="D234" s="18"/>
      <c r="E234" s="19"/>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row>
    <row r="235" spans="1:40" s="3" customFormat="1">
      <c r="A235" s="17"/>
      <c r="B235" s="18"/>
      <c r="C235" s="18"/>
      <c r="D235" s="18"/>
      <c r="E235" s="19"/>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row>
    <row r="236" spans="1:40" s="3" customFormat="1">
      <c r="A236" s="17"/>
      <c r="B236" s="18"/>
      <c r="C236" s="18"/>
      <c r="D236" s="18"/>
      <c r="E236" s="19"/>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row>
    <row r="237" spans="1:40" s="3" customFormat="1">
      <c r="A237" s="17"/>
      <c r="B237" s="18"/>
      <c r="C237" s="18"/>
      <c r="D237" s="18"/>
      <c r="E237" s="19"/>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row>
    <row r="238" spans="1:40" s="3" customFormat="1">
      <c r="A238" s="17"/>
      <c r="B238" s="18"/>
      <c r="C238" s="18"/>
      <c r="D238" s="18"/>
      <c r="E238" s="19"/>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row>
    <row r="239" spans="1:40" s="3" customFormat="1">
      <c r="A239" s="17"/>
      <c r="B239" s="18"/>
      <c r="C239" s="18"/>
      <c r="D239" s="18"/>
      <c r="E239" s="19"/>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row>
    <row r="240" spans="1:40" s="3" customFormat="1">
      <c r="A240" s="17"/>
      <c r="B240" s="18"/>
      <c r="C240" s="18"/>
      <c r="D240" s="18"/>
      <c r="E240" s="19"/>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row>
    <row r="241" spans="1:40" s="3" customFormat="1">
      <c r="A241" s="17"/>
      <c r="B241" s="18"/>
      <c r="C241" s="18"/>
      <c r="D241" s="18"/>
      <c r="E241" s="19"/>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row>
    <row r="242" spans="1:40" s="3" customFormat="1">
      <c r="A242" s="17"/>
      <c r="B242" s="18"/>
      <c r="C242" s="18"/>
      <c r="D242" s="18"/>
      <c r="E242" s="19"/>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row>
    <row r="243" spans="1:40" s="3" customFormat="1">
      <c r="A243" s="17"/>
      <c r="B243" s="18"/>
      <c r="C243" s="18"/>
      <c r="D243" s="18"/>
      <c r="E243" s="19"/>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row>
    <row r="244" spans="1:40" s="3" customFormat="1">
      <c r="A244" s="17"/>
      <c r="B244" s="18"/>
      <c r="C244" s="18"/>
      <c r="D244" s="18"/>
      <c r="E244" s="19"/>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row>
    <row r="245" spans="1:40" s="3" customFormat="1">
      <c r="A245" s="17"/>
      <c r="B245" s="18"/>
      <c r="C245" s="18"/>
      <c r="D245" s="18"/>
      <c r="E245" s="19"/>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row>
    <row r="246" spans="1:40" s="3" customFormat="1">
      <c r="A246" s="17"/>
      <c r="B246" s="18"/>
      <c r="C246" s="18"/>
      <c r="D246" s="18"/>
      <c r="E246" s="19"/>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row>
    <row r="247" spans="1:40" s="3" customFormat="1">
      <c r="A247" s="17"/>
      <c r="B247" s="18"/>
      <c r="C247" s="18"/>
      <c r="D247" s="18"/>
      <c r="E247" s="19"/>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row>
  </sheetData>
  <mergeCells count="3">
    <mergeCell ref="A6:E6"/>
    <mergeCell ref="A11:E11"/>
    <mergeCell ref="D21:E21"/>
  </mergeCells>
  <pageMargins left="0" right="0" top="0" bottom="0" header="0" footer="0"/>
  <pageSetup paperSize="9" fitToHeight="0" orientation="landscape"/>
  <rowBreaks count="1" manualBreakCount="1">
    <brk id="21"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8" sqref="M18"/>
    </sheetView>
  </sheetViews>
  <sheetFormatPr defaultColWidth="9"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992"/>
  <sheetViews>
    <sheetView showZeros="0" view="pageBreakPreview" topLeftCell="B1" zoomScale="80" zoomScaleNormal="75" workbookViewId="0">
      <pane xSplit="2" ySplit="8" topLeftCell="D492" activePane="bottomRight" state="frozen"/>
      <selection pane="topRight"/>
      <selection pane="bottomLeft"/>
      <selection pane="bottomRight" activeCell="H503" sqref="H503"/>
    </sheetView>
  </sheetViews>
  <sheetFormatPr defaultColWidth="9.140625" defaultRowHeight="16.5"/>
  <cols>
    <col min="1" max="1" width="9" style="148" hidden="1" customWidth="1"/>
    <col min="2" max="2" width="11.7109375" style="150" customWidth="1"/>
    <col min="3" max="3" width="54" style="151" customWidth="1"/>
    <col min="4" max="4" width="13.85546875" style="150" customWidth="1"/>
    <col min="5" max="5" width="19" style="150" customWidth="1"/>
    <col min="6" max="6" width="24.5703125" style="150" customWidth="1"/>
    <col min="7" max="7" width="18.42578125" style="150" customWidth="1"/>
    <col min="8" max="8" width="17.28515625" style="150" customWidth="1"/>
    <col min="9" max="16384" width="9.140625" style="150"/>
  </cols>
  <sheetData>
    <row r="1" spans="2:8" ht="45" customHeight="1"/>
    <row r="2" spans="2:8">
      <c r="F2" s="335" t="s">
        <v>1017</v>
      </c>
      <c r="G2" s="335"/>
      <c r="H2" s="335"/>
    </row>
    <row r="3" spans="2:8">
      <c r="F3" s="336" t="s">
        <v>1018</v>
      </c>
      <c r="G3" s="336"/>
      <c r="H3" s="336"/>
    </row>
    <row r="4" spans="2:8" ht="0.75" customHeight="1">
      <c r="B4" s="152"/>
    </row>
    <row r="5" spans="2:8" ht="93.75" customHeight="1">
      <c r="B5" s="336" t="s">
        <v>1019</v>
      </c>
      <c r="C5" s="336"/>
      <c r="D5" s="336"/>
      <c r="E5" s="336"/>
      <c r="F5" s="336"/>
      <c r="G5" s="336"/>
      <c r="H5" s="336"/>
    </row>
    <row r="6" spans="2:8">
      <c r="B6" s="152"/>
    </row>
    <row r="7" spans="2:8" ht="82.5">
      <c r="B7" s="153" t="s">
        <v>1</v>
      </c>
      <c r="C7" s="154" t="s">
        <v>1020</v>
      </c>
      <c r="D7" s="154" t="s">
        <v>1021</v>
      </c>
      <c r="E7" s="154" t="s">
        <v>4</v>
      </c>
      <c r="F7" s="154" t="s">
        <v>1022</v>
      </c>
      <c r="G7" s="154" t="s">
        <v>1023</v>
      </c>
      <c r="H7" s="154" t="s">
        <v>1024</v>
      </c>
    </row>
    <row r="8" spans="2:8">
      <c r="B8" s="99">
        <v>1</v>
      </c>
      <c r="C8" s="99">
        <v>2</v>
      </c>
      <c r="D8" s="99">
        <v>3</v>
      </c>
      <c r="E8" s="99">
        <v>4</v>
      </c>
      <c r="F8" s="99">
        <v>5</v>
      </c>
      <c r="G8" s="99">
        <v>6</v>
      </c>
      <c r="H8" s="99">
        <v>7</v>
      </c>
    </row>
    <row r="9" spans="2:8">
      <c r="B9" s="153" t="s">
        <v>9</v>
      </c>
      <c r="C9" s="154" t="s">
        <v>10</v>
      </c>
      <c r="D9" s="155" t="s">
        <v>1025</v>
      </c>
      <c r="E9" s="155" t="s">
        <v>1025</v>
      </c>
      <c r="F9" s="156">
        <f>F10+F137+F244</f>
        <v>245169</v>
      </c>
      <c r="G9" s="156">
        <f t="shared" ref="G9:H9" si="0">G10+G137+G244</f>
        <v>0</v>
      </c>
      <c r="H9" s="156">
        <f t="shared" si="0"/>
        <v>291193.59067000001</v>
      </c>
    </row>
    <row r="10" spans="2:8" s="148" customFormat="1" hidden="1">
      <c r="B10" s="153">
        <v>1.1000000000000001</v>
      </c>
      <c r="C10" s="154" t="s">
        <v>1026</v>
      </c>
      <c r="D10" s="155" t="s">
        <v>1025</v>
      </c>
      <c r="E10" s="155" t="s">
        <v>1025</v>
      </c>
      <c r="F10" s="156">
        <f>F11+F84</f>
        <v>0</v>
      </c>
      <c r="G10" s="156">
        <f t="shared" ref="G10:H10" si="1">G11+G84</f>
        <v>0</v>
      </c>
      <c r="H10" s="156">
        <f t="shared" si="1"/>
        <v>0</v>
      </c>
    </row>
    <row r="11" spans="2:8" s="148" customFormat="1" hidden="1">
      <c r="B11" s="157" t="s">
        <v>1027</v>
      </c>
      <c r="C11" s="154" t="s">
        <v>1028</v>
      </c>
      <c r="D11" s="155" t="s">
        <v>1025</v>
      </c>
      <c r="E11" s="155" t="s">
        <v>1025</v>
      </c>
      <c r="F11" s="156">
        <f>F12+F25+F38+F71</f>
        <v>0</v>
      </c>
      <c r="G11" s="156">
        <f t="shared" ref="G11:H11" si="2">G12+G25+G38+G71</f>
        <v>0</v>
      </c>
      <c r="H11" s="156">
        <f t="shared" si="2"/>
        <v>0</v>
      </c>
    </row>
    <row r="12" spans="2:8" s="148" customFormat="1" hidden="1">
      <c r="B12" s="157" t="s">
        <v>1029</v>
      </c>
      <c r="C12" s="154" t="s">
        <v>1030</v>
      </c>
      <c r="D12" s="155" t="s">
        <v>1025</v>
      </c>
      <c r="E12" s="155" t="s">
        <v>1025</v>
      </c>
      <c r="F12" s="156">
        <f>F13+F15+F17+F19+F21+F23</f>
        <v>0</v>
      </c>
      <c r="G12" s="156">
        <f t="shared" ref="G12:H12" si="3">G13+G15+G17+G19+G21+G23</f>
        <v>0</v>
      </c>
      <c r="H12" s="156">
        <f t="shared" si="3"/>
        <v>0</v>
      </c>
    </row>
    <row r="13" spans="2:8" s="148" customFormat="1" ht="33" hidden="1">
      <c r="B13" s="157" t="s">
        <v>1031</v>
      </c>
      <c r="C13" s="154" t="s">
        <v>1032</v>
      </c>
      <c r="D13" s="155" t="s">
        <v>1025</v>
      </c>
      <c r="E13" s="155" t="s">
        <v>1025</v>
      </c>
      <c r="F13" s="156">
        <f>SUBTOTAL(9,F14)</f>
        <v>0</v>
      </c>
      <c r="G13" s="156">
        <f t="shared" ref="G13:H13" si="4">SUBTOTAL(9,G14)</f>
        <v>0</v>
      </c>
      <c r="H13" s="156">
        <f t="shared" si="4"/>
        <v>0</v>
      </c>
    </row>
    <row r="14" spans="2:8" s="148" customFormat="1" hidden="1">
      <c r="B14" s="153" t="s">
        <v>1033</v>
      </c>
      <c r="C14" s="154"/>
      <c r="D14" s="155"/>
      <c r="E14" s="155"/>
      <c r="F14" s="156"/>
      <c r="G14" s="156"/>
      <c r="H14" s="156"/>
    </row>
    <row r="15" spans="2:8" s="148" customFormat="1" ht="33" hidden="1">
      <c r="B15" s="157" t="s">
        <v>1034</v>
      </c>
      <c r="C15" s="154" t="s">
        <v>1035</v>
      </c>
      <c r="D15" s="155" t="s">
        <v>1025</v>
      </c>
      <c r="E15" s="155" t="s">
        <v>1025</v>
      </c>
      <c r="F15" s="156">
        <f>SUBTOTAL(9,F16)</f>
        <v>0</v>
      </c>
      <c r="G15" s="156">
        <f t="shared" ref="G15:H15" si="5">SUBTOTAL(9,G16)</f>
        <v>0</v>
      </c>
      <c r="H15" s="156">
        <f t="shared" si="5"/>
        <v>0</v>
      </c>
    </row>
    <row r="16" spans="2:8" s="148" customFormat="1" hidden="1">
      <c r="B16" s="153" t="s">
        <v>1033</v>
      </c>
      <c r="C16" s="154"/>
      <c r="D16" s="155"/>
      <c r="E16" s="155"/>
      <c r="F16" s="156"/>
      <c r="G16" s="156"/>
      <c r="H16" s="156"/>
    </row>
    <row r="17" spans="2:8" s="148" customFormat="1" ht="33" hidden="1">
      <c r="B17" s="157" t="s">
        <v>1036</v>
      </c>
      <c r="C17" s="154" t="s">
        <v>1037</v>
      </c>
      <c r="D17" s="155" t="s">
        <v>1025</v>
      </c>
      <c r="E17" s="155" t="s">
        <v>1025</v>
      </c>
      <c r="F17" s="156">
        <f>SUBTOTAL(9,F18)</f>
        <v>0</v>
      </c>
      <c r="G17" s="156">
        <f t="shared" ref="G17:H17" si="6">SUBTOTAL(9,G18)</f>
        <v>0</v>
      </c>
      <c r="H17" s="156">
        <f t="shared" si="6"/>
        <v>0</v>
      </c>
    </row>
    <row r="18" spans="2:8" s="148" customFormat="1" hidden="1">
      <c r="B18" s="153" t="s">
        <v>1033</v>
      </c>
      <c r="C18" s="154"/>
      <c r="D18" s="155"/>
      <c r="E18" s="155"/>
      <c r="F18" s="156"/>
      <c r="G18" s="156"/>
      <c r="H18" s="156"/>
    </row>
    <row r="19" spans="2:8" s="148" customFormat="1" ht="33" hidden="1">
      <c r="B19" s="157" t="s">
        <v>1038</v>
      </c>
      <c r="C19" s="154" t="s">
        <v>1039</v>
      </c>
      <c r="D19" s="155" t="s">
        <v>1025</v>
      </c>
      <c r="E19" s="155" t="s">
        <v>1025</v>
      </c>
      <c r="F19" s="156">
        <f>SUBTOTAL(9,F20)</f>
        <v>0</v>
      </c>
      <c r="G19" s="156">
        <f t="shared" ref="G19:H19" si="7">SUBTOTAL(9,G20)</f>
        <v>0</v>
      </c>
      <c r="H19" s="156">
        <f t="shared" si="7"/>
        <v>0</v>
      </c>
    </row>
    <row r="20" spans="2:8" s="148" customFormat="1" hidden="1">
      <c r="B20" s="153" t="s">
        <v>1033</v>
      </c>
      <c r="C20" s="154"/>
      <c r="D20" s="155"/>
      <c r="E20" s="155"/>
      <c r="F20" s="156"/>
      <c r="G20" s="156"/>
      <c r="H20" s="156"/>
    </row>
    <row r="21" spans="2:8" s="148" customFormat="1" ht="33" hidden="1">
      <c r="B21" s="157" t="s">
        <v>1040</v>
      </c>
      <c r="C21" s="154" t="s">
        <v>1041</v>
      </c>
      <c r="D21" s="155" t="s">
        <v>1025</v>
      </c>
      <c r="E21" s="155" t="s">
        <v>1025</v>
      </c>
      <c r="F21" s="156">
        <f>SUBTOTAL(9,F22)</f>
        <v>0</v>
      </c>
      <c r="G21" s="156">
        <f t="shared" ref="G21:H21" si="8">SUBTOTAL(9,G22)</f>
        <v>0</v>
      </c>
      <c r="H21" s="156">
        <f t="shared" si="8"/>
        <v>0</v>
      </c>
    </row>
    <row r="22" spans="2:8" s="148" customFormat="1" hidden="1">
      <c r="B22" s="153" t="s">
        <v>1033</v>
      </c>
      <c r="C22" s="154"/>
      <c r="D22" s="155"/>
      <c r="E22" s="155"/>
      <c r="F22" s="156"/>
      <c r="G22" s="156"/>
      <c r="H22" s="156"/>
    </row>
    <row r="23" spans="2:8" s="148" customFormat="1" hidden="1">
      <c r="B23" s="157" t="s">
        <v>1042</v>
      </c>
      <c r="C23" s="154" t="s">
        <v>1043</v>
      </c>
      <c r="D23" s="155" t="s">
        <v>1025</v>
      </c>
      <c r="E23" s="155" t="s">
        <v>1025</v>
      </c>
      <c r="F23" s="156">
        <f>SUBTOTAL(9,F24)</f>
        <v>0</v>
      </c>
      <c r="G23" s="156">
        <f t="shared" ref="G23:H23" si="9">SUBTOTAL(9,G24)</f>
        <v>0</v>
      </c>
      <c r="H23" s="156">
        <f t="shared" si="9"/>
        <v>0</v>
      </c>
    </row>
    <row r="24" spans="2:8" s="148" customFormat="1" hidden="1">
      <c r="B24" s="153" t="s">
        <v>1033</v>
      </c>
      <c r="C24" s="154"/>
      <c r="D24" s="155"/>
      <c r="E24" s="155"/>
      <c r="F24" s="156"/>
      <c r="G24" s="156"/>
      <c r="H24" s="156"/>
    </row>
    <row r="25" spans="2:8" s="148" customFormat="1" hidden="1">
      <c r="B25" s="157" t="s">
        <v>1044</v>
      </c>
      <c r="C25" s="154" t="s">
        <v>1045</v>
      </c>
      <c r="D25" s="155" t="s">
        <v>1025</v>
      </c>
      <c r="E25" s="155" t="s">
        <v>1025</v>
      </c>
      <c r="F25" s="156">
        <f>F26+F28+F30+F32+F34+F36</f>
        <v>0</v>
      </c>
      <c r="G25" s="156">
        <f t="shared" ref="G25:H25" si="10">G26+G28+G30+G32+G34+G36</f>
        <v>0</v>
      </c>
      <c r="H25" s="156">
        <f t="shared" si="10"/>
        <v>0</v>
      </c>
    </row>
    <row r="26" spans="2:8" s="148" customFormat="1" ht="33" hidden="1">
      <c r="B26" s="157" t="s">
        <v>1046</v>
      </c>
      <c r="C26" s="154" t="s">
        <v>1032</v>
      </c>
      <c r="D26" s="155" t="s">
        <v>1025</v>
      </c>
      <c r="E26" s="155" t="s">
        <v>1025</v>
      </c>
      <c r="F26" s="156">
        <f>SUBTOTAL(9,F27)</f>
        <v>0</v>
      </c>
      <c r="G26" s="156">
        <f t="shared" ref="G26:H26" si="11">SUBTOTAL(9,G27)</f>
        <v>0</v>
      </c>
      <c r="H26" s="156">
        <f t="shared" si="11"/>
        <v>0</v>
      </c>
    </row>
    <row r="27" spans="2:8" s="148" customFormat="1" hidden="1">
      <c r="B27" s="153" t="s">
        <v>1033</v>
      </c>
      <c r="C27" s="154"/>
      <c r="D27" s="155"/>
      <c r="E27" s="155"/>
      <c r="F27" s="156"/>
      <c r="G27" s="156"/>
      <c r="H27" s="156"/>
    </row>
    <row r="28" spans="2:8" s="148" customFormat="1" ht="33" hidden="1">
      <c r="B28" s="157" t="s">
        <v>1047</v>
      </c>
      <c r="C28" s="154" t="s">
        <v>1035</v>
      </c>
      <c r="D28" s="155" t="s">
        <v>1025</v>
      </c>
      <c r="E28" s="155" t="s">
        <v>1025</v>
      </c>
      <c r="F28" s="156">
        <f>SUBTOTAL(9,F29)</f>
        <v>0</v>
      </c>
      <c r="G28" s="156">
        <f t="shared" ref="G28:H28" si="12">SUBTOTAL(9,G29)</f>
        <v>0</v>
      </c>
      <c r="H28" s="156">
        <f t="shared" si="12"/>
        <v>0</v>
      </c>
    </row>
    <row r="29" spans="2:8" s="148" customFormat="1" hidden="1">
      <c r="B29" s="153" t="s">
        <v>1033</v>
      </c>
      <c r="C29" s="154"/>
      <c r="D29" s="155"/>
      <c r="E29" s="155"/>
      <c r="F29" s="156"/>
      <c r="G29" s="156"/>
      <c r="H29" s="156"/>
    </row>
    <row r="30" spans="2:8" s="148" customFormat="1" ht="33" hidden="1">
      <c r="B30" s="157" t="s">
        <v>1048</v>
      </c>
      <c r="C30" s="154" t="s">
        <v>1037</v>
      </c>
      <c r="D30" s="155" t="s">
        <v>1025</v>
      </c>
      <c r="E30" s="155" t="s">
        <v>1025</v>
      </c>
      <c r="F30" s="156">
        <f>SUBTOTAL(9,F31)</f>
        <v>0</v>
      </c>
      <c r="G30" s="156">
        <f t="shared" ref="G30:H30" si="13">SUBTOTAL(9,G31)</f>
        <v>0</v>
      </c>
      <c r="H30" s="156">
        <f t="shared" si="13"/>
        <v>0</v>
      </c>
    </row>
    <row r="31" spans="2:8" s="148" customFormat="1" hidden="1">
      <c r="B31" s="153" t="s">
        <v>1033</v>
      </c>
      <c r="C31" s="154"/>
      <c r="D31" s="155"/>
      <c r="E31" s="155"/>
      <c r="F31" s="156"/>
      <c r="G31" s="156"/>
      <c r="H31" s="156"/>
    </row>
    <row r="32" spans="2:8" s="148" customFormat="1" ht="33" hidden="1">
      <c r="B32" s="157" t="s">
        <v>1049</v>
      </c>
      <c r="C32" s="154" t="s">
        <v>1039</v>
      </c>
      <c r="D32" s="155" t="s">
        <v>1025</v>
      </c>
      <c r="E32" s="155" t="s">
        <v>1025</v>
      </c>
      <c r="F32" s="156">
        <f>SUBTOTAL(9,F33)</f>
        <v>0</v>
      </c>
      <c r="G32" s="156">
        <f t="shared" ref="G32:H32" si="14">SUBTOTAL(9,G33)</f>
        <v>0</v>
      </c>
      <c r="H32" s="156">
        <f t="shared" si="14"/>
        <v>0</v>
      </c>
    </row>
    <row r="33" spans="2:8" s="148" customFormat="1" hidden="1">
      <c r="B33" s="153" t="s">
        <v>1033</v>
      </c>
      <c r="C33" s="154"/>
      <c r="D33" s="155"/>
      <c r="E33" s="155"/>
      <c r="F33" s="156"/>
      <c r="G33" s="156"/>
      <c r="H33" s="156"/>
    </row>
    <row r="34" spans="2:8" s="148" customFormat="1" ht="33" hidden="1">
      <c r="B34" s="157" t="s">
        <v>1050</v>
      </c>
      <c r="C34" s="154" t="s">
        <v>1041</v>
      </c>
      <c r="D34" s="155" t="s">
        <v>1025</v>
      </c>
      <c r="E34" s="155" t="s">
        <v>1025</v>
      </c>
      <c r="F34" s="156">
        <f>SUBTOTAL(9,F35)</f>
        <v>0</v>
      </c>
      <c r="G34" s="156">
        <f t="shared" ref="G34:H34" si="15">SUBTOTAL(9,G35)</f>
        <v>0</v>
      </c>
      <c r="H34" s="156">
        <f t="shared" si="15"/>
        <v>0</v>
      </c>
    </row>
    <row r="35" spans="2:8" s="148" customFormat="1" hidden="1">
      <c r="B35" s="153" t="s">
        <v>1033</v>
      </c>
      <c r="C35" s="154"/>
      <c r="D35" s="155"/>
      <c r="E35" s="155"/>
      <c r="F35" s="156"/>
      <c r="G35" s="156"/>
      <c r="H35" s="156"/>
    </row>
    <row r="36" spans="2:8" s="148" customFormat="1" hidden="1">
      <c r="B36" s="157" t="s">
        <v>1051</v>
      </c>
      <c r="C36" s="154" t="s">
        <v>1043</v>
      </c>
      <c r="D36" s="155" t="s">
        <v>1025</v>
      </c>
      <c r="E36" s="155" t="s">
        <v>1025</v>
      </c>
      <c r="F36" s="156">
        <f>SUBTOTAL(9,F37)</f>
        <v>0</v>
      </c>
      <c r="G36" s="156">
        <f t="shared" ref="G36:H36" si="16">SUBTOTAL(9,G37)</f>
        <v>0</v>
      </c>
      <c r="H36" s="156">
        <f t="shared" si="16"/>
        <v>0</v>
      </c>
    </row>
    <row r="37" spans="2:8" s="148" customFormat="1" hidden="1">
      <c r="B37" s="153" t="s">
        <v>1033</v>
      </c>
      <c r="C37" s="154"/>
      <c r="D37" s="155"/>
      <c r="E37" s="155"/>
      <c r="F37" s="156"/>
      <c r="G37" s="156"/>
      <c r="H37" s="156"/>
    </row>
    <row r="38" spans="2:8" s="148" customFormat="1" hidden="1">
      <c r="B38" s="157" t="s">
        <v>1052</v>
      </c>
      <c r="C38" s="154" t="s">
        <v>1053</v>
      </c>
      <c r="D38" s="155" t="s">
        <v>1025</v>
      </c>
      <c r="E38" s="155" t="s">
        <v>1025</v>
      </c>
      <c r="F38" s="156">
        <f>F39+F52+F63+F65+F67+F69</f>
        <v>0</v>
      </c>
      <c r="G38" s="156">
        <f t="shared" ref="G38:H38" si="17">G39+G52+G63+G65+G67+G69</f>
        <v>0</v>
      </c>
      <c r="H38" s="156">
        <f t="shared" si="17"/>
        <v>0</v>
      </c>
    </row>
    <row r="39" spans="2:8" s="148" customFormat="1" ht="33" hidden="1">
      <c r="B39" s="157" t="s">
        <v>1054</v>
      </c>
      <c r="C39" s="154" t="s">
        <v>1032</v>
      </c>
      <c r="D39" s="155" t="s">
        <v>1025</v>
      </c>
      <c r="E39" s="155" t="s">
        <v>1025</v>
      </c>
      <c r="F39" s="156">
        <f>SUBTOTAL(9,F40:F51)</f>
        <v>0</v>
      </c>
      <c r="G39" s="156">
        <f t="shared" ref="G39:H39" si="18">SUBTOTAL(9,G40:G51)</f>
        <v>0</v>
      </c>
      <c r="H39" s="156">
        <f t="shared" si="18"/>
        <v>0</v>
      </c>
    </row>
    <row r="40" spans="2:8" s="148" customFormat="1" hidden="1">
      <c r="B40" s="157"/>
      <c r="C40" s="154"/>
      <c r="D40" s="156"/>
      <c r="E40" s="158"/>
      <c r="F40" s="156"/>
      <c r="G40" s="156"/>
      <c r="H40" s="156"/>
    </row>
    <row r="41" spans="2:8" s="148" customFormat="1" hidden="1">
      <c r="B41" s="157"/>
      <c r="C41" s="154"/>
      <c r="D41" s="156"/>
      <c r="E41" s="158"/>
      <c r="F41" s="156"/>
      <c r="G41" s="156"/>
      <c r="H41" s="156"/>
    </row>
    <row r="42" spans="2:8" s="148" customFormat="1" hidden="1">
      <c r="B42" s="157"/>
      <c r="C42" s="154"/>
      <c r="D42" s="156"/>
      <c r="E42" s="158"/>
      <c r="F42" s="156"/>
      <c r="G42" s="156"/>
      <c r="H42" s="156"/>
    </row>
    <row r="43" spans="2:8" s="148" customFormat="1" hidden="1">
      <c r="B43" s="157"/>
      <c r="C43" s="154"/>
      <c r="D43" s="156"/>
      <c r="E43" s="158"/>
      <c r="F43" s="156"/>
      <c r="G43" s="156"/>
      <c r="H43" s="156"/>
    </row>
    <row r="44" spans="2:8" s="148" customFormat="1" hidden="1">
      <c r="B44" s="157"/>
      <c r="C44" s="154"/>
      <c r="D44" s="156"/>
      <c r="E44" s="158"/>
      <c r="F44" s="156"/>
      <c r="G44" s="156"/>
      <c r="H44" s="156"/>
    </row>
    <row r="45" spans="2:8" s="148" customFormat="1" hidden="1">
      <c r="B45" s="157"/>
      <c r="C45" s="154"/>
      <c r="D45" s="156"/>
      <c r="E45" s="158"/>
      <c r="F45" s="156"/>
      <c r="G45" s="156"/>
      <c r="H45" s="156"/>
    </row>
    <row r="46" spans="2:8" s="148" customFormat="1" hidden="1">
      <c r="B46" s="157"/>
      <c r="C46" s="154"/>
      <c r="D46" s="156"/>
      <c r="E46" s="158"/>
      <c r="F46" s="156"/>
      <c r="G46" s="156"/>
      <c r="H46" s="156"/>
    </row>
    <row r="47" spans="2:8" s="148" customFormat="1" hidden="1">
      <c r="B47" s="157"/>
      <c r="C47" s="154"/>
      <c r="D47" s="156"/>
      <c r="E47" s="158"/>
      <c r="F47" s="156"/>
      <c r="G47" s="156"/>
      <c r="H47" s="156"/>
    </row>
    <row r="48" spans="2:8" s="148" customFormat="1" hidden="1">
      <c r="B48" s="157"/>
      <c r="C48" s="154"/>
      <c r="D48" s="156"/>
      <c r="E48" s="158"/>
      <c r="F48" s="156"/>
      <c r="G48" s="156"/>
      <c r="H48" s="156"/>
    </row>
    <row r="49" spans="2:8" s="148" customFormat="1" hidden="1">
      <c r="B49" s="157"/>
      <c r="C49" s="154"/>
      <c r="D49" s="156"/>
      <c r="E49" s="158"/>
      <c r="F49" s="156"/>
      <c r="G49" s="156"/>
      <c r="H49" s="156"/>
    </row>
    <row r="50" spans="2:8" s="148" customFormat="1" hidden="1">
      <c r="B50" s="157"/>
      <c r="C50" s="154"/>
      <c r="D50" s="156"/>
      <c r="E50" s="158"/>
      <c r="F50" s="156"/>
      <c r="G50" s="156"/>
      <c r="H50" s="156"/>
    </row>
    <row r="51" spans="2:8" s="148" customFormat="1" ht="16.5" hidden="1" customHeight="1">
      <c r="B51" s="153"/>
      <c r="C51" s="154"/>
      <c r="D51" s="156"/>
      <c r="E51" s="158"/>
      <c r="F51" s="156"/>
      <c r="G51" s="156"/>
      <c r="H51" s="156"/>
    </row>
    <row r="52" spans="2:8" s="148" customFormat="1" ht="16.5" hidden="1" customHeight="1">
      <c r="B52" s="157" t="s">
        <v>1055</v>
      </c>
      <c r="C52" s="154" t="s">
        <v>1035</v>
      </c>
      <c r="D52" s="156" t="s">
        <v>1025</v>
      </c>
      <c r="E52" s="158" t="s">
        <v>1025</v>
      </c>
      <c r="F52" s="156">
        <f>SUBTOTAL(9,F53:F62)</f>
        <v>0</v>
      </c>
      <c r="G52" s="156">
        <f t="shared" ref="G52:H52" si="19">SUBTOTAL(9,G53:G62)</f>
        <v>0</v>
      </c>
      <c r="H52" s="156">
        <f t="shared" si="19"/>
        <v>0</v>
      </c>
    </row>
    <row r="53" spans="2:8" s="148" customFormat="1" hidden="1">
      <c r="B53" s="157"/>
      <c r="C53" s="154"/>
      <c r="D53" s="156"/>
      <c r="E53" s="158"/>
      <c r="F53" s="156"/>
      <c r="G53" s="156"/>
      <c r="H53" s="156"/>
    </row>
    <row r="54" spans="2:8" s="148" customFormat="1" hidden="1">
      <c r="B54" s="157"/>
      <c r="C54" s="154"/>
      <c r="D54" s="156"/>
      <c r="E54" s="158"/>
      <c r="F54" s="156"/>
      <c r="G54" s="156"/>
      <c r="H54" s="156"/>
    </row>
    <row r="55" spans="2:8" s="148" customFormat="1" hidden="1">
      <c r="B55" s="157"/>
      <c r="C55" s="154"/>
      <c r="D55" s="156"/>
      <c r="E55" s="158"/>
      <c r="F55" s="156"/>
      <c r="G55" s="156"/>
      <c r="H55" s="156"/>
    </row>
    <row r="56" spans="2:8" s="148" customFormat="1" hidden="1">
      <c r="B56" s="157"/>
      <c r="C56" s="154"/>
      <c r="D56" s="156"/>
      <c r="E56" s="158"/>
      <c r="F56" s="156"/>
      <c r="G56" s="156"/>
      <c r="H56" s="156"/>
    </row>
    <row r="57" spans="2:8" s="148" customFormat="1" hidden="1">
      <c r="B57" s="157"/>
      <c r="C57" s="154"/>
      <c r="D57" s="156"/>
      <c r="E57" s="158"/>
      <c r="F57" s="156"/>
      <c r="G57" s="156"/>
      <c r="H57" s="156"/>
    </row>
    <row r="58" spans="2:8" s="148" customFormat="1" hidden="1">
      <c r="B58" s="157"/>
      <c r="C58" s="154"/>
      <c r="D58" s="156"/>
      <c r="E58" s="158"/>
      <c r="F58" s="156"/>
      <c r="G58" s="156"/>
      <c r="H58" s="156"/>
    </row>
    <row r="59" spans="2:8" s="148" customFormat="1" hidden="1">
      <c r="B59" s="157"/>
      <c r="C59" s="154"/>
      <c r="D59" s="156"/>
      <c r="E59" s="158"/>
      <c r="F59" s="156"/>
      <c r="G59" s="156"/>
      <c r="H59" s="156"/>
    </row>
    <row r="60" spans="2:8" s="148" customFormat="1" hidden="1">
      <c r="B60" s="157"/>
      <c r="C60" s="154"/>
      <c r="D60" s="156"/>
      <c r="E60" s="158"/>
      <c r="F60" s="156"/>
      <c r="G60" s="156"/>
      <c r="H60" s="156"/>
    </row>
    <row r="61" spans="2:8" s="148" customFormat="1" hidden="1">
      <c r="B61" s="157"/>
      <c r="C61" s="154"/>
      <c r="D61" s="156"/>
      <c r="E61" s="155"/>
      <c r="F61" s="156"/>
      <c r="G61" s="156"/>
      <c r="H61" s="156"/>
    </row>
    <row r="62" spans="2:8" s="148" customFormat="1" hidden="1">
      <c r="B62" s="153" t="s">
        <v>1033</v>
      </c>
      <c r="C62" s="154"/>
      <c r="D62" s="156"/>
      <c r="E62" s="155"/>
      <c r="F62" s="156"/>
      <c r="G62" s="156"/>
      <c r="H62" s="156"/>
    </row>
    <row r="63" spans="2:8" s="148" customFormat="1" ht="33" hidden="1">
      <c r="B63" s="157" t="s">
        <v>1056</v>
      </c>
      <c r="C63" s="154" t="s">
        <v>1037</v>
      </c>
      <c r="D63" s="156" t="s">
        <v>1025</v>
      </c>
      <c r="E63" s="158" t="s">
        <v>1025</v>
      </c>
      <c r="F63" s="156">
        <f>SUBTOTAL(9,F64)</f>
        <v>0</v>
      </c>
      <c r="G63" s="156">
        <f t="shared" ref="G63:H63" si="20">SUBTOTAL(9,G64)</f>
        <v>0</v>
      </c>
      <c r="H63" s="156">
        <f t="shared" si="20"/>
        <v>0</v>
      </c>
    </row>
    <row r="64" spans="2:8" s="148" customFormat="1" hidden="1">
      <c r="B64" s="153" t="s">
        <v>1033</v>
      </c>
      <c r="C64" s="154"/>
      <c r="D64" s="155"/>
      <c r="E64" s="155"/>
      <c r="F64" s="156"/>
      <c r="G64" s="156"/>
      <c r="H64" s="156"/>
    </row>
    <row r="65" spans="2:8" s="148" customFormat="1" ht="33" hidden="1">
      <c r="B65" s="157" t="s">
        <v>1057</v>
      </c>
      <c r="C65" s="154" t="s">
        <v>1039</v>
      </c>
      <c r="D65" s="156" t="s">
        <v>1025</v>
      </c>
      <c r="E65" s="158" t="s">
        <v>1025</v>
      </c>
      <c r="F65" s="156">
        <f>SUBTOTAL(9,F66)</f>
        <v>0</v>
      </c>
      <c r="G65" s="156">
        <f t="shared" ref="G65:H65" si="21">SUBTOTAL(9,G66)</f>
        <v>0</v>
      </c>
      <c r="H65" s="156">
        <f t="shared" si="21"/>
        <v>0</v>
      </c>
    </row>
    <row r="66" spans="2:8" s="148" customFormat="1" hidden="1">
      <c r="B66" s="153" t="s">
        <v>1033</v>
      </c>
      <c r="C66" s="154"/>
      <c r="D66" s="155"/>
      <c r="E66" s="155"/>
      <c r="F66" s="156"/>
      <c r="G66" s="156"/>
      <c r="H66" s="156"/>
    </row>
    <row r="67" spans="2:8" s="148" customFormat="1" ht="33" hidden="1">
      <c r="B67" s="157" t="s">
        <v>1058</v>
      </c>
      <c r="C67" s="154" t="s">
        <v>1041</v>
      </c>
      <c r="D67" s="156" t="s">
        <v>1025</v>
      </c>
      <c r="E67" s="158" t="s">
        <v>1025</v>
      </c>
      <c r="F67" s="156">
        <f>SUBTOTAL(9,F68)</f>
        <v>0</v>
      </c>
      <c r="G67" s="156">
        <f t="shared" ref="G67:H67" si="22">SUBTOTAL(9,G68)</f>
        <v>0</v>
      </c>
      <c r="H67" s="156">
        <f t="shared" si="22"/>
        <v>0</v>
      </c>
    </row>
    <row r="68" spans="2:8" s="148" customFormat="1" hidden="1">
      <c r="B68" s="153" t="s">
        <v>1033</v>
      </c>
      <c r="C68" s="154"/>
      <c r="D68" s="155"/>
      <c r="E68" s="155"/>
      <c r="F68" s="156"/>
      <c r="G68" s="156"/>
      <c r="H68" s="156"/>
    </row>
    <row r="69" spans="2:8" s="148" customFormat="1" hidden="1">
      <c r="B69" s="157" t="s">
        <v>1059</v>
      </c>
      <c r="C69" s="154" t="s">
        <v>1043</v>
      </c>
      <c r="D69" s="156" t="s">
        <v>1025</v>
      </c>
      <c r="E69" s="158" t="s">
        <v>1025</v>
      </c>
      <c r="F69" s="156">
        <f>SUBTOTAL(9,F70)</f>
        <v>0</v>
      </c>
      <c r="G69" s="156">
        <f t="shared" ref="G69:H69" si="23">SUBTOTAL(9,G70)</f>
        <v>0</v>
      </c>
      <c r="H69" s="156">
        <f t="shared" si="23"/>
        <v>0</v>
      </c>
    </row>
    <row r="70" spans="2:8" s="148" customFormat="1" hidden="1">
      <c r="B70" s="153" t="s">
        <v>1033</v>
      </c>
      <c r="C70" s="154"/>
      <c r="D70" s="155"/>
      <c r="E70" s="155"/>
      <c r="F70" s="156"/>
      <c r="G70" s="156"/>
      <c r="H70" s="156"/>
    </row>
    <row r="71" spans="2:8" s="148" customFormat="1" hidden="1">
      <c r="B71" s="157" t="s">
        <v>1060</v>
      </c>
      <c r="C71" s="154" t="s">
        <v>1061</v>
      </c>
      <c r="D71" s="156" t="s">
        <v>1025</v>
      </c>
      <c r="E71" s="158" t="s">
        <v>1025</v>
      </c>
      <c r="F71" s="156">
        <f>F72+F74+F76+F78+F80+F82</f>
        <v>0</v>
      </c>
      <c r="G71" s="156">
        <f t="shared" ref="G71:H71" si="24">G72+G74+G76+G78+G80+G82</f>
        <v>0</v>
      </c>
      <c r="H71" s="156">
        <f t="shared" si="24"/>
        <v>0</v>
      </c>
    </row>
    <row r="72" spans="2:8" s="148" customFormat="1" ht="33" hidden="1">
      <c r="B72" s="157" t="s">
        <v>1062</v>
      </c>
      <c r="C72" s="154" t="s">
        <v>1032</v>
      </c>
      <c r="D72" s="156" t="s">
        <v>1025</v>
      </c>
      <c r="E72" s="158" t="s">
        <v>1025</v>
      </c>
      <c r="F72" s="156">
        <f>SUBTOTAL(9,F73)</f>
        <v>0</v>
      </c>
      <c r="G72" s="156">
        <f t="shared" ref="G72:H72" si="25">SUBTOTAL(9,G73)</f>
        <v>0</v>
      </c>
      <c r="H72" s="156">
        <f t="shared" si="25"/>
        <v>0</v>
      </c>
    </row>
    <row r="73" spans="2:8" s="148" customFormat="1" hidden="1">
      <c r="B73" s="153" t="s">
        <v>1033</v>
      </c>
      <c r="C73" s="154"/>
      <c r="D73" s="155"/>
      <c r="E73" s="155"/>
      <c r="F73" s="156"/>
      <c r="G73" s="156"/>
      <c r="H73" s="156"/>
    </row>
    <row r="74" spans="2:8" s="148" customFormat="1" ht="33" hidden="1">
      <c r="B74" s="157" t="s">
        <v>1063</v>
      </c>
      <c r="C74" s="154" t="s">
        <v>1035</v>
      </c>
      <c r="D74" s="156" t="s">
        <v>1025</v>
      </c>
      <c r="E74" s="158" t="s">
        <v>1025</v>
      </c>
      <c r="F74" s="156">
        <f>SUBTOTAL(9,F75)</f>
        <v>0</v>
      </c>
      <c r="G74" s="156">
        <f t="shared" ref="G74:H74" si="26">SUBTOTAL(9,G75)</f>
        <v>0</v>
      </c>
      <c r="H74" s="156">
        <f t="shared" si="26"/>
        <v>0</v>
      </c>
    </row>
    <row r="75" spans="2:8" s="148" customFormat="1" hidden="1">
      <c r="B75" s="153" t="s">
        <v>1033</v>
      </c>
      <c r="C75" s="154"/>
      <c r="D75" s="155"/>
      <c r="E75" s="155"/>
      <c r="F75" s="156"/>
      <c r="G75" s="156"/>
      <c r="H75" s="156"/>
    </row>
    <row r="76" spans="2:8" s="148" customFormat="1" ht="33" hidden="1">
      <c r="B76" s="157" t="s">
        <v>1064</v>
      </c>
      <c r="C76" s="154" t="s">
        <v>1037</v>
      </c>
      <c r="D76" s="156" t="s">
        <v>1025</v>
      </c>
      <c r="E76" s="158" t="s">
        <v>1025</v>
      </c>
      <c r="F76" s="156">
        <f>SUBTOTAL(9,F77)</f>
        <v>0</v>
      </c>
      <c r="G76" s="156">
        <f t="shared" ref="G76:H76" si="27">SUBTOTAL(9,G77)</f>
        <v>0</v>
      </c>
      <c r="H76" s="156">
        <f t="shared" si="27"/>
        <v>0</v>
      </c>
    </row>
    <row r="77" spans="2:8" s="148" customFormat="1" hidden="1">
      <c r="B77" s="153" t="s">
        <v>1033</v>
      </c>
      <c r="C77" s="154"/>
      <c r="D77" s="155"/>
      <c r="E77" s="155"/>
      <c r="F77" s="156"/>
      <c r="G77" s="156"/>
      <c r="H77" s="156"/>
    </row>
    <row r="78" spans="2:8" s="148" customFormat="1" ht="33" hidden="1">
      <c r="B78" s="157" t="s">
        <v>1065</v>
      </c>
      <c r="C78" s="154" t="s">
        <v>1039</v>
      </c>
      <c r="D78" s="156" t="s">
        <v>1025</v>
      </c>
      <c r="E78" s="158" t="s">
        <v>1025</v>
      </c>
      <c r="F78" s="156">
        <f>SUBTOTAL(9,F79)</f>
        <v>0</v>
      </c>
      <c r="G78" s="156">
        <f t="shared" ref="G78:H78" si="28">SUBTOTAL(9,G79)</f>
        <v>0</v>
      </c>
      <c r="H78" s="156">
        <f t="shared" si="28"/>
        <v>0</v>
      </c>
    </row>
    <row r="79" spans="2:8" s="148" customFormat="1" hidden="1">
      <c r="B79" s="153" t="s">
        <v>1033</v>
      </c>
      <c r="C79" s="154"/>
      <c r="D79" s="155"/>
      <c r="E79" s="155"/>
      <c r="F79" s="156"/>
      <c r="G79" s="156"/>
      <c r="H79" s="156"/>
    </row>
    <row r="80" spans="2:8" s="148" customFormat="1" ht="33" hidden="1">
      <c r="B80" s="157" t="s">
        <v>1066</v>
      </c>
      <c r="C80" s="154" t="s">
        <v>1041</v>
      </c>
      <c r="D80" s="156" t="s">
        <v>1025</v>
      </c>
      <c r="E80" s="158" t="s">
        <v>1025</v>
      </c>
      <c r="F80" s="156">
        <f>SUBTOTAL(9,F81)</f>
        <v>0</v>
      </c>
      <c r="G80" s="156">
        <f t="shared" ref="G80:H80" si="29">SUBTOTAL(9,G81)</f>
        <v>0</v>
      </c>
      <c r="H80" s="156">
        <f t="shared" si="29"/>
        <v>0</v>
      </c>
    </row>
    <row r="81" spans="2:8" s="148" customFormat="1" hidden="1">
      <c r="B81" s="153" t="s">
        <v>1033</v>
      </c>
      <c r="C81" s="154"/>
      <c r="D81" s="155"/>
      <c r="E81" s="155"/>
      <c r="F81" s="156"/>
      <c r="G81" s="156"/>
      <c r="H81" s="156"/>
    </row>
    <row r="82" spans="2:8" s="148" customFormat="1" hidden="1">
      <c r="B82" s="157" t="s">
        <v>1067</v>
      </c>
      <c r="C82" s="154" t="s">
        <v>1043</v>
      </c>
      <c r="D82" s="156" t="s">
        <v>1025</v>
      </c>
      <c r="E82" s="158" t="s">
        <v>1025</v>
      </c>
      <c r="F82" s="156">
        <f>SUBTOTAL(9,F83)</f>
        <v>0</v>
      </c>
      <c r="G82" s="156">
        <f t="shared" ref="G82:H82" si="30">SUBTOTAL(9,G83)</f>
        <v>0</v>
      </c>
      <c r="H82" s="156">
        <f t="shared" si="30"/>
        <v>0</v>
      </c>
    </row>
    <row r="83" spans="2:8" s="148" customFormat="1" hidden="1">
      <c r="B83" s="153" t="s">
        <v>1033</v>
      </c>
      <c r="C83" s="154"/>
      <c r="D83" s="155"/>
      <c r="E83" s="155"/>
      <c r="F83" s="156"/>
      <c r="G83" s="156"/>
      <c r="H83" s="156"/>
    </row>
    <row r="84" spans="2:8" s="148" customFormat="1" hidden="1">
      <c r="B84" s="157" t="s">
        <v>1068</v>
      </c>
      <c r="C84" s="154" t="s">
        <v>1069</v>
      </c>
      <c r="D84" s="156" t="s">
        <v>1025</v>
      </c>
      <c r="E84" s="158" t="s">
        <v>1025</v>
      </c>
      <c r="F84" s="156">
        <f>F85+F98+F111+F124</f>
        <v>0</v>
      </c>
      <c r="G84" s="156">
        <f t="shared" ref="G84:H84" si="31">G85+G98+G111+G124</f>
        <v>0</v>
      </c>
      <c r="H84" s="156">
        <f t="shared" si="31"/>
        <v>0</v>
      </c>
    </row>
    <row r="85" spans="2:8" s="148" customFormat="1" hidden="1">
      <c r="B85" s="157" t="s">
        <v>1070</v>
      </c>
      <c r="C85" s="154" t="s">
        <v>1030</v>
      </c>
      <c r="D85" s="156" t="s">
        <v>1025</v>
      </c>
      <c r="E85" s="158" t="s">
        <v>1025</v>
      </c>
      <c r="F85" s="156">
        <f>F86+F88+F90+F92+F94+F96</f>
        <v>0</v>
      </c>
      <c r="G85" s="156">
        <f t="shared" ref="G85:H85" si="32">G86+G88+G90+G92+G94+G96</f>
        <v>0</v>
      </c>
      <c r="H85" s="156">
        <f t="shared" si="32"/>
        <v>0</v>
      </c>
    </row>
    <row r="86" spans="2:8" s="148" customFormat="1" ht="33" hidden="1">
      <c r="B86" s="157" t="s">
        <v>1071</v>
      </c>
      <c r="C86" s="154" t="s">
        <v>1032</v>
      </c>
      <c r="D86" s="156" t="s">
        <v>1025</v>
      </c>
      <c r="E86" s="158" t="s">
        <v>1025</v>
      </c>
      <c r="F86" s="156">
        <f>SUBTOTAL(9,F87)</f>
        <v>0</v>
      </c>
      <c r="G86" s="156">
        <f t="shared" ref="G86:H86" si="33">SUBTOTAL(9,G87)</f>
        <v>0</v>
      </c>
      <c r="H86" s="156">
        <f t="shared" si="33"/>
        <v>0</v>
      </c>
    </row>
    <row r="87" spans="2:8" s="148" customFormat="1" hidden="1">
      <c r="B87" s="153" t="s">
        <v>1033</v>
      </c>
      <c r="C87" s="154"/>
      <c r="D87" s="155"/>
      <c r="E87" s="155"/>
      <c r="F87" s="156"/>
      <c r="G87" s="156"/>
      <c r="H87" s="156"/>
    </row>
    <row r="88" spans="2:8" s="148" customFormat="1" ht="33" hidden="1">
      <c r="B88" s="157" t="s">
        <v>1072</v>
      </c>
      <c r="C88" s="154" t="s">
        <v>1035</v>
      </c>
      <c r="D88" s="156" t="s">
        <v>1025</v>
      </c>
      <c r="E88" s="158" t="s">
        <v>1025</v>
      </c>
      <c r="F88" s="156">
        <f>SUBTOTAL(9,F89)</f>
        <v>0</v>
      </c>
      <c r="G88" s="156">
        <f t="shared" ref="G88:H88" si="34">SUBTOTAL(9,G89)</f>
        <v>0</v>
      </c>
      <c r="H88" s="156">
        <f t="shared" si="34"/>
        <v>0</v>
      </c>
    </row>
    <row r="89" spans="2:8" s="148" customFormat="1" hidden="1">
      <c r="B89" s="153" t="s">
        <v>1033</v>
      </c>
      <c r="C89" s="154"/>
      <c r="D89" s="155"/>
      <c r="E89" s="155"/>
      <c r="F89" s="156"/>
      <c r="G89" s="156"/>
      <c r="H89" s="156"/>
    </row>
    <row r="90" spans="2:8" s="148" customFormat="1" ht="33" hidden="1">
      <c r="B90" s="157" t="s">
        <v>1073</v>
      </c>
      <c r="C90" s="154" t="s">
        <v>1037</v>
      </c>
      <c r="D90" s="156" t="s">
        <v>1025</v>
      </c>
      <c r="E90" s="158" t="s">
        <v>1025</v>
      </c>
      <c r="F90" s="156">
        <f>SUBTOTAL(9,F91)</f>
        <v>0</v>
      </c>
      <c r="G90" s="156">
        <f t="shared" ref="G90:H90" si="35">SUBTOTAL(9,G91)</f>
        <v>0</v>
      </c>
      <c r="H90" s="156">
        <f t="shared" si="35"/>
        <v>0</v>
      </c>
    </row>
    <row r="91" spans="2:8" s="148" customFormat="1" hidden="1">
      <c r="B91" s="153" t="s">
        <v>1033</v>
      </c>
      <c r="C91" s="154"/>
      <c r="D91" s="155"/>
      <c r="E91" s="155"/>
      <c r="F91" s="156"/>
      <c r="G91" s="156"/>
      <c r="H91" s="156"/>
    </row>
    <row r="92" spans="2:8" s="148" customFormat="1" ht="33" hidden="1">
      <c r="B92" s="157" t="s">
        <v>1074</v>
      </c>
      <c r="C92" s="154" t="s">
        <v>1039</v>
      </c>
      <c r="D92" s="156" t="s">
        <v>1025</v>
      </c>
      <c r="E92" s="158" t="s">
        <v>1025</v>
      </c>
      <c r="F92" s="156">
        <f>SUBTOTAL(9,F93)</f>
        <v>0</v>
      </c>
      <c r="G92" s="156">
        <f t="shared" ref="G92:H92" si="36">SUBTOTAL(9,G93)</f>
        <v>0</v>
      </c>
      <c r="H92" s="156">
        <f t="shared" si="36"/>
        <v>0</v>
      </c>
    </row>
    <row r="93" spans="2:8" s="148" customFormat="1" hidden="1">
      <c r="B93" s="153" t="s">
        <v>1033</v>
      </c>
      <c r="C93" s="154"/>
      <c r="D93" s="155"/>
      <c r="E93" s="155"/>
      <c r="F93" s="156"/>
      <c r="G93" s="156"/>
      <c r="H93" s="156"/>
    </row>
    <row r="94" spans="2:8" s="148" customFormat="1" ht="33" hidden="1">
      <c r="B94" s="157" t="s">
        <v>1075</v>
      </c>
      <c r="C94" s="154" t="s">
        <v>1041</v>
      </c>
      <c r="D94" s="156" t="s">
        <v>1025</v>
      </c>
      <c r="E94" s="158" t="s">
        <v>1025</v>
      </c>
      <c r="F94" s="156">
        <f>SUBTOTAL(9,F95)</f>
        <v>0</v>
      </c>
      <c r="G94" s="156">
        <f t="shared" ref="G94:H94" si="37">SUBTOTAL(9,G95)</f>
        <v>0</v>
      </c>
      <c r="H94" s="156">
        <f t="shared" si="37"/>
        <v>0</v>
      </c>
    </row>
    <row r="95" spans="2:8" s="148" customFormat="1" hidden="1">
      <c r="B95" s="153" t="s">
        <v>1033</v>
      </c>
      <c r="C95" s="154"/>
      <c r="D95" s="155"/>
      <c r="E95" s="155"/>
      <c r="F95" s="156"/>
      <c r="G95" s="156"/>
      <c r="H95" s="156"/>
    </row>
    <row r="96" spans="2:8" s="148" customFormat="1" hidden="1">
      <c r="B96" s="157" t="s">
        <v>1076</v>
      </c>
      <c r="C96" s="154" t="s">
        <v>1043</v>
      </c>
      <c r="D96" s="156" t="s">
        <v>1025</v>
      </c>
      <c r="E96" s="158" t="s">
        <v>1025</v>
      </c>
      <c r="F96" s="156">
        <f>SUBTOTAL(9,F97)</f>
        <v>0</v>
      </c>
      <c r="G96" s="156">
        <f t="shared" ref="G96:H96" si="38">SUBTOTAL(9,G97)</f>
        <v>0</v>
      </c>
      <c r="H96" s="156">
        <f t="shared" si="38"/>
        <v>0</v>
      </c>
    </row>
    <row r="97" spans="2:8" s="148" customFormat="1" hidden="1">
      <c r="B97" s="153" t="s">
        <v>1033</v>
      </c>
      <c r="C97" s="154"/>
      <c r="D97" s="155"/>
      <c r="E97" s="155"/>
      <c r="F97" s="156"/>
      <c r="G97" s="156"/>
      <c r="H97" s="156"/>
    </row>
    <row r="98" spans="2:8" s="148" customFormat="1" hidden="1">
      <c r="B98" s="157" t="s">
        <v>1077</v>
      </c>
      <c r="C98" s="154" t="s">
        <v>1078</v>
      </c>
      <c r="D98" s="156" t="s">
        <v>1025</v>
      </c>
      <c r="E98" s="158" t="s">
        <v>1025</v>
      </c>
      <c r="F98" s="156">
        <f>F99+F101+F103+F105+F107+F109</f>
        <v>0</v>
      </c>
      <c r="G98" s="156">
        <f t="shared" ref="G98:H98" si="39">G99+G101+G103+G105+G107+G109</f>
        <v>0</v>
      </c>
      <c r="H98" s="156">
        <f t="shared" si="39"/>
        <v>0</v>
      </c>
    </row>
    <row r="99" spans="2:8" s="148" customFormat="1" ht="33" hidden="1">
      <c r="B99" s="157" t="s">
        <v>1079</v>
      </c>
      <c r="C99" s="154" t="s">
        <v>1032</v>
      </c>
      <c r="D99" s="156" t="s">
        <v>1025</v>
      </c>
      <c r="E99" s="158" t="s">
        <v>1025</v>
      </c>
      <c r="F99" s="156">
        <f>SUBTOTAL(9,F100)</f>
        <v>0</v>
      </c>
      <c r="G99" s="156">
        <f t="shared" ref="G99:H99" si="40">SUBTOTAL(9,G100)</f>
        <v>0</v>
      </c>
      <c r="H99" s="156">
        <f t="shared" si="40"/>
        <v>0</v>
      </c>
    </row>
    <row r="100" spans="2:8" s="148" customFormat="1" hidden="1">
      <c r="B100" s="153" t="s">
        <v>1033</v>
      </c>
      <c r="C100" s="154"/>
      <c r="D100" s="155"/>
      <c r="E100" s="155"/>
      <c r="F100" s="156"/>
      <c r="G100" s="156"/>
      <c r="H100" s="156"/>
    </row>
    <row r="101" spans="2:8" s="148" customFormat="1" ht="33" hidden="1">
      <c r="B101" s="157" t="s">
        <v>1080</v>
      </c>
      <c r="C101" s="154" t="s">
        <v>1035</v>
      </c>
      <c r="D101" s="156" t="s">
        <v>1025</v>
      </c>
      <c r="E101" s="158" t="s">
        <v>1025</v>
      </c>
      <c r="F101" s="156">
        <f>SUBTOTAL(9,F102)</f>
        <v>0</v>
      </c>
      <c r="G101" s="156">
        <f t="shared" ref="G101:H101" si="41">SUBTOTAL(9,G102)</f>
        <v>0</v>
      </c>
      <c r="H101" s="156">
        <f t="shared" si="41"/>
        <v>0</v>
      </c>
    </row>
    <row r="102" spans="2:8" s="148" customFormat="1" hidden="1">
      <c r="B102" s="153"/>
      <c r="C102" s="154"/>
      <c r="D102" s="156"/>
      <c r="E102" s="156"/>
      <c r="F102" s="156"/>
      <c r="G102" s="156"/>
      <c r="H102" s="156"/>
    </row>
    <row r="103" spans="2:8" s="148" customFormat="1" ht="33" hidden="1">
      <c r="B103" s="157" t="s">
        <v>1081</v>
      </c>
      <c r="C103" s="154" t="s">
        <v>1037</v>
      </c>
      <c r="D103" s="156" t="s">
        <v>1025</v>
      </c>
      <c r="E103" s="158" t="s">
        <v>1025</v>
      </c>
      <c r="F103" s="156">
        <f>SUBTOTAL(9,F104)</f>
        <v>0</v>
      </c>
      <c r="G103" s="156">
        <f t="shared" ref="G103:H103" si="42">SUBTOTAL(9,G104)</f>
        <v>0</v>
      </c>
      <c r="H103" s="156">
        <f t="shared" si="42"/>
        <v>0</v>
      </c>
    </row>
    <row r="104" spans="2:8" s="148" customFormat="1" hidden="1">
      <c r="B104" s="153" t="s">
        <v>1033</v>
      </c>
      <c r="C104" s="154"/>
      <c r="D104" s="155"/>
      <c r="E104" s="155"/>
      <c r="F104" s="156"/>
      <c r="G104" s="156"/>
      <c r="H104" s="156"/>
    </row>
    <row r="105" spans="2:8" s="148" customFormat="1" ht="33" hidden="1">
      <c r="B105" s="157" t="s">
        <v>1082</v>
      </c>
      <c r="C105" s="154" t="s">
        <v>1039</v>
      </c>
      <c r="D105" s="156" t="s">
        <v>1025</v>
      </c>
      <c r="E105" s="158" t="s">
        <v>1025</v>
      </c>
      <c r="F105" s="156">
        <f>SUBTOTAL(9,F106)</f>
        <v>0</v>
      </c>
      <c r="G105" s="156">
        <f t="shared" ref="G105:H105" si="43">SUBTOTAL(9,G106)</f>
        <v>0</v>
      </c>
      <c r="H105" s="156">
        <f t="shared" si="43"/>
        <v>0</v>
      </c>
    </row>
    <row r="106" spans="2:8" s="148" customFormat="1" hidden="1">
      <c r="B106" s="153" t="s">
        <v>1033</v>
      </c>
      <c r="C106" s="154"/>
      <c r="D106" s="155"/>
      <c r="E106" s="155"/>
      <c r="F106" s="156"/>
      <c r="G106" s="156"/>
      <c r="H106" s="156"/>
    </row>
    <row r="107" spans="2:8" s="148" customFormat="1" ht="33" hidden="1">
      <c r="B107" s="157" t="s">
        <v>1083</v>
      </c>
      <c r="C107" s="154" t="s">
        <v>1041</v>
      </c>
      <c r="D107" s="156" t="s">
        <v>1025</v>
      </c>
      <c r="E107" s="158" t="s">
        <v>1025</v>
      </c>
      <c r="F107" s="156">
        <f>SUBTOTAL(9,F108)</f>
        <v>0</v>
      </c>
      <c r="G107" s="156">
        <f t="shared" ref="G107:H107" si="44">SUBTOTAL(9,G108)</f>
        <v>0</v>
      </c>
      <c r="H107" s="156">
        <f t="shared" si="44"/>
        <v>0</v>
      </c>
    </row>
    <row r="108" spans="2:8" s="148" customFormat="1" hidden="1">
      <c r="B108" s="153" t="s">
        <v>1033</v>
      </c>
      <c r="C108" s="154"/>
      <c r="D108" s="155"/>
      <c r="E108" s="155"/>
      <c r="F108" s="156"/>
      <c r="G108" s="156"/>
      <c r="H108" s="156"/>
    </row>
    <row r="109" spans="2:8" s="148" customFormat="1" hidden="1">
      <c r="B109" s="157" t="s">
        <v>1084</v>
      </c>
      <c r="C109" s="154" t="s">
        <v>1043</v>
      </c>
      <c r="D109" s="156" t="s">
        <v>1025</v>
      </c>
      <c r="E109" s="158" t="s">
        <v>1025</v>
      </c>
      <c r="F109" s="156">
        <f>SUBTOTAL(9,F110)</f>
        <v>0</v>
      </c>
      <c r="G109" s="156">
        <f t="shared" ref="G109:H109" si="45">SUBTOTAL(9,G110)</f>
        <v>0</v>
      </c>
      <c r="H109" s="156">
        <f t="shared" si="45"/>
        <v>0</v>
      </c>
    </row>
    <row r="110" spans="2:8" s="148" customFormat="1" hidden="1">
      <c r="B110" s="153" t="s">
        <v>1033</v>
      </c>
      <c r="C110" s="154"/>
      <c r="D110" s="155"/>
      <c r="E110" s="155"/>
      <c r="F110" s="156"/>
      <c r="G110" s="156"/>
      <c r="H110" s="156"/>
    </row>
    <row r="111" spans="2:8" s="148" customFormat="1" hidden="1">
      <c r="B111" s="157" t="s">
        <v>1085</v>
      </c>
      <c r="C111" s="154" t="s">
        <v>1086</v>
      </c>
      <c r="D111" s="156" t="s">
        <v>1025</v>
      </c>
      <c r="E111" s="158" t="s">
        <v>1025</v>
      </c>
      <c r="F111" s="156">
        <f>F112+F114+F116+F118+F120+F122</f>
        <v>0</v>
      </c>
      <c r="G111" s="156">
        <f t="shared" ref="G111:H111" si="46">G112+G114+G116+G118+G120+G122</f>
        <v>0</v>
      </c>
      <c r="H111" s="156">
        <f t="shared" si="46"/>
        <v>0</v>
      </c>
    </row>
    <row r="112" spans="2:8" s="148" customFormat="1" ht="33" hidden="1">
      <c r="B112" s="157" t="s">
        <v>1087</v>
      </c>
      <c r="C112" s="154" t="s">
        <v>1032</v>
      </c>
      <c r="D112" s="156" t="s">
        <v>1025</v>
      </c>
      <c r="E112" s="158" t="s">
        <v>1025</v>
      </c>
      <c r="F112" s="156">
        <f>SUBTOTAL(9,F113)</f>
        <v>0</v>
      </c>
      <c r="G112" s="156">
        <f t="shared" ref="G112:H112" si="47">SUBTOTAL(9,G113)</f>
        <v>0</v>
      </c>
      <c r="H112" s="156">
        <f t="shared" si="47"/>
        <v>0</v>
      </c>
    </row>
    <row r="113" spans="2:8" s="148" customFormat="1" hidden="1">
      <c r="B113" s="153"/>
      <c r="C113" s="154"/>
      <c r="D113" s="156"/>
      <c r="E113" s="156"/>
      <c r="F113" s="156"/>
      <c r="G113" s="156"/>
      <c r="H113" s="156"/>
    </row>
    <row r="114" spans="2:8" s="148" customFormat="1" ht="33" hidden="1">
      <c r="B114" s="157" t="s">
        <v>1088</v>
      </c>
      <c r="C114" s="154" t="s">
        <v>1035</v>
      </c>
      <c r="D114" s="156" t="s">
        <v>1025</v>
      </c>
      <c r="E114" s="158" t="s">
        <v>1025</v>
      </c>
      <c r="F114" s="156">
        <f>SUBTOTAL(9,F115)</f>
        <v>0</v>
      </c>
      <c r="G114" s="156">
        <f t="shared" ref="G114:H114" si="48">SUBTOTAL(9,G115)</f>
        <v>0</v>
      </c>
      <c r="H114" s="156">
        <f t="shared" si="48"/>
        <v>0</v>
      </c>
    </row>
    <row r="115" spans="2:8" s="148" customFormat="1" hidden="1">
      <c r="B115" s="153" t="s">
        <v>1033</v>
      </c>
      <c r="C115" s="154"/>
      <c r="D115" s="155"/>
      <c r="E115" s="155"/>
      <c r="F115" s="156"/>
      <c r="G115" s="156"/>
      <c r="H115" s="156"/>
    </row>
    <row r="116" spans="2:8" s="148" customFormat="1" ht="33" hidden="1">
      <c r="B116" s="157" t="s">
        <v>1089</v>
      </c>
      <c r="C116" s="154" t="s">
        <v>1037</v>
      </c>
      <c r="D116" s="156" t="s">
        <v>1025</v>
      </c>
      <c r="E116" s="158" t="s">
        <v>1025</v>
      </c>
      <c r="F116" s="156">
        <f>SUBTOTAL(9,F117)</f>
        <v>0</v>
      </c>
      <c r="G116" s="156">
        <f t="shared" ref="G116:H116" si="49">SUBTOTAL(9,G117)</f>
        <v>0</v>
      </c>
      <c r="H116" s="156">
        <f t="shared" si="49"/>
        <v>0</v>
      </c>
    </row>
    <row r="117" spans="2:8" s="148" customFormat="1" hidden="1">
      <c r="B117" s="153" t="s">
        <v>1033</v>
      </c>
      <c r="C117" s="154"/>
      <c r="D117" s="155"/>
      <c r="E117" s="155"/>
      <c r="F117" s="156"/>
      <c r="G117" s="156"/>
      <c r="H117" s="156"/>
    </row>
    <row r="118" spans="2:8" s="148" customFormat="1" ht="33" hidden="1">
      <c r="B118" s="157" t="s">
        <v>1090</v>
      </c>
      <c r="C118" s="154" t="s">
        <v>1039</v>
      </c>
      <c r="D118" s="156" t="s">
        <v>1025</v>
      </c>
      <c r="E118" s="158" t="s">
        <v>1025</v>
      </c>
      <c r="F118" s="156">
        <f>SUBTOTAL(9,F119)</f>
        <v>0</v>
      </c>
      <c r="G118" s="156">
        <f t="shared" ref="G118:H118" si="50">SUBTOTAL(9,G119)</f>
        <v>0</v>
      </c>
      <c r="H118" s="156">
        <f t="shared" si="50"/>
        <v>0</v>
      </c>
    </row>
    <row r="119" spans="2:8" s="148" customFormat="1" hidden="1">
      <c r="B119" s="153" t="s">
        <v>1033</v>
      </c>
      <c r="C119" s="154"/>
      <c r="D119" s="155"/>
      <c r="E119" s="155"/>
      <c r="F119" s="156"/>
      <c r="G119" s="156"/>
      <c r="H119" s="156"/>
    </row>
    <row r="120" spans="2:8" s="148" customFormat="1" ht="33" hidden="1">
      <c r="B120" s="157" t="s">
        <v>1091</v>
      </c>
      <c r="C120" s="154" t="s">
        <v>1041</v>
      </c>
      <c r="D120" s="156" t="s">
        <v>1025</v>
      </c>
      <c r="E120" s="158" t="s">
        <v>1025</v>
      </c>
      <c r="F120" s="156">
        <f>SUBTOTAL(9,F121)</f>
        <v>0</v>
      </c>
      <c r="G120" s="156">
        <f t="shared" ref="G120:H120" si="51">SUBTOTAL(9,G121)</f>
        <v>0</v>
      </c>
      <c r="H120" s="156">
        <f t="shared" si="51"/>
        <v>0</v>
      </c>
    </row>
    <row r="121" spans="2:8" s="148" customFormat="1" hidden="1">
      <c r="B121" s="153" t="s">
        <v>1033</v>
      </c>
      <c r="C121" s="154"/>
      <c r="D121" s="155"/>
      <c r="E121" s="155"/>
      <c r="F121" s="156"/>
      <c r="G121" s="156"/>
      <c r="H121" s="156"/>
    </row>
    <row r="122" spans="2:8" s="148" customFormat="1" hidden="1">
      <c r="B122" s="157" t="s">
        <v>1092</v>
      </c>
      <c r="C122" s="154" t="s">
        <v>1043</v>
      </c>
      <c r="D122" s="156" t="s">
        <v>1025</v>
      </c>
      <c r="E122" s="158" t="s">
        <v>1025</v>
      </c>
      <c r="F122" s="156">
        <f>SUBTOTAL(9,F123)</f>
        <v>0</v>
      </c>
      <c r="G122" s="156">
        <f t="shared" ref="G122:H122" si="52">SUBTOTAL(9,G123)</f>
        <v>0</v>
      </c>
      <c r="H122" s="156">
        <f t="shared" si="52"/>
        <v>0</v>
      </c>
    </row>
    <row r="123" spans="2:8" s="148" customFormat="1" hidden="1">
      <c r="B123" s="153" t="s">
        <v>1033</v>
      </c>
      <c r="C123" s="154"/>
      <c r="D123" s="155"/>
      <c r="E123" s="155"/>
      <c r="F123" s="156"/>
      <c r="G123" s="156"/>
      <c r="H123" s="156"/>
    </row>
    <row r="124" spans="2:8" s="148" customFormat="1" hidden="1">
      <c r="B124" s="157" t="s">
        <v>1093</v>
      </c>
      <c r="C124" s="154" t="s">
        <v>1061</v>
      </c>
      <c r="D124" s="156" t="s">
        <v>1025</v>
      </c>
      <c r="E124" s="158" t="s">
        <v>1025</v>
      </c>
      <c r="F124" s="156">
        <f>F125+F127+F129+F131+F133+F135</f>
        <v>0</v>
      </c>
      <c r="G124" s="156">
        <f t="shared" ref="G124:H124" si="53">G125+G127+G129+G131+G133+G135</f>
        <v>0</v>
      </c>
      <c r="H124" s="156">
        <f t="shared" si="53"/>
        <v>0</v>
      </c>
    </row>
    <row r="125" spans="2:8" s="148" customFormat="1" ht="33" hidden="1">
      <c r="B125" s="157" t="s">
        <v>1094</v>
      </c>
      <c r="C125" s="154" t="s">
        <v>1032</v>
      </c>
      <c r="D125" s="156" t="s">
        <v>1025</v>
      </c>
      <c r="E125" s="158" t="s">
        <v>1025</v>
      </c>
      <c r="F125" s="156">
        <f>SUBTOTAL(9,F126)</f>
        <v>0</v>
      </c>
      <c r="G125" s="156">
        <f t="shared" ref="G125:H125" si="54">SUBTOTAL(9,G126)</f>
        <v>0</v>
      </c>
      <c r="H125" s="156">
        <f t="shared" si="54"/>
        <v>0</v>
      </c>
    </row>
    <row r="126" spans="2:8" s="148" customFormat="1" hidden="1">
      <c r="B126" s="153" t="s">
        <v>1033</v>
      </c>
      <c r="C126" s="154"/>
      <c r="D126" s="155"/>
      <c r="E126" s="155"/>
      <c r="F126" s="156"/>
      <c r="G126" s="156"/>
      <c r="H126" s="156"/>
    </row>
    <row r="127" spans="2:8" s="148" customFormat="1" ht="33" hidden="1">
      <c r="B127" s="157" t="s">
        <v>1095</v>
      </c>
      <c r="C127" s="154" t="s">
        <v>1035</v>
      </c>
      <c r="D127" s="156" t="s">
        <v>1025</v>
      </c>
      <c r="E127" s="158" t="s">
        <v>1025</v>
      </c>
      <c r="F127" s="156">
        <f>SUBTOTAL(9,F128)</f>
        <v>0</v>
      </c>
      <c r="G127" s="156">
        <f t="shared" ref="G127:H127" si="55">SUBTOTAL(9,G128)</f>
        <v>0</v>
      </c>
      <c r="H127" s="156">
        <f t="shared" si="55"/>
        <v>0</v>
      </c>
    </row>
    <row r="128" spans="2:8" s="148" customFormat="1" hidden="1">
      <c r="B128" s="153" t="s">
        <v>1033</v>
      </c>
      <c r="C128" s="154"/>
      <c r="D128" s="155"/>
      <c r="E128" s="155"/>
      <c r="F128" s="156"/>
      <c r="G128" s="156"/>
      <c r="H128" s="156"/>
    </row>
    <row r="129" spans="2:8" s="148" customFormat="1" ht="33" hidden="1">
      <c r="B129" s="157" t="s">
        <v>1096</v>
      </c>
      <c r="C129" s="154" t="s">
        <v>1037</v>
      </c>
      <c r="D129" s="156" t="s">
        <v>1025</v>
      </c>
      <c r="E129" s="158" t="s">
        <v>1025</v>
      </c>
      <c r="F129" s="156">
        <f>SUBTOTAL(9,F130)</f>
        <v>0</v>
      </c>
      <c r="G129" s="156">
        <f t="shared" ref="G129:H129" si="56">SUBTOTAL(9,G130)</f>
        <v>0</v>
      </c>
      <c r="H129" s="156">
        <f t="shared" si="56"/>
        <v>0</v>
      </c>
    </row>
    <row r="130" spans="2:8" s="148" customFormat="1" hidden="1">
      <c r="B130" s="153" t="s">
        <v>1033</v>
      </c>
      <c r="C130" s="154"/>
      <c r="D130" s="155"/>
      <c r="E130" s="155"/>
      <c r="F130" s="156"/>
      <c r="G130" s="156"/>
      <c r="H130" s="156"/>
    </row>
    <row r="131" spans="2:8" s="148" customFormat="1" ht="33" hidden="1">
      <c r="B131" s="157" t="s">
        <v>1097</v>
      </c>
      <c r="C131" s="154" t="s">
        <v>1039</v>
      </c>
      <c r="D131" s="156" t="s">
        <v>1025</v>
      </c>
      <c r="E131" s="158" t="s">
        <v>1025</v>
      </c>
      <c r="F131" s="156">
        <f>SUBTOTAL(9,F132)</f>
        <v>0</v>
      </c>
      <c r="G131" s="156">
        <f t="shared" ref="G131:H131" si="57">SUBTOTAL(9,G132)</f>
        <v>0</v>
      </c>
      <c r="H131" s="156">
        <f t="shared" si="57"/>
        <v>0</v>
      </c>
    </row>
    <row r="132" spans="2:8" s="148" customFormat="1" hidden="1">
      <c r="B132" s="153" t="s">
        <v>1033</v>
      </c>
      <c r="C132" s="154"/>
      <c r="D132" s="155"/>
      <c r="E132" s="155"/>
      <c r="F132" s="156"/>
      <c r="G132" s="156"/>
      <c r="H132" s="156"/>
    </row>
    <row r="133" spans="2:8" s="148" customFormat="1" ht="33" hidden="1">
      <c r="B133" s="157" t="s">
        <v>1098</v>
      </c>
      <c r="C133" s="154" t="s">
        <v>1041</v>
      </c>
      <c r="D133" s="156" t="s">
        <v>1025</v>
      </c>
      <c r="E133" s="158" t="s">
        <v>1025</v>
      </c>
      <c r="F133" s="156">
        <f>SUBTOTAL(9,F134)</f>
        <v>0</v>
      </c>
      <c r="G133" s="156">
        <f t="shared" ref="G133:H133" si="58">SUBTOTAL(9,G134)</f>
        <v>0</v>
      </c>
      <c r="H133" s="156">
        <f t="shared" si="58"/>
        <v>0</v>
      </c>
    </row>
    <row r="134" spans="2:8" s="148" customFormat="1" hidden="1">
      <c r="B134" s="153" t="s">
        <v>1033</v>
      </c>
      <c r="C134" s="154"/>
      <c r="D134" s="155"/>
      <c r="E134" s="155"/>
      <c r="F134" s="156"/>
      <c r="G134" s="156"/>
      <c r="H134" s="156"/>
    </row>
    <row r="135" spans="2:8" s="148" customFormat="1" hidden="1">
      <c r="B135" s="157" t="s">
        <v>1099</v>
      </c>
      <c r="C135" s="154" t="s">
        <v>1043</v>
      </c>
      <c r="D135" s="156" t="s">
        <v>1025</v>
      </c>
      <c r="E135" s="158" t="s">
        <v>1025</v>
      </c>
      <c r="F135" s="156">
        <f>SUBTOTAL(9,F136)</f>
        <v>0</v>
      </c>
      <c r="G135" s="156">
        <f t="shared" ref="G135:H135" si="59">SUBTOTAL(9,G136)</f>
        <v>0</v>
      </c>
      <c r="H135" s="156">
        <f t="shared" si="59"/>
        <v>0</v>
      </c>
    </row>
    <row r="136" spans="2:8" s="148" customFormat="1" hidden="1">
      <c r="B136" s="153" t="s">
        <v>1033</v>
      </c>
      <c r="C136" s="154"/>
      <c r="D136" s="155"/>
      <c r="E136" s="155"/>
      <c r="F136" s="156"/>
      <c r="G136" s="156"/>
      <c r="H136" s="156"/>
    </row>
    <row r="137" spans="2:8" s="148" customFormat="1" hidden="1">
      <c r="B137" s="153">
        <v>1.2</v>
      </c>
      <c r="C137" s="154" t="s">
        <v>1100</v>
      </c>
      <c r="D137" s="156" t="s">
        <v>1025</v>
      </c>
      <c r="E137" s="158" t="s">
        <v>1025</v>
      </c>
      <c r="F137" s="156">
        <f>F138+F191</f>
        <v>0</v>
      </c>
      <c r="G137" s="156">
        <f t="shared" ref="G137:H137" si="60">G138+G191</f>
        <v>0</v>
      </c>
      <c r="H137" s="156">
        <f t="shared" si="60"/>
        <v>0</v>
      </c>
    </row>
    <row r="138" spans="2:8" s="148" customFormat="1" hidden="1">
      <c r="B138" s="157" t="s">
        <v>1101</v>
      </c>
      <c r="C138" s="154" t="s">
        <v>1028</v>
      </c>
      <c r="D138" s="156" t="s">
        <v>1025</v>
      </c>
      <c r="E138" s="158" t="s">
        <v>1025</v>
      </c>
      <c r="F138" s="156">
        <f>F139+F152+F165+F178</f>
        <v>0</v>
      </c>
      <c r="G138" s="156">
        <f t="shared" ref="G138:H138" si="61">G139+G152+G165+G178</f>
        <v>0</v>
      </c>
      <c r="H138" s="156">
        <f t="shared" si="61"/>
        <v>0</v>
      </c>
    </row>
    <row r="139" spans="2:8" s="148" customFormat="1" hidden="1">
      <c r="B139" s="157" t="s">
        <v>1102</v>
      </c>
      <c r="C139" s="154" t="s">
        <v>1030</v>
      </c>
      <c r="D139" s="156" t="s">
        <v>1025</v>
      </c>
      <c r="E139" s="158" t="s">
        <v>1025</v>
      </c>
      <c r="F139" s="156">
        <f>F140+F142+F144+F146+F148+F150</f>
        <v>0</v>
      </c>
      <c r="G139" s="156">
        <f t="shared" ref="G139:H139" si="62">G140+G142+G144+G146+G148+G150</f>
        <v>0</v>
      </c>
      <c r="H139" s="156">
        <f t="shared" si="62"/>
        <v>0</v>
      </c>
    </row>
    <row r="140" spans="2:8" s="148" customFormat="1" ht="33" hidden="1">
      <c r="B140" s="157" t="s">
        <v>1103</v>
      </c>
      <c r="C140" s="154" t="s">
        <v>1032</v>
      </c>
      <c r="D140" s="156" t="s">
        <v>1025</v>
      </c>
      <c r="E140" s="158" t="s">
        <v>1025</v>
      </c>
      <c r="F140" s="156">
        <f>SUBTOTAL(9,F141)</f>
        <v>0</v>
      </c>
      <c r="G140" s="156">
        <f t="shared" ref="G140:H140" si="63">SUBTOTAL(9,G141)</f>
        <v>0</v>
      </c>
      <c r="H140" s="156">
        <f t="shared" si="63"/>
        <v>0</v>
      </c>
    </row>
    <row r="141" spans="2:8" s="148" customFormat="1" hidden="1">
      <c r="B141" s="153" t="s">
        <v>1033</v>
      </c>
      <c r="C141" s="154"/>
      <c r="D141" s="155"/>
      <c r="E141" s="155"/>
      <c r="F141" s="156"/>
      <c r="G141" s="156"/>
      <c r="H141" s="156"/>
    </row>
    <row r="142" spans="2:8" s="148" customFormat="1" ht="33" hidden="1">
      <c r="B142" s="157" t="s">
        <v>1104</v>
      </c>
      <c r="C142" s="154" t="s">
        <v>1035</v>
      </c>
      <c r="D142" s="156" t="s">
        <v>1025</v>
      </c>
      <c r="E142" s="158" t="s">
        <v>1025</v>
      </c>
      <c r="F142" s="156">
        <f>SUBTOTAL(9,F143)</f>
        <v>0</v>
      </c>
      <c r="G142" s="156">
        <f t="shared" ref="G142:H142" si="64">SUBTOTAL(9,G143)</f>
        <v>0</v>
      </c>
      <c r="H142" s="156">
        <f t="shared" si="64"/>
        <v>0</v>
      </c>
    </row>
    <row r="143" spans="2:8" s="148" customFormat="1" hidden="1">
      <c r="B143" s="153" t="s">
        <v>1033</v>
      </c>
      <c r="C143" s="154"/>
      <c r="D143" s="155"/>
      <c r="E143" s="155"/>
      <c r="F143" s="156"/>
      <c r="G143" s="156"/>
      <c r="H143" s="156"/>
    </row>
    <row r="144" spans="2:8" s="148" customFormat="1" ht="33" hidden="1">
      <c r="B144" s="157" t="s">
        <v>1105</v>
      </c>
      <c r="C144" s="154" t="s">
        <v>1037</v>
      </c>
      <c r="D144" s="156" t="s">
        <v>1025</v>
      </c>
      <c r="E144" s="158" t="s">
        <v>1025</v>
      </c>
      <c r="F144" s="156">
        <f>SUBTOTAL(9,F145)</f>
        <v>0</v>
      </c>
      <c r="G144" s="156">
        <f t="shared" ref="G144:H144" si="65">SUBTOTAL(9,G145)</f>
        <v>0</v>
      </c>
      <c r="H144" s="156">
        <f t="shared" si="65"/>
        <v>0</v>
      </c>
    </row>
    <row r="145" spans="2:8" s="148" customFormat="1" hidden="1">
      <c r="B145" s="153" t="s">
        <v>1033</v>
      </c>
      <c r="C145" s="154"/>
      <c r="D145" s="155"/>
      <c r="E145" s="155"/>
      <c r="F145" s="156"/>
      <c r="G145" s="156"/>
      <c r="H145" s="156"/>
    </row>
    <row r="146" spans="2:8" s="148" customFormat="1" ht="33" hidden="1">
      <c r="B146" s="157" t="s">
        <v>1106</v>
      </c>
      <c r="C146" s="154" t="s">
        <v>1039</v>
      </c>
      <c r="D146" s="156" t="s">
        <v>1025</v>
      </c>
      <c r="E146" s="158" t="s">
        <v>1025</v>
      </c>
      <c r="F146" s="156">
        <f>SUBTOTAL(9,F147)</f>
        <v>0</v>
      </c>
      <c r="G146" s="156">
        <f t="shared" ref="G146:H146" si="66">SUBTOTAL(9,G147)</f>
        <v>0</v>
      </c>
      <c r="H146" s="156">
        <f t="shared" si="66"/>
        <v>0</v>
      </c>
    </row>
    <row r="147" spans="2:8" s="148" customFormat="1" hidden="1">
      <c r="B147" s="153" t="s">
        <v>1033</v>
      </c>
      <c r="C147" s="154"/>
      <c r="D147" s="155"/>
      <c r="E147" s="155"/>
      <c r="F147" s="156"/>
      <c r="G147" s="156"/>
      <c r="H147" s="156"/>
    </row>
    <row r="148" spans="2:8" s="148" customFormat="1" ht="33" hidden="1">
      <c r="B148" s="157" t="s">
        <v>1107</v>
      </c>
      <c r="C148" s="154" t="s">
        <v>1041</v>
      </c>
      <c r="D148" s="156" t="s">
        <v>1025</v>
      </c>
      <c r="E148" s="158" t="s">
        <v>1025</v>
      </c>
      <c r="F148" s="156">
        <f>SUBTOTAL(9,F149)</f>
        <v>0</v>
      </c>
      <c r="G148" s="156">
        <f t="shared" ref="G148:H148" si="67">SUBTOTAL(9,G149)</f>
        <v>0</v>
      </c>
      <c r="H148" s="156">
        <f t="shared" si="67"/>
        <v>0</v>
      </c>
    </row>
    <row r="149" spans="2:8" s="148" customFormat="1" hidden="1">
      <c r="B149" s="153" t="s">
        <v>1033</v>
      </c>
      <c r="C149" s="154"/>
      <c r="D149" s="155"/>
      <c r="E149" s="155"/>
      <c r="F149" s="156"/>
      <c r="G149" s="156"/>
      <c r="H149" s="156"/>
    </row>
    <row r="150" spans="2:8" s="148" customFormat="1" hidden="1">
      <c r="B150" s="157" t="s">
        <v>1108</v>
      </c>
      <c r="C150" s="154" t="s">
        <v>1043</v>
      </c>
      <c r="D150" s="156" t="s">
        <v>1025</v>
      </c>
      <c r="E150" s="158" t="s">
        <v>1025</v>
      </c>
      <c r="F150" s="156">
        <f>SUBTOTAL(9,F151)</f>
        <v>0</v>
      </c>
      <c r="G150" s="156">
        <f t="shared" ref="G150:H150" si="68">SUBTOTAL(9,G151)</f>
        <v>0</v>
      </c>
      <c r="H150" s="156">
        <f t="shared" si="68"/>
        <v>0</v>
      </c>
    </row>
    <row r="151" spans="2:8" s="148" customFormat="1" hidden="1">
      <c r="B151" s="153" t="s">
        <v>1033</v>
      </c>
      <c r="C151" s="154"/>
      <c r="D151" s="155"/>
      <c r="E151" s="155"/>
      <c r="F151" s="156"/>
      <c r="G151" s="156"/>
      <c r="H151" s="156"/>
    </row>
    <row r="152" spans="2:8" s="148" customFormat="1" hidden="1">
      <c r="B152" s="157" t="s">
        <v>1109</v>
      </c>
      <c r="C152" s="154" t="s">
        <v>1045</v>
      </c>
      <c r="D152" s="156" t="s">
        <v>1025</v>
      </c>
      <c r="E152" s="158" t="s">
        <v>1025</v>
      </c>
      <c r="F152" s="156">
        <f>F153+F155+F157+F159+F161+F163</f>
        <v>0</v>
      </c>
      <c r="G152" s="156">
        <f t="shared" ref="G152:H152" si="69">G153+G155+G157+G159+G161+G163</f>
        <v>0</v>
      </c>
      <c r="H152" s="156">
        <f t="shared" si="69"/>
        <v>0</v>
      </c>
    </row>
    <row r="153" spans="2:8" s="148" customFormat="1" ht="33" hidden="1">
      <c r="B153" s="157" t="s">
        <v>1110</v>
      </c>
      <c r="C153" s="154" t="s">
        <v>1032</v>
      </c>
      <c r="D153" s="156" t="s">
        <v>1025</v>
      </c>
      <c r="E153" s="158" t="s">
        <v>1025</v>
      </c>
      <c r="F153" s="156">
        <f>SUBTOTAL(9,F154)</f>
        <v>0</v>
      </c>
      <c r="G153" s="156">
        <f t="shared" ref="G153:H153" si="70">SUBTOTAL(9,G154)</f>
        <v>0</v>
      </c>
      <c r="H153" s="156">
        <f t="shared" si="70"/>
        <v>0</v>
      </c>
    </row>
    <row r="154" spans="2:8" s="148" customFormat="1" hidden="1">
      <c r="B154" s="153" t="s">
        <v>1033</v>
      </c>
      <c r="C154" s="154"/>
      <c r="D154" s="155"/>
      <c r="E154" s="155"/>
      <c r="F154" s="156"/>
      <c r="G154" s="156"/>
      <c r="H154" s="156"/>
    </row>
    <row r="155" spans="2:8" s="148" customFormat="1" ht="33" hidden="1">
      <c r="B155" s="157" t="s">
        <v>1111</v>
      </c>
      <c r="C155" s="154" t="s">
        <v>1035</v>
      </c>
      <c r="D155" s="156" t="s">
        <v>1025</v>
      </c>
      <c r="E155" s="158" t="s">
        <v>1025</v>
      </c>
      <c r="F155" s="156">
        <f>SUBTOTAL(9,F156)</f>
        <v>0</v>
      </c>
      <c r="G155" s="156">
        <f t="shared" ref="G155:H155" si="71">SUBTOTAL(9,G156)</f>
        <v>0</v>
      </c>
      <c r="H155" s="156">
        <f t="shared" si="71"/>
        <v>0</v>
      </c>
    </row>
    <row r="156" spans="2:8" s="148" customFormat="1" hidden="1">
      <c r="B156" s="153" t="s">
        <v>1033</v>
      </c>
      <c r="C156" s="154"/>
      <c r="D156" s="155"/>
      <c r="E156" s="155"/>
      <c r="F156" s="156"/>
      <c r="G156" s="156"/>
      <c r="H156" s="156"/>
    </row>
    <row r="157" spans="2:8" s="148" customFormat="1" ht="33" hidden="1">
      <c r="B157" s="157" t="s">
        <v>1112</v>
      </c>
      <c r="C157" s="154" t="s">
        <v>1037</v>
      </c>
      <c r="D157" s="156" t="s">
        <v>1025</v>
      </c>
      <c r="E157" s="158" t="s">
        <v>1025</v>
      </c>
      <c r="F157" s="156">
        <f>SUBTOTAL(9,F158)</f>
        <v>0</v>
      </c>
      <c r="G157" s="156">
        <f t="shared" ref="G157:H157" si="72">SUBTOTAL(9,G158)</f>
        <v>0</v>
      </c>
      <c r="H157" s="156">
        <f t="shared" si="72"/>
        <v>0</v>
      </c>
    </row>
    <row r="158" spans="2:8" s="148" customFormat="1" hidden="1">
      <c r="B158" s="153" t="s">
        <v>1033</v>
      </c>
      <c r="C158" s="154"/>
      <c r="D158" s="155"/>
      <c r="E158" s="155"/>
      <c r="F158" s="156"/>
      <c r="G158" s="156"/>
      <c r="H158" s="156"/>
    </row>
    <row r="159" spans="2:8" s="148" customFormat="1" ht="33" hidden="1">
      <c r="B159" s="157" t="s">
        <v>1113</v>
      </c>
      <c r="C159" s="154" t="s">
        <v>1039</v>
      </c>
      <c r="D159" s="156" t="s">
        <v>1025</v>
      </c>
      <c r="E159" s="158" t="s">
        <v>1025</v>
      </c>
      <c r="F159" s="156">
        <f>SUBTOTAL(9,F160)</f>
        <v>0</v>
      </c>
      <c r="G159" s="156">
        <f t="shared" ref="G159:H159" si="73">SUBTOTAL(9,G160)</f>
        <v>0</v>
      </c>
      <c r="H159" s="156">
        <f t="shared" si="73"/>
        <v>0</v>
      </c>
    </row>
    <row r="160" spans="2:8" s="148" customFormat="1" hidden="1">
      <c r="B160" s="153" t="s">
        <v>1033</v>
      </c>
      <c r="C160" s="154"/>
      <c r="D160" s="155"/>
      <c r="E160" s="155"/>
      <c r="F160" s="156"/>
      <c r="G160" s="156"/>
      <c r="H160" s="156"/>
    </row>
    <row r="161" spans="2:8" s="148" customFormat="1" ht="33" hidden="1">
      <c r="B161" s="157" t="s">
        <v>1114</v>
      </c>
      <c r="C161" s="154" t="s">
        <v>1041</v>
      </c>
      <c r="D161" s="156" t="s">
        <v>1025</v>
      </c>
      <c r="E161" s="158" t="s">
        <v>1025</v>
      </c>
      <c r="F161" s="156">
        <f>SUBTOTAL(9,F162)</f>
        <v>0</v>
      </c>
      <c r="G161" s="156">
        <f t="shared" ref="G161:H161" si="74">SUBTOTAL(9,G162)</f>
        <v>0</v>
      </c>
      <c r="H161" s="156">
        <f t="shared" si="74"/>
        <v>0</v>
      </c>
    </row>
    <row r="162" spans="2:8" s="148" customFormat="1" hidden="1">
      <c r="B162" s="153" t="s">
        <v>1033</v>
      </c>
      <c r="C162" s="154"/>
      <c r="D162" s="155"/>
      <c r="E162" s="155"/>
      <c r="F162" s="156"/>
      <c r="G162" s="156"/>
      <c r="H162" s="156"/>
    </row>
    <row r="163" spans="2:8" s="148" customFormat="1" hidden="1">
      <c r="B163" s="157" t="s">
        <v>1115</v>
      </c>
      <c r="C163" s="154" t="s">
        <v>1043</v>
      </c>
      <c r="D163" s="156" t="s">
        <v>1025</v>
      </c>
      <c r="E163" s="158" t="s">
        <v>1025</v>
      </c>
      <c r="F163" s="156">
        <f>SUBTOTAL(9,F164)</f>
        <v>0</v>
      </c>
      <c r="G163" s="156">
        <f t="shared" ref="G163:H163" si="75">SUBTOTAL(9,G164)</f>
        <v>0</v>
      </c>
      <c r="H163" s="156">
        <f t="shared" si="75"/>
        <v>0</v>
      </c>
    </row>
    <row r="164" spans="2:8" s="148" customFormat="1" hidden="1">
      <c r="B164" s="153" t="s">
        <v>1033</v>
      </c>
      <c r="C164" s="154"/>
      <c r="D164" s="155"/>
      <c r="E164" s="155"/>
      <c r="F164" s="156"/>
      <c r="G164" s="156"/>
      <c r="H164" s="156"/>
    </row>
    <row r="165" spans="2:8" s="148" customFormat="1" hidden="1">
      <c r="B165" s="157" t="s">
        <v>1116</v>
      </c>
      <c r="C165" s="154" t="s">
        <v>1086</v>
      </c>
      <c r="D165" s="156" t="s">
        <v>1025</v>
      </c>
      <c r="E165" s="158" t="s">
        <v>1025</v>
      </c>
      <c r="F165" s="156">
        <f>F166+F168+F170+F172+F174+F176</f>
        <v>0</v>
      </c>
      <c r="G165" s="156">
        <f t="shared" ref="G165:H165" si="76">G166+G168+G170+G172+G174+G176</f>
        <v>0</v>
      </c>
      <c r="H165" s="156">
        <f t="shared" si="76"/>
        <v>0</v>
      </c>
    </row>
    <row r="166" spans="2:8" s="148" customFormat="1" ht="33" hidden="1">
      <c r="B166" s="157" t="s">
        <v>1117</v>
      </c>
      <c r="C166" s="154" t="s">
        <v>1032</v>
      </c>
      <c r="D166" s="156" t="s">
        <v>1025</v>
      </c>
      <c r="E166" s="158" t="s">
        <v>1025</v>
      </c>
      <c r="F166" s="156">
        <f>SUBTOTAL(9,F167)</f>
        <v>0</v>
      </c>
      <c r="G166" s="156">
        <f t="shared" ref="G166:H166" si="77">SUBTOTAL(9,G167)</f>
        <v>0</v>
      </c>
      <c r="H166" s="156">
        <f t="shared" si="77"/>
        <v>0</v>
      </c>
    </row>
    <row r="167" spans="2:8" s="148" customFormat="1" hidden="1">
      <c r="B167" s="153" t="s">
        <v>1033</v>
      </c>
      <c r="C167" s="154"/>
      <c r="D167" s="155"/>
      <c r="E167" s="155"/>
      <c r="F167" s="156"/>
      <c r="G167" s="156"/>
      <c r="H167" s="156"/>
    </row>
    <row r="168" spans="2:8" s="148" customFormat="1" ht="33" hidden="1">
      <c r="B168" s="157" t="s">
        <v>1118</v>
      </c>
      <c r="C168" s="154" t="s">
        <v>1035</v>
      </c>
      <c r="D168" s="156" t="s">
        <v>1025</v>
      </c>
      <c r="E168" s="158" t="s">
        <v>1025</v>
      </c>
      <c r="F168" s="156">
        <f>SUBTOTAL(9,F169)</f>
        <v>0</v>
      </c>
      <c r="G168" s="156">
        <f t="shared" ref="G168:H168" si="78">SUBTOTAL(9,G169)</f>
        <v>0</v>
      </c>
      <c r="H168" s="156">
        <f t="shared" si="78"/>
        <v>0</v>
      </c>
    </row>
    <row r="169" spans="2:8" s="148" customFormat="1" hidden="1">
      <c r="B169" s="153" t="s">
        <v>1033</v>
      </c>
      <c r="C169" s="154"/>
      <c r="D169" s="155"/>
      <c r="E169" s="155"/>
      <c r="F169" s="156"/>
      <c r="G169" s="156"/>
      <c r="H169" s="156"/>
    </row>
    <row r="170" spans="2:8" s="148" customFormat="1" ht="33" hidden="1">
      <c r="B170" s="157" t="s">
        <v>1119</v>
      </c>
      <c r="C170" s="154" t="s">
        <v>1037</v>
      </c>
      <c r="D170" s="156" t="s">
        <v>1025</v>
      </c>
      <c r="E170" s="158" t="s">
        <v>1025</v>
      </c>
      <c r="F170" s="156">
        <f>SUBTOTAL(9,F171)</f>
        <v>0</v>
      </c>
      <c r="G170" s="156">
        <f t="shared" ref="G170:H170" si="79">SUBTOTAL(9,G171)</f>
        <v>0</v>
      </c>
      <c r="H170" s="156">
        <f t="shared" si="79"/>
        <v>0</v>
      </c>
    </row>
    <row r="171" spans="2:8" s="148" customFormat="1" hidden="1">
      <c r="B171" s="153" t="s">
        <v>1033</v>
      </c>
      <c r="C171" s="154"/>
      <c r="D171" s="155"/>
      <c r="E171" s="155"/>
      <c r="F171" s="156"/>
      <c r="G171" s="156"/>
      <c r="H171" s="156"/>
    </row>
    <row r="172" spans="2:8" s="148" customFormat="1" ht="33" hidden="1">
      <c r="B172" s="157" t="s">
        <v>1120</v>
      </c>
      <c r="C172" s="154" t="s">
        <v>1039</v>
      </c>
      <c r="D172" s="156" t="s">
        <v>1025</v>
      </c>
      <c r="E172" s="158" t="s">
        <v>1025</v>
      </c>
      <c r="F172" s="156">
        <f>SUBTOTAL(9,F173)</f>
        <v>0</v>
      </c>
      <c r="G172" s="156">
        <f t="shared" ref="G172:H172" si="80">SUBTOTAL(9,G173)</f>
        <v>0</v>
      </c>
      <c r="H172" s="156">
        <f t="shared" si="80"/>
        <v>0</v>
      </c>
    </row>
    <row r="173" spans="2:8" s="148" customFormat="1" hidden="1">
      <c r="B173" s="153" t="s">
        <v>1033</v>
      </c>
      <c r="C173" s="154"/>
      <c r="D173" s="155"/>
      <c r="E173" s="155"/>
      <c r="F173" s="156"/>
      <c r="G173" s="156"/>
      <c r="H173" s="156"/>
    </row>
    <row r="174" spans="2:8" s="148" customFormat="1" ht="33" hidden="1">
      <c r="B174" s="157" t="s">
        <v>1121</v>
      </c>
      <c r="C174" s="154" t="s">
        <v>1041</v>
      </c>
      <c r="D174" s="156" t="s">
        <v>1025</v>
      </c>
      <c r="E174" s="158" t="s">
        <v>1025</v>
      </c>
      <c r="F174" s="156">
        <f>SUBTOTAL(9,F175)</f>
        <v>0</v>
      </c>
      <c r="G174" s="156">
        <f t="shared" ref="G174:H174" si="81">SUBTOTAL(9,G175)</f>
        <v>0</v>
      </c>
      <c r="H174" s="156">
        <f t="shared" si="81"/>
        <v>0</v>
      </c>
    </row>
    <row r="175" spans="2:8" s="148" customFormat="1" hidden="1">
      <c r="B175" s="153" t="s">
        <v>1033</v>
      </c>
      <c r="C175" s="154"/>
      <c r="D175" s="155"/>
      <c r="E175" s="155"/>
      <c r="F175" s="156"/>
      <c r="G175" s="156"/>
      <c r="H175" s="156"/>
    </row>
    <row r="176" spans="2:8" s="148" customFormat="1" hidden="1">
      <c r="B176" s="157" t="s">
        <v>1122</v>
      </c>
      <c r="C176" s="154" t="s">
        <v>1043</v>
      </c>
      <c r="D176" s="156" t="s">
        <v>1025</v>
      </c>
      <c r="E176" s="158" t="s">
        <v>1025</v>
      </c>
      <c r="F176" s="156">
        <f>SUBTOTAL(9,F177)</f>
        <v>0</v>
      </c>
      <c r="G176" s="156">
        <f t="shared" ref="G176:H176" si="82">SUBTOTAL(9,G177)</f>
        <v>0</v>
      </c>
      <c r="H176" s="156">
        <f t="shared" si="82"/>
        <v>0</v>
      </c>
    </row>
    <row r="177" spans="2:8" s="148" customFormat="1" hidden="1">
      <c r="B177" s="153" t="s">
        <v>1033</v>
      </c>
      <c r="C177" s="154"/>
      <c r="D177" s="155"/>
      <c r="E177" s="155"/>
      <c r="F177" s="156"/>
      <c r="G177" s="156"/>
      <c r="H177" s="156"/>
    </row>
    <row r="178" spans="2:8" s="148" customFormat="1" hidden="1">
      <c r="B178" s="157" t="s">
        <v>1123</v>
      </c>
      <c r="C178" s="154" t="s">
        <v>1061</v>
      </c>
      <c r="D178" s="156" t="s">
        <v>1025</v>
      </c>
      <c r="E178" s="158" t="s">
        <v>1025</v>
      </c>
      <c r="F178" s="156">
        <f>F179+F181+F183+F185+F187+F189</f>
        <v>0</v>
      </c>
      <c r="G178" s="156">
        <f t="shared" ref="G178:H178" si="83">G179+G181+G183+G185+G187+G189</f>
        <v>0</v>
      </c>
      <c r="H178" s="156">
        <f t="shared" si="83"/>
        <v>0</v>
      </c>
    </row>
    <row r="179" spans="2:8" s="148" customFormat="1" ht="33" hidden="1">
      <c r="B179" s="157" t="s">
        <v>1124</v>
      </c>
      <c r="C179" s="154" t="s">
        <v>1032</v>
      </c>
      <c r="D179" s="156" t="s">
        <v>1025</v>
      </c>
      <c r="E179" s="158" t="s">
        <v>1025</v>
      </c>
      <c r="F179" s="156">
        <f>SUBTOTAL(9,F180)</f>
        <v>0</v>
      </c>
      <c r="G179" s="156">
        <f t="shared" ref="G179:H179" si="84">SUBTOTAL(9,G180)</f>
        <v>0</v>
      </c>
      <c r="H179" s="156">
        <f t="shared" si="84"/>
        <v>0</v>
      </c>
    </row>
    <row r="180" spans="2:8" s="148" customFormat="1" hidden="1">
      <c r="B180" s="153" t="s">
        <v>1033</v>
      </c>
      <c r="C180" s="154"/>
      <c r="D180" s="155"/>
      <c r="E180" s="155"/>
      <c r="F180" s="156"/>
      <c r="G180" s="156"/>
      <c r="H180" s="156"/>
    </row>
    <row r="181" spans="2:8" s="148" customFormat="1" ht="33" hidden="1">
      <c r="B181" s="157" t="s">
        <v>1125</v>
      </c>
      <c r="C181" s="154" t="s">
        <v>1035</v>
      </c>
      <c r="D181" s="156" t="s">
        <v>1025</v>
      </c>
      <c r="E181" s="158" t="s">
        <v>1025</v>
      </c>
      <c r="F181" s="156">
        <f>SUBTOTAL(9,F182)</f>
        <v>0</v>
      </c>
      <c r="G181" s="156">
        <f t="shared" ref="G181:H181" si="85">SUBTOTAL(9,G182)</f>
        <v>0</v>
      </c>
      <c r="H181" s="156">
        <f t="shared" si="85"/>
        <v>0</v>
      </c>
    </row>
    <row r="182" spans="2:8" s="148" customFormat="1" hidden="1">
      <c r="B182" s="153" t="s">
        <v>1033</v>
      </c>
      <c r="C182" s="154"/>
      <c r="D182" s="155"/>
      <c r="E182" s="155"/>
      <c r="F182" s="156"/>
      <c r="G182" s="156"/>
      <c r="H182" s="156"/>
    </row>
    <row r="183" spans="2:8" s="148" customFormat="1" ht="33" hidden="1">
      <c r="B183" s="157" t="s">
        <v>1126</v>
      </c>
      <c r="C183" s="154" t="s">
        <v>1037</v>
      </c>
      <c r="D183" s="156" t="s">
        <v>1025</v>
      </c>
      <c r="E183" s="158" t="s">
        <v>1025</v>
      </c>
      <c r="F183" s="156">
        <f>SUBTOTAL(9,F184)</f>
        <v>0</v>
      </c>
      <c r="G183" s="156">
        <f t="shared" ref="G183:H183" si="86">SUBTOTAL(9,G184)</f>
        <v>0</v>
      </c>
      <c r="H183" s="156">
        <f t="shared" si="86"/>
        <v>0</v>
      </c>
    </row>
    <row r="184" spans="2:8" s="148" customFormat="1" hidden="1">
      <c r="B184" s="153" t="s">
        <v>1033</v>
      </c>
      <c r="C184" s="154"/>
      <c r="D184" s="155"/>
      <c r="E184" s="155"/>
      <c r="F184" s="156"/>
      <c r="G184" s="156"/>
      <c r="H184" s="156"/>
    </row>
    <row r="185" spans="2:8" s="148" customFormat="1" ht="33" hidden="1">
      <c r="B185" s="157" t="s">
        <v>1127</v>
      </c>
      <c r="C185" s="154" t="s">
        <v>1039</v>
      </c>
      <c r="D185" s="156" t="s">
        <v>1025</v>
      </c>
      <c r="E185" s="158" t="s">
        <v>1025</v>
      </c>
      <c r="F185" s="156">
        <f>SUBTOTAL(9,F186)</f>
        <v>0</v>
      </c>
      <c r="G185" s="156">
        <f t="shared" ref="G185:H185" si="87">SUBTOTAL(9,G186)</f>
        <v>0</v>
      </c>
      <c r="H185" s="156">
        <f t="shared" si="87"/>
        <v>0</v>
      </c>
    </row>
    <row r="186" spans="2:8" s="148" customFormat="1" hidden="1">
      <c r="B186" s="153" t="s">
        <v>1033</v>
      </c>
      <c r="C186" s="154"/>
      <c r="D186" s="155"/>
      <c r="E186" s="155"/>
      <c r="F186" s="156"/>
      <c r="G186" s="156"/>
      <c r="H186" s="156"/>
    </row>
    <row r="187" spans="2:8" s="148" customFormat="1" ht="33" hidden="1">
      <c r="B187" s="157" t="s">
        <v>1128</v>
      </c>
      <c r="C187" s="154" t="s">
        <v>1041</v>
      </c>
      <c r="D187" s="156" t="s">
        <v>1025</v>
      </c>
      <c r="E187" s="158" t="s">
        <v>1025</v>
      </c>
      <c r="F187" s="156">
        <f>SUBTOTAL(9,F188)</f>
        <v>0</v>
      </c>
      <c r="G187" s="156">
        <f t="shared" ref="G187:H187" si="88">SUBTOTAL(9,G188)</f>
        <v>0</v>
      </c>
      <c r="H187" s="156">
        <f t="shared" si="88"/>
        <v>0</v>
      </c>
    </row>
    <row r="188" spans="2:8" s="148" customFormat="1" hidden="1">
      <c r="B188" s="153" t="s">
        <v>1033</v>
      </c>
      <c r="C188" s="154"/>
      <c r="D188" s="155"/>
      <c r="E188" s="155"/>
      <c r="F188" s="156"/>
      <c r="G188" s="156"/>
      <c r="H188" s="156"/>
    </row>
    <row r="189" spans="2:8" s="148" customFormat="1" hidden="1">
      <c r="B189" s="157" t="s">
        <v>1129</v>
      </c>
      <c r="C189" s="154" t="s">
        <v>1043</v>
      </c>
      <c r="D189" s="156" t="s">
        <v>1025</v>
      </c>
      <c r="E189" s="158" t="s">
        <v>1025</v>
      </c>
      <c r="F189" s="156">
        <f>SUBTOTAL(9,F190)</f>
        <v>0</v>
      </c>
      <c r="G189" s="156">
        <f t="shared" ref="G189:H189" si="89">SUBTOTAL(9,G190)</f>
        <v>0</v>
      </c>
      <c r="H189" s="156">
        <f t="shared" si="89"/>
        <v>0</v>
      </c>
    </row>
    <row r="190" spans="2:8" s="148" customFormat="1" hidden="1">
      <c r="B190" s="153" t="s">
        <v>1033</v>
      </c>
      <c r="C190" s="154"/>
      <c r="D190" s="155"/>
      <c r="E190" s="155"/>
      <c r="F190" s="156"/>
      <c r="G190" s="156"/>
      <c r="H190" s="156"/>
    </row>
    <row r="191" spans="2:8" s="148" customFormat="1" hidden="1">
      <c r="B191" s="157" t="s">
        <v>1130</v>
      </c>
      <c r="C191" s="154" t="s">
        <v>1069</v>
      </c>
      <c r="D191" s="156" t="s">
        <v>1025</v>
      </c>
      <c r="E191" s="158" t="s">
        <v>1025</v>
      </c>
      <c r="F191" s="156">
        <f>F192+F205+F218+F231</f>
        <v>0</v>
      </c>
      <c r="G191" s="156">
        <f t="shared" ref="G191:H191" si="90">G192+G205+G218+G231</f>
        <v>0</v>
      </c>
      <c r="H191" s="156">
        <f t="shared" si="90"/>
        <v>0</v>
      </c>
    </row>
    <row r="192" spans="2:8" s="148" customFormat="1" hidden="1">
      <c r="B192" s="157" t="s">
        <v>1131</v>
      </c>
      <c r="C192" s="154" t="s">
        <v>1030</v>
      </c>
      <c r="D192" s="156" t="s">
        <v>1025</v>
      </c>
      <c r="E192" s="158" t="s">
        <v>1025</v>
      </c>
      <c r="F192" s="156">
        <f>F193+F195+F197+F199+F201+F203</f>
        <v>0</v>
      </c>
      <c r="G192" s="156">
        <f t="shared" ref="G192:H192" si="91">G193+G195+G197+G199+G201+G203</f>
        <v>0</v>
      </c>
      <c r="H192" s="156">
        <f t="shared" si="91"/>
        <v>0</v>
      </c>
    </row>
    <row r="193" spans="2:8" s="148" customFormat="1" ht="33" hidden="1">
      <c r="B193" s="157" t="s">
        <v>1132</v>
      </c>
      <c r="C193" s="154" t="s">
        <v>1032</v>
      </c>
      <c r="D193" s="156" t="s">
        <v>1025</v>
      </c>
      <c r="E193" s="158" t="s">
        <v>1025</v>
      </c>
      <c r="F193" s="156">
        <f>SUBTOTAL(9,F194)</f>
        <v>0</v>
      </c>
      <c r="G193" s="156">
        <f t="shared" ref="G193:H193" si="92">SUBTOTAL(9,G194)</f>
        <v>0</v>
      </c>
      <c r="H193" s="156">
        <f t="shared" si="92"/>
        <v>0</v>
      </c>
    </row>
    <row r="194" spans="2:8" s="148" customFormat="1" hidden="1">
      <c r="B194" s="153" t="s">
        <v>1033</v>
      </c>
      <c r="C194" s="154"/>
      <c r="D194" s="155"/>
      <c r="E194" s="155"/>
      <c r="F194" s="156"/>
      <c r="G194" s="156"/>
      <c r="H194" s="156"/>
    </row>
    <row r="195" spans="2:8" s="148" customFormat="1" ht="33" hidden="1">
      <c r="B195" s="157" t="s">
        <v>1133</v>
      </c>
      <c r="C195" s="154" t="s">
        <v>1035</v>
      </c>
      <c r="D195" s="156" t="s">
        <v>1025</v>
      </c>
      <c r="E195" s="158" t="s">
        <v>1025</v>
      </c>
      <c r="F195" s="156">
        <f>SUBTOTAL(9,F196)</f>
        <v>0</v>
      </c>
      <c r="G195" s="156">
        <f t="shared" ref="G195:H195" si="93">SUBTOTAL(9,G196)</f>
        <v>0</v>
      </c>
      <c r="H195" s="156">
        <f t="shared" si="93"/>
        <v>0</v>
      </c>
    </row>
    <row r="196" spans="2:8" s="148" customFormat="1" hidden="1">
      <c r="B196" s="153" t="s">
        <v>1033</v>
      </c>
      <c r="C196" s="154"/>
      <c r="D196" s="155"/>
      <c r="E196" s="155"/>
      <c r="F196" s="156"/>
      <c r="G196" s="156"/>
      <c r="H196" s="156"/>
    </row>
    <row r="197" spans="2:8" s="148" customFormat="1" ht="33" hidden="1">
      <c r="B197" s="157" t="s">
        <v>1134</v>
      </c>
      <c r="C197" s="154" t="s">
        <v>1037</v>
      </c>
      <c r="D197" s="156" t="s">
        <v>1025</v>
      </c>
      <c r="E197" s="158" t="s">
        <v>1025</v>
      </c>
      <c r="F197" s="156">
        <f>SUBTOTAL(9,F198)</f>
        <v>0</v>
      </c>
      <c r="G197" s="156">
        <f t="shared" ref="G197:H197" si="94">SUBTOTAL(9,G198)</f>
        <v>0</v>
      </c>
      <c r="H197" s="156">
        <f t="shared" si="94"/>
        <v>0</v>
      </c>
    </row>
    <row r="198" spans="2:8" s="148" customFormat="1" hidden="1">
      <c r="B198" s="153" t="s">
        <v>1033</v>
      </c>
      <c r="C198" s="154"/>
      <c r="D198" s="155"/>
      <c r="E198" s="155"/>
      <c r="F198" s="156"/>
      <c r="G198" s="156"/>
      <c r="H198" s="156"/>
    </row>
    <row r="199" spans="2:8" s="148" customFormat="1" ht="33" hidden="1">
      <c r="B199" s="157" t="s">
        <v>1135</v>
      </c>
      <c r="C199" s="154" t="s">
        <v>1039</v>
      </c>
      <c r="D199" s="156" t="s">
        <v>1025</v>
      </c>
      <c r="E199" s="158" t="s">
        <v>1025</v>
      </c>
      <c r="F199" s="156">
        <f>SUBTOTAL(9,F200)</f>
        <v>0</v>
      </c>
      <c r="G199" s="156">
        <f t="shared" ref="G199:H199" si="95">SUBTOTAL(9,G200)</f>
        <v>0</v>
      </c>
      <c r="H199" s="156">
        <f t="shared" si="95"/>
        <v>0</v>
      </c>
    </row>
    <row r="200" spans="2:8" s="148" customFormat="1" hidden="1">
      <c r="B200" s="153" t="s">
        <v>1033</v>
      </c>
      <c r="C200" s="154"/>
      <c r="D200" s="155"/>
      <c r="E200" s="155"/>
      <c r="F200" s="156"/>
      <c r="G200" s="156"/>
      <c r="H200" s="156"/>
    </row>
    <row r="201" spans="2:8" s="148" customFormat="1" ht="33" hidden="1">
      <c r="B201" s="157" t="s">
        <v>1136</v>
      </c>
      <c r="C201" s="154" t="s">
        <v>1041</v>
      </c>
      <c r="D201" s="156" t="s">
        <v>1025</v>
      </c>
      <c r="E201" s="158" t="s">
        <v>1025</v>
      </c>
      <c r="F201" s="156">
        <f>SUBTOTAL(9,F202)</f>
        <v>0</v>
      </c>
      <c r="G201" s="156">
        <f t="shared" ref="G201:H201" si="96">SUBTOTAL(9,G202)</f>
        <v>0</v>
      </c>
      <c r="H201" s="156">
        <f t="shared" si="96"/>
        <v>0</v>
      </c>
    </row>
    <row r="202" spans="2:8" s="148" customFormat="1" hidden="1">
      <c r="B202" s="153" t="s">
        <v>1033</v>
      </c>
      <c r="C202" s="154"/>
      <c r="D202" s="155"/>
      <c r="E202" s="155"/>
      <c r="F202" s="156"/>
      <c r="G202" s="156"/>
      <c r="H202" s="156"/>
    </row>
    <row r="203" spans="2:8" s="148" customFormat="1" hidden="1">
      <c r="B203" s="157" t="s">
        <v>1137</v>
      </c>
      <c r="C203" s="154" t="s">
        <v>1043</v>
      </c>
      <c r="D203" s="156" t="s">
        <v>1025</v>
      </c>
      <c r="E203" s="158" t="s">
        <v>1025</v>
      </c>
      <c r="F203" s="156">
        <f>SUBTOTAL(9,F204)</f>
        <v>0</v>
      </c>
      <c r="G203" s="156">
        <f t="shared" ref="G203:H203" si="97">SUBTOTAL(9,G204)</f>
        <v>0</v>
      </c>
      <c r="H203" s="156">
        <f t="shared" si="97"/>
        <v>0</v>
      </c>
    </row>
    <row r="204" spans="2:8" s="148" customFormat="1" hidden="1">
      <c r="B204" s="153" t="s">
        <v>1033</v>
      </c>
      <c r="C204" s="154"/>
      <c r="D204" s="155"/>
      <c r="E204" s="155"/>
      <c r="F204" s="156"/>
      <c r="G204" s="156"/>
      <c r="H204" s="156"/>
    </row>
    <row r="205" spans="2:8" s="148" customFormat="1" hidden="1">
      <c r="B205" s="157" t="s">
        <v>1138</v>
      </c>
      <c r="C205" s="154" t="s">
        <v>1045</v>
      </c>
      <c r="D205" s="156" t="s">
        <v>1025</v>
      </c>
      <c r="E205" s="158" t="s">
        <v>1025</v>
      </c>
      <c r="F205" s="156">
        <f>F206+F208+F210+F212+F214+F216</f>
        <v>0</v>
      </c>
      <c r="G205" s="156">
        <f t="shared" ref="G205:H205" si="98">G206+G208+G210+G212+G214+G216</f>
        <v>0</v>
      </c>
      <c r="H205" s="156">
        <f t="shared" si="98"/>
        <v>0</v>
      </c>
    </row>
    <row r="206" spans="2:8" s="148" customFormat="1" ht="33" hidden="1">
      <c r="B206" s="157" t="s">
        <v>1139</v>
      </c>
      <c r="C206" s="154" t="s">
        <v>1032</v>
      </c>
      <c r="D206" s="156" t="s">
        <v>1025</v>
      </c>
      <c r="E206" s="158" t="s">
        <v>1025</v>
      </c>
      <c r="F206" s="156">
        <f>SUBTOTAL(9,F207)</f>
        <v>0</v>
      </c>
      <c r="G206" s="156">
        <f t="shared" ref="G206:H206" si="99">SUBTOTAL(9,G207)</f>
        <v>0</v>
      </c>
      <c r="H206" s="156">
        <f t="shared" si="99"/>
        <v>0</v>
      </c>
    </row>
    <row r="207" spans="2:8" s="148" customFormat="1" hidden="1">
      <c r="B207" s="153" t="s">
        <v>1033</v>
      </c>
      <c r="C207" s="154"/>
      <c r="D207" s="155"/>
      <c r="E207" s="155"/>
      <c r="F207" s="156"/>
      <c r="G207" s="156"/>
      <c r="H207" s="156"/>
    </row>
    <row r="208" spans="2:8" s="148" customFormat="1" ht="33" hidden="1">
      <c r="B208" s="157" t="s">
        <v>1140</v>
      </c>
      <c r="C208" s="154" t="s">
        <v>1035</v>
      </c>
      <c r="D208" s="156" t="s">
        <v>1025</v>
      </c>
      <c r="E208" s="158" t="s">
        <v>1025</v>
      </c>
      <c r="F208" s="156">
        <f>SUBTOTAL(9,F209)</f>
        <v>0</v>
      </c>
      <c r="G208" s="156">
        <f t="shared" ref="G208:H208" si="100">SUBTOTAL(9,G209)</f>
        <v>0</v>
      </c>
      <c r="H208" s="156">
        <f t="shared" si="100"/>
        <v>0</v>
      </c>
    </row>
    <row r="209" spans="2:8" s="148" customFormat="1" hidden="1">
      <c r="B209" s="153" t="s">
        <v>1033</v>
      </c>
      <c r="C209" s="154"/>
      <c r="D209" s="155"/>
      <c r="E209" s="155"/>
      <c r="F209" s="156"/>
      <c r="G209" s="156"/>
      <c r="H209" s="156"/>
    </row>
    <row r="210" spans="2:8" s="148" customFormat="1" ht="33" hidden="1">
      <c r="B210" s="157" t="s">
        <v>1141</v>
      </c>
      <c r="C210" s="154" t="s">
        <v>1037</v>
      </c>
      <c r="D210" s="156" t="s">
        <v>1025</v>
      </c>
      <c r="E210" s="158" t="s">
        <v>1025</v>
      </c>
      <c r="F210" s="156">
        <f>SUBTOTAL(9,F211)</f>
        <v>0</v>
      </c>
      <c r="G210" s="156">
        <f t="shared" ref="G210:H210" si="101">SUBTOTAL(9,G211)</f>
        <v>0</v>
      </c>
      <c r="H210" s="156">
        <f t="shared" si="101"/>
        <v>0</v>
      </c>
    </row>
    <row r="211" spans="2:8" s="148" customFormat="1" hidden="1">
      <c r="B211" s="153" t="s">
        <v>1033</v>
      </c>
      <c r="C211" s="154"/>
      <c r="D211" s="155"/>
      <c r="E211" s="155"/>
      <c r="F211" s="156"/>
      <c r="G211" s="156"/>
      <c r="H211" s="156"/>
    </row>
    <row r="212" spans="2:8" s="148" customFormat="1" ht="33" hidden="1">
      <c r="B212" s="157" t="s">
        <v>1142</v>
      </c>
      <c r="C212" s="154" t="s">
        <v>1039</v>
      </c>
      <c r="D212" s="156" t="s">
        <v>1025</v>
      </c>
      <c r="E212" s="158" t="s">
        <v>1025</v>
      </c>
      <c r="F212" s="156">
        <f>SUBTOTAL(9,F213)</f>
        <v>0</v>
      </c>
      <c r="G212" s="156">
        <f t="shared" ref="G212:H212" si="102">SUBTOTAL(9,G213)</f>
        <v>0</v>
      </c>
      <c r="H212" s="156">
        <f t="shared" si="102"/>
        <v>0</v>
      </c>
    </row>
    <row r="213" spans="2:8" s="148" customFormat="1" hidden="1">
      <c r="B213" s="153" t="s">
        <v>1033</v>
      </c>
      <c r="C213" s="154"/>
      <c r="D213" s="155"/>
      <c r="E213" s="155"/>
      <c r="F213" s="156"/>
      <c r="G213" s="156"/>
      <c r="H213" s="156"/>
    </row>
    <row r="214" spans="2:8" s="148" customFormat="1" ht="33" hidden="1">
      <c r="B214" s="157" t="s">
        <v>1143</v>
      </c>
      <c r="C214" s="154" t="s">
        <v>1041</v>
      </c>
      <c r="D214" s="156" t="s">
        <v>1025</v>
      </c>
      <c r="E214" s="158" t="s">
        <v>1025</v>
      </c>
      <c r="F214" s="156">
        <f>SUBTOTAL(9,F215)</f>
        <v>0</v>
      </c>
      <c r="G214" s="156">
        <f t="shared" ref="G214:H214" si="103">SUBTOTAL(9,G215)</f>
        <v>0</v>
      </c>
      <c r="H214" s="156">
        <f t="shared" si="103"/>
        <v>0</v>
      </c>
    </row>
    <row r="215" spans="2:8" s="148" customFormat="1" hidden="1">
      <c r="B215" s="153" t="s">
        <v>1033</v>
      </c>
      <c r="C215" s="154"/>
      <c r="D215" s="155"/>
      <c r="E215" s="155"/>
      <c r="F215" s="156"/>
      <c r="G215" s="156"/>
      <c r="H215" s="156"/>
    </row>
    <row r="216" spans="2:8" s="148" customFormat="1" hidden="1">
      <c r="B216" s="157" t="s">
        <v>1144</v>
      </c>
      <c r="C216" s="154" t="s">
        <v>1043</v>
      </c>
      <c r="D216" s="156" t="s">
        <v>1025</v>
      </c>
      <c r="E216" s="158" t="s">
        <v>1025</v>
      </c>
      <c r="F216" s="156">
        <f>SUBTOTAL(9,F217)</f>
        <v>0</v>
      </c>
      <c r="G216" s="156">
        <f t="shared" ref="G216:H216" si="104">SUBTOTAL(9,G217)</f>
        <v>0</v>
      </c>
      <c r="H216" s="156">
        <f t="shared" si="104"/>
        <v>0</v>
      </c>
    </row>
    <row r="217" spans="2:8" s="148" customFormat="1" hidden="1">
      <c r="B217" s="153" t="s">
        <v>1033</v>
      </c>
      <c r="C217" s="154"/>
      <c r="D217" s="155"/>
      <c r="E217" s="155"/>
      <c r="F217" s="156"/>
      <c r="G217" s="156"/>
      <c r="H217" s="156"/>
    </row>
    <row r="218" spans="2:8" s="148" customFormat="1" hidden="1">
      <c r="B218" s="157" t="s">
        <v>1145</v>
      </c>
      <c r="C218" s="154" t="s">
        <v>1086</v>
      </c>
      <c r="D218" s="156" t="s">
        <v>1025</v>
      </c>
      <c r="E218" s="158" t="s">
        <v>1025</v>
      </c>
      <c r="F218" s="156">
        <f>F219+F221+F223+F225+F227+F229</f>
        <v>0</v>
      </c>
      <c r="G218" s="156">
        <f t="shared" ref="G218:H218" si="105">G219+G221+G223+G225+G227+G229</f>
        <v>0</v>
      </c>
      <c r="H218" s="156">
        <f t="shared" si="105"/>
        <v>0</v>
      </c>
    </row>
    <row r="219" spans="2:8" s="148" customFormat="1" ht="33" hidden="1">
      <c r="B219" s="157" t="s">
        <v>1146</v>
      </c>
      <c r="C219" s="154" t="s">
        <v>1032</v>
      </c>
      <c r="D219" s="156" t="s">
        <v>1025</v>
      </c>
      <c r="E219" s="158" t="s">
        <v>1025</v>
      </c>
      <c r="F219" s="156">
        <f>SUBTOTAL(9,F220)</f>
        <v>0</v>
      </c>
      <c r="G219" s="156">
        <f t="shared" ref="G219:H219" si="106">SUBTOTAL(9,G220)</f>
        <v>0</v>
      </c>
      <c r="H219" s="156">
        <f t="shared" si="106"/>
        <v>0</v>
      </c>
    </row>
    <row r="220" spans="2:8" s="148" customFormat="1" hidden="1">
      <c r="B220" s="153" t="s">
        <v>1033</v>
      </c>
      <c r="C220" s="154"/>
      <c r="D220" s="155"/>
      <c r="E220" s="155"/>
      <c r="F220" s="156"/>
      <c r="G220" s="156"/>
      <c r="H220" s="156"/>
    </row>
    <row r="221" spans="2:8" s="148" customFormat="1" ht="33" hidden="1">
      <c r="B221" s="157" t="s">
        <v>1147</v>
      </c>
      <c r="C221" s="154" t="s">
        <v>1035</v>
      </c>
      <c r="D221" s="156" t="s">
        <v>1025</v>
      </c>
      <c r="E221" s="158" t="s">
        <v>1025</v>
      </c>
      <c r="F221" s="156">
        <f>SUBTOTAL(9,F222)</f>
        <v>0</v>
      </c>
      <c r="G221" s="156">
        <f t="shared" ref="G221:H221" si="107">SUBTOTAL(9,G222)</f>
        <v>0</v>
      </c>
      <c r="H221" s="156">
        <f t="shared" si="107"/>
        <v>0</v>
      </c>
    </row>
    <row r="222" spans="2:8" s="148" customFormat="1" hidden="1">
      <c r="B222" s="153" t="s">
        <v>1033</v>
      </c>
      <c r="C222" s="154"/>
      <c r="D222" s="155"/>
      <c r="E222" s="155"/>
      <c r="F222" s="156"/>
      <c r="G222" s="156"/>
      <c r="H222" s="156"/>
    </row>
    <row r="223" spans="2:8" s="148" customFormat="1" ht="33" hidden="1">
      <c r="B223" s="157" t="s">
        <v>1148</v>
      </c>
      <c r="C223" s="154" t="s">
        <v>1037</v>
      </c>
      <c r="D223" s="156" t="s">
        <v>1025</v>
      </c>
      <c r="E223" s="158" t="s">
        <v>1025</v>
      </c>
      <c r="F223" s="156">
        <f>SUBTOTAL(9,F224)</f>
        <v>0</v>
      </c>
      <c r="G223" s="156">
        <f t="shared" ref="G223:H223" si="108">SUBTOTAL(9,G224)</f>
        <v>0</v>
      </c>
      <c r="H223" s="156">
        <f t="shared" si="108"/>
        <v>0</v>
      </c>
    </row>
    <row r="224" spans="2:8" s="148" customFormat="1" hidden="1">
      <c r="B224" s="153" t="s">
        <v>1033</v>
      </c>
      <c r="C224" s="154"/>
      <c r="D224" s="155"/>
      <c r="E224" s="155"/>
      <c r="F224" s="156"/>
      <c r="G224" s="156"/>
      <c r="H224" s="156"/>
    </row>
    <row r="225" spans="2:8" s="148" customFormat="1" ht="33" hidden="1">
      <c r="B225" s="157" t="s">
        <v>1149</v>
      </c>
      <c r="C225" s="154" t="s">
        <v>1039</v>
      </c>
      <c r="D225" s="156" t="s">
        <v>1025</v>
      </c>
      <c r="E225" s="158" t="s">
        <v>1025</v>
      </c>
      <c r="F225" s="156">
        <f>SUBTOTAL(9,F226)</f>
        <v>0</v>
      </c>
      <c r="G225" s="156">
        <f t="shared" ref="G225:H225" si="109">SUBTOTAL(9,G226)</f>
        <v>0</v>
      </c>
      <c r="H225" s="156">
        <f t="shared" si="109"/>
        <v>0</v>
      </c>
    </row>
    <row r="226" spans="2:8" s="148" customFormat="1" hidden="1">
      <c r="B226" s="153"/>
      <c r="C226" s="154"/>
      <c r="D226" s="155"/>
      <c r="E226" s="155"/>
      <c r="F226" s="156"/>
      <c r="G226" s="156"/>
      <c r="H226" s="156"/>
    </row>
    <row r="227" spans="2:8" s="148" customFormat="1" ht="33" hidden="1">
      <c r="B227" s="157" t="s">
        <v>1150</v>
      </c>
      <c r="C227" s="154" t="s">
        <v>1041</v>
      </c>
      <c r="D227" s="156" t="s">
        <v>1025</v>
      </c>
      <c r="E227" s="158" t="s">
        <v>1025</v>
      </c>
      <c r="F227" s="156">
        <f>SUBTOTAL(9,F228)</f>
        <v>0</v>
      </c>
      <c r="G227" s="156">
        <f t="shared" ref="G227:H227" si="110">SUBTOTAL(9,G228)</f>
        <v>0</v>
      </c>
      <c r="H227" s="156">
        <f t="shared" si="110"/>
        <v>0</v>
      </c>
    </row>
    <row r="228" spans="2:8" s="148" customFormat="1" hidden="1">
      <c r="B228" s="153" t="s">
        <v>1033</v>
      </c>
      <c r="C228" s="154"/>
      <c r="D228" s="155"/>
      <c r="E228" s="155"/>
      <c r="F228" s="156"/>
      <c r="G228" s="156"/>
      <c r="H228" s="156"/>
    </row>
    <row r="229" spans="2:8" s="148" customFormat="1" hidden="1">
      <c r="B229" s="157" t="s">
        <v>1151</v>
      </c>
      <c r="C229" s="154" t="s">
        <v>1043</v>
      </c>
      <c r="D229" s="156" t="s">
        <v>1025</v>
      </c>
      <c r="E229" s="158" t="s">
        <v>1025</v>
      </c>
      <c r="F229" s="156">
        <f>SUBTOTAL(9,F230)</f>
        <v>0</v>
      </c>
      <c r="G229" s="156">
        <f t="shared" ref="G229:H229" si="111">SUBTOTAL(9,G230)</f>
        <v>0</v>
      </c>
      <c r="H229" s="156">
        <f t="shared" si="111"/>
        <v>0</v>
      </c>
    </row>
    <row r="230" spans="2:8" s="148" customFormat="1" hidden="1">
      <c r="B230" s="153" t="s">
        <v>1033</v>
      </c>
      <c r="C230" s="154"/>
      <c r="D230" s="155"/>
      <c r="E230" s="155"/>
      <c r="F230" s="156"/>
      <c r="G230" s="156"/>
      <c r="H230" s="156"/>
    </row>
    <row r="231" spans="2:8" s="148" customFormat="1" hidden="1">
      <c r="B231" s="157" t="s">
        <v>1152</v>
      </c>
      <c r="C231" s="154" t="s">
        <v>1061</v>
      </c>
      <c r="D231" s="156" t="s">
        <v>1025</v>
      </c>
      <c r="E231" s="158" t="s">
        <v>1025</v>
      </c>
      <c r="F231" s="156">
        <f>F232+F234+F236+F238+F240+F242</f>
        <v>0</v>
      </c>
      <c r="G231" s="156">
        <f t="shared" ref="G231:H231" si="112">G232+G234+G236+G238+G240+G242</f>
        <v>0</v>
      </c>
      <c r="H231" s="156">
        <f t="shared" si="112"/>
        <v>0</v>
      </c>
    </row>
    <row r="232" spans="2:8" s="148" customFormat="1" ht="33" hidden="1">
      <c r="B232" s="157" t="s">
        <v>1153</v>
      </c>
      <c r="C232" s="154" t="s">
        <v>1032</v>
      </c>
      <c r="D232" s="156" t="s">
        <v>1025</v>
      </c>
      <c r="E232" s="158" t="s">
        <v>1025</v>
      </c>
      <c r="F232" s="156">
        <f>SUBTOTAL(9,F233)</f>
        <v>0</v>
      </c>
      <c r="G232" s="156">
        <f t="shared" ref="G232:H232" si="113">SUBTOTAL(9,G233)</f>
        <v>0</v>
      </c>
      <c r="H232" s="156">
        <f t="shared" si="113"/>
        <v>0</v>
      </c>
    </row>
    <row r="233" spans="2:8" s="148" customFormat="1" hidden="1">
      <c r="B233" s="153" t="s">
        <v>1033</v>
      </c>
      <c r="C233" s="154"/>
      <c r="D233" s="155"/>
      <c r="E233" s="155"/>
      <c r="F233" s="156"/>
      <c r="G233" s="156"/>
      <c r="H233" s="156"/>
    </row>
    <row r="234" spans="2:8" s="148" customFormat="1" ht="33" hidden="1">
      <c r="B234" s="157" t="s">
        <v>1154</v>
      </c>
      <c r="C234" s="154" t="s">
        <v>1035</v>
      </c>
      <c r="D234" s="156" t="s">
        <v>1025</v>
      </c>
      <c r="E234" s="158" t="s">
        <v>1025</v>
      </c>
      <c r="F234" s="156">
        <f>SUBTOTAL(9,F235)</f>
        <v>0</v>
      </c>
      <c r="G234" s="156">
        <f t="shared" ref="G234:H234" si="114">SUBTOTAL(9,G235)</f>
        <v>0</v>
      </c>
      <c r="H234" s="156">
        <f t="shared" si="114"/>
        <v>0</v>
      </c>
    </row>
    <row r="235" spans="2:8" s="148" customFormat="1" hidden="1">
      <c r="B235" s="153" t="s">
        <v>1033</v>
      </c>
      <c r="C235" s="154"/>
      <c r="D235" s="155"/>
      <c r="E235" s="155"/>
      <c r="F235" s="156"/>
      <c r="G235" s="156"/>
      <c r="H235" s="156"/>
    </row>
    <row r="236" spans="2:8" s="148" customFormat="1" ht="33" hidden="1">
      <c r="B236" s="157" t="s">
        <v>1155</v>
      </c>
      <c r="C236" s="154" t="s">
        <v>1037</v>
      </c>
      <c r="D236" s="156" t="s">
        <v>1025</v>
      </c>
      <c r="E236" s="158" t="s">
        <v>1025</v>
      </c>
      <c r="F236" s="156">
        <f>SUBTOTAL(9,F237)</f>
        <v>0</v>
      </c>
      <c r="G236" s="156">
        <f t="shared" ref="G236:H236" si="115">SUBTOTAL(9,G237)</f>
        <v>0</v>
      </c>
      <c r="H236" s="156">
        <f t="shared" si="115"/>
        <v>0</v>
      </c>
    </row>
    <row r="237" spans="2:8" s="148" customFormat="1" hidden="1">
      <c r="B237" s="153" t="s">
        <v>1033</v>
      </c>
      <c r="C237" s="154"/>
      <c r="D237" s="155"/>
      <c r="E237" s="155"/>
      <c r="F237" s="156"/>
      <c r="G237" s="156"/>
      <c r="H237" s="156"/>
    </row>
    <row r="238" spans="2:8" s="148" customFormat="1" ht="33" hidden="1">
      <c r="B238" s="157" t="s">
        <v>1156</v>
      </c>
      <c r="C238" s="154" t="s">
        <v>1039</v>
      </c>
      <c r="D238" s="156" t="s">
        <v>1025</v>
      </c>
      <c r="E238" s="158" t="s">
        <v>1025</v>
      </c>
      <c r="F238" s="156">
        <f>SUBTOTAL(9,F239)</f>
        <v>0</v>
      </c>
      <c r="G238" s="156">
        <f t="shared" ref="G238:H238" si="116">SUBTOTAL(9,G239)</f>
        <v>0</v>
      </c>
      <c r="H238" s="156">
        <f t="shared" si="116"/>
        <v>0</v>
      </c>
    </row>
    <row r="239" spans="2:8" s="148" customFormat="1" hidden="1">
      <c r="B239" s="153" t="s">
        <v>1033</v>
      </c>
      <c r="C239" s="154"/>
      <c r="D239" s="155"/>
      <c r="E239" s="155"/>
      <c r="F239" s="156"/>
      <c r="G239" s="156"/>
      <c r="H239" s="156"/>
    </row>
    <row r="240" spans="2:8" s="148" customFormat="1" ht="33" hidden="1">
      <c r="B240" s="157" t="s">
        <v>1157</v>
      </c>
      <c r="C240" s="154" t="s">
        <v>1041</v>
      </c>
      <c r="D240" s="156" t="s">
        <v>1025</v>
      </c>
      <c r="E240" s="158" t="s">
        <v>1025</v>
      </c>
      <c r="F240" s="156">
        <f>SUBTOTAL(9,F241)</f>
        <v>0</v>
      </c>
      <c r="G240" s="156">
        <f t="shared" ref="G240:H240" si="117">SUBTOTAL(9,G241)</f>
        <v>0</v>
      </c>
      <c r="H240" s="156">
        <f t="shared" si="117"/>
        <v>0</v>
      </c>
    </row>
    <row r="241" spans="2:8" s="148" customFormat="1" hidden="1">
      <c r="B241" s="153" t="s">
        <v>1033</v>
      </c>
      <c r="C241" s="154"/>
      <c r="D241" s="155"/>
      <c r="E241" s="155"/>
      <c r="F241" s="156"/>
      <c r="G241" s="156"/>
      <c r="H241" s="156"/>
    </row>
    <row r="242" spans="2:8" s="148" customFormat="1" hidden="1">
      <c r="B242" s="157" t="s">
        <v>1158</v>
      </c>
      <c r="C242" s="154" t="s">
        <v>1043</v>
      </c>
      <c r="D242" s="156" t="s">
        <v>1025</v>
      </c>
      <c r="E242" s="158" t="s">
        <v>1025</v>
      </c>
      <c r="F242" s="156">
        <f>SUBTOTAL(9,F243)</f>
        <v>0</v>
      </c>
      <c r="G242" s="156">
        <f t="shared" ref="G242:H242" si="118">SUBTOTAL(9,G243)</f>
        <v>0</v>
      </c>
      <c r="H242" s="156">
        <f t="shared" si="118"/>
        <v>0</v>
      </c>
    </row>
    <row r="243" spans="2:8" s="148" customFormat="1" hidden="1">
      <c r="B243" s="153" t="s">
        <v>1033</v>
      </c>
      <c r="C243" s="154"/>
      <c r="D243" s="155"/>
      <c r="E243" s="155"/>
      <c r="F243" s="156"/>
      <c r="G243" s="156"/>
      <c r="H243" s="156"/>
    </row>
    <row r="244" spans="2:8">
      <c r="B244" s="153">
        <v>1.3</v>
      </c>
      <c r="C244" s="154" t="s">
        <v>1159</v>
      </c>
      <c r="D244" s="156" t="s">
        <v>1025</v>
      </c>
      <c r="E244" s="158" t="s">
        <v>1025</v>
      </c>
      <c r="F244" s="156">
        <f>F245+F2794</f>
        <v>245169</v>
      </c>
      <c r="G244" s="156">
        <f>G245+G2794</f>
        <v>0</v>
      </c>
      <c r="H244" s="156">
        <f>H245+H2794</f>
        <v>291193.59067000001</v>
      </c>
    </row>
    <row r="245" spans="2:8">
      <c r="B245" s="157" t="s">
        <v>12</v>
      </c>
      <c r="C245" s="154" t="s">
        <v>1028</v>
      </c>
      <c r="D245" s="156" t="s">
        <v>1025</v>
      </c>
      <c r="E245" s="158" t="s">
        <v>1025</v>
      </c>
      <c r="F245" s="156">
        <f>F246+F260+F273+F2781</f>
        <v>245169</v>
      </c>
      <c r="G245" s="156">
        <f>G246+G260+G273+G2781</f>
        <v>0</v>
      </c>
      <c r="H245" s="156">
        <f>H246+H260+H273+H2781</f>
        <v>291193.59067000001</v>
      </c>
    </row>
    <row r="246" spans="2:8" s="148" customFormat="1" hidden="1">
      <c r="B246" s="157" t="s">
        <v>1160</v>
      </c>
      <c r="C246" s="154" t="s">
        <v>1030</v>
      </c>
      <c r="D246" s="156" t="s">
        <v>1025</v>
      </c>
      <c r="E246" s="158" t="s">
        <v>1025</v>
      </c>
      <c r="F246" s="156">
        <f>F247+F249+F252+F254+F256+F258</f>
        <v>0</v>
      </c>
      <c r="G246" s="156">
        <f t="shared" ref="G246:H246" si="119">G247+G249+G252+G254+G256+G258</f>
        <v>0</v>
      </c>
      <c r="H246" s="156">
        <f t="shared" si="119"/>
        <v>0</v>
      </c>
    </row>
    <row r="247" spans="2:8" s="148" customFormat="1" ht="33" hidden="1">
      <c r="B247" s="157" t="s">
        <v>1161</v>
      </c>
      <c r="C247" s="154" t="s">
        <v>1032</v>
      </c>
      <c r="D247" s="156" t="s">
        <v>1025</v>
      </c>
      <c r="E247" s="158" t="s">
        <v>1025</v>
      </c>
      <c r="F247" s="156">
        <f>SUBTOTAL(9,F248:F248)</f>
        <v>0</v>
      </c>
      <c r="G247" s="156">
        <f t="shared" ref="G247:H247" si="120">SUBTOTAL(9,G248:G248)</f>
        <v>0</v>
      </c>
      <c r="H247" s="156">
        <f t="shared" si="120"/>
        <v>0</v>
      </c>
    </row>
    <row r="248" spans="2:8" s="148" customFormat="1" hidden="1">
      <c r="B248" s="157"/>
      <c r="C248" s="154"/>
      <c r="D248" s="155"/>
      <c r="E248" s="155"/>
      <c r="F248" s="156"/>
      <c r="G248" s="156"/>
      <c r="H248" s="156"/>
    </row>
    <row r="249" spans="2:8" s="148" customFormat="1" ht="33" hidden="1">
      <c r="B249" s="157" t="s">
        <v>1162</v>
      </c>
      <c r="C249" s="154" t="s">
        <v>1035</v>
      </c>
      <c r="D249" s="156" t="s">
        <v>1025</v>
      </c>
      <c r="E249" s="158" t="s">
        <v>1025</v>
      </c>
      <c r="F249" s="156">
        <f>SUBTOTAL(9,F250:F251)</f>
        <v>0</v>
      </c>
      <c r="G249" s="156">
        <f t="shared" ref="G249:H249" si="121">SUBTOTAL(9,G250:G251)</f>
        <v>0</v>
      </c>
      <c r="H249" s="156">
        <f t="shared" si="121"/>
        <v>0</v>
      </c>
    </row>
    <row r="250" spans="2:8" s="148" customFormat="1" hidden="1">
      <c r="B250" s="159"/>
      <c r="C250" s="154"/>
      <c r="D250" s="155"/>
      <c r="E250" s="155"/>
      <c r="F250" s="156"/>
      <c r="G250" s="156"/>
      <c r="H250" s="156"/>
    </row>
    <row r="251" spans="2:8" s="148" customFormat="1" hidden="1">
      <c r="B251" s="153" t="s">
        <v>1033</v>
      </c>
      <c r="C251" s="154"/>
      <c r="D251" s="155"/>
      <c r="E251" s="155"/>
      <c r="F251" s="156"/>
      <c r="G251" s="156"/>
      <c r="H251" s="156"/>
    </row>
    <row r="252" spans="2:8" s="148" customFormat="1" ht="33" hidden="1">
      <c r="B252" s="157" t="s">
        <v>1163</v>
      </c>
      <c r="C252" s="154" t="s">
        <v>1037</v>
      </c>
      <c r="D252" s="156" t="s">
        <v>1025</v>
      </c>
      <c r="E252" s="158" t="s">
        <v>1025</v>
      </c>
      <c r="F252" s="156">
        <f>SUBTOTAL(9,F253)</f>
        <v>0</v>
      </c>
      <c r="G252" s="156">
        <f t="shared" ref="G252:H252" si="122">SUBTOTAL(9,G253)</f>
        <v>0</v>
      </c>
      <c r="H252" s="156">
        <f t="shared" si="122"/>
        <v>0</v>
      </c>
    </row>
    <row r="253" spans="2:8" s="148" customFormat="1" hidden="1">
      <c r="B253" s="153" t="s">
        <v>1033</v>
      </c>
      <c r="C253" s="154"/>
      <c r="D253" s="155"/>
      <c r="E253" s="155"/>
      <c r="F253" s="156"/>
      <c r="G253" s="156"/>
      <c r="H253" s="156"/>
    </row>
    <row r="254" spans="2:8" s="148" customFormat="1" ht="33" hidden="1">
      <c r="B254" s="157" t="s">
        <v>1164</v>
      </c>
      <c r="C254" s="154" t="s">
        <v>1039</v>
      </c>
      <c r="D254" s="156" t="s">
        <v>1025</v>
      </c>
      <c r="E254" s="158" t="s">
        <v>1025</v>
      </c>
      <c r="F254" s="156">
        <f>SUBTOTAL(9,F255)</f>
        <v>0</v>
      </c>
      <c r="G254" s="156">
        <f t="shared" ref="G254:H254" si="123">SUBTOTAL(9,G255)</f>
        <v>0</v>
      </c>
      <c r="H254" s="156">
        <f t="shared" si="123"/>
        <v>0</v>
      </c>
    </row>
    <row r="255" spans="2:8" s="148" customFormat="1" hidden="1">
      <c r="B255" s="153" t="s">
        <v>1033</v>
      </c>
      <c r="C255" s="154"/>
      <c r="D255" s="155"/>
      <c r="E255" s="155"/>
      <c r="F255" s="156"/>
      <c r="G255" s="156"/>
      <c r="H255" s="156"/>
    </row>
    <row r="256" spans="2:8" s="148" customFormat="1" ht="33" hidden="1">
      <c r="B256" s="157" t="s">
        <v>1165</v>
      </c>
      <c r="C256" s="154" t="s">
        <v>1041</v>
      </c>
      <c r="D256" s="156" t="s">
        <v>1025</v>
      </c>
      <c r="E256" s="158" t="s">
        <v>1025</v>
      </c>
      <c r="F256" s="156">
        <f>SUBTOTAL(9,F257)</f>
        <v>0</v>
      </c>
      <c r="G256" s="156">
        <f t="shared" ref="G256:H256" si="124">SUBTOTAL(9,G257)</f>
        <v>0</v>
      </c>
      <c r="H256" s="156">
        <f t="shared" si="124"/>
        <v>0</v>
      </c>
    </row>
    <row r="257" spans="2:8" s="148" customFormat="1" hidden="1">
      <c r="B257" s="153" t="s">
        <v>1033</v>
      </c>
      <c r="C257" s="154"/>
      <c r="D257" s="155"/>
      <c r="E257" s="155"/>
      <c r="F257" s="156"/>
      <c r="G257" s="156"/>
      <c r="H257" s="156"/>
    </row>
    <row r="258" spans="2:8" s="148" customFormat="1" hidden="1">
      <c r="B258" s="157" t="s">
        <v>1166</v>
      </c>
      <c r="C258" s="154" t="s">
        <v>1043</v>
      </c>
      <c r="D258" s="156" t="s">
        <v>1025</v>
      </c>
      <c r="E258" s="158" t="s">
        <v>1025</v>
      </c>
      <c r="F258" s="156">
        <f>SUBTOTAL(9,F259)</f>
        <v>0</v>
      </c>
      <c r="G258" s="156">
        <f t="shared" ref="G258:H258" si="125">SUBTOTAL(9,G259)</f>
        <v>0</v>
      </c>
      <c r="H258" s="156">
        <f t="shared" si="125"/>
        <v>0</v>
      </c>
    </row>
    <row r="259" spans="2:8" s="148" customFormat="1" hidden="1">
      <c r="B259" s="153" t="s">
        <v>1033</v>
      </c>
      <c r="C259" s="154"/>
      <c r="D259" s="155"/>
      <c r="E259" s="155"/>
      <c r="F259" s="156"/>
      <c r="G259" s="156"/>
      <c r="H259" s="156"/>
    </row>
    <row r="260" spans="2:8" s="148" customFormat="1" hidden="1">
      <c r="B260" s="157" t="s">
        <v>1167</v>
      </c>
      <c r="C260" s="154" t="s">
        <v>1045</v>
      </c>
      <c r="D260" s="156" t="s">
        <v>1025</v>
      </c>
      <c r="E260" s="158" t="s">
        <v>1025</v>
      </c>
      <c r="F260" s="156">
        <f>F261+F263+F265+F267+F269+F271</f>
        <v>0</v>
      </c>
      <c r="G260" s="156">
        <f t="shared" ref="G260:H260" si="126">G261+G263+G265+G267+G269+G271</f>
        <v>0</v>
      </c>
      <c r="H260" s="156">
        <f t="shared" si="126"/>
        <v>0</v>
      </c>
    </row>
    <row r="261" spans="2:8" s="148" customFormat="1" ht="33" hidden="1">
      <c r="B261" s="157" t="s">
        <v>1168</v>
      </c>
      <c r="C261" s="154" t="s">
        <v>1032</v>
      </c>
      <c r="D261" s="156" t="s">
        <v>1025</v>
      </c>
      <c r="E261" s="158" t="s">
        <v>1025</v>
      </c>
      <c r="F261" s="156">
        <f>SUBTOTAL(9,F262)</f>
        <v>0</v>
      </c>
      <c r="G261" s="156">
        <f t="shared" ref="G261:H261" si="127">SUBTOTAL(9,G262)</f>
        <v>0</v>
      </c>
      <c r="H261" s="156">
        <f t="shared" si="127"/>
        <v>0</v>
      </c>
    </row>
    <row r="262" spans="2:8" s="148" customFormat="1" hidden="1">
      <c r="B262" s="153" t="s">
        <v>1033</v>
      </c>
      <c r="C262" s="154"/>
      <c r="D262" s="155"/>
      <c r="E262" s="155"/>
      <c r="F262" s="156"/>
      <c r="G262" s="156"/>
      <c r="H262" s="156"/>
    </row>
    <row r="263" spans="2:8" s="148" customFormat="1" ht="33" hidden="1">
      <c r="B263" s="157" t="s">
        <v>1169</v>
      </c>
      <c r="C263" s="154" t="s">
        <v>1035</v>
      </c>
      <c r="D263" s="156" t="s">
        <v>1025</v>
      </c>
      <c r="E263" s="158" t="s">
        <v>1025</v>
      </c>
      <c r="F263" s="156">
        <f>SUBTOTAL(9,F264)</f>
        <v>0</v>
      </c>
      <c r="G263" s="156">
        <f t="shared" ref="G263:H263" si="128">SUBTOTAL(9,G264)</f>
        <v>0</v>
      </c>
      <c r="H263" s="156">
        <f t="shared" si="128"/>
        <v>0</v>
      </c>
    </row>
    <row r="264" spans="2:8" s="148" customFormat="1" hidden="1">
      <c r="B264" s="153" t="s">
        <v>1033</v>
      </c>
      <c r="C264" s="154"/>
      <c r="D264" s="155"/>
      <c r="E264" s="155"/>
      <c r="F264" s="156"/>
      <c r="G264" s="156"/>
      <c r="H264" s="156"/>
    </row>
    <row r="265" spans="2:8" s="148" customFormat="1" ht="33" hidden="1">
      <c r="B265" s="157" t="s">
        <v>1170</v>
      </c>
      <c r="C265" s="154" t="s">
        <v>1037</v>
      </c>
      <c r="D265" s="156" t="s">
        <v>1025</v>
      </c>
      <c r="E265" s="158" t="s">
        <v>1025</v>
      </c>
      <c r="F265" s="156">
        <f>SUBTOTAL(9,F266)</f>
        <v>0</v>
      </c>
      <c r="G265" s="156">
        <f t="shared" ref="G265:H265" si="129">SUBTOTAL(9,G266)</f>
        <v>0</v>
      </c>
      <c r="H265" s="156">
        <f t="shared" si="129"/>
        <v>0</v>
      </c>
    </row>
    <row r="266" spans="2:8" s="148" customFormat="1" hidden="1">
      <c r="B266" s="153" t="s">
        <v>1033</v>
      </c>
      <c r="C266" s="154"/>
      <c r="D266" s="155"/>
      <c r="E266" s="155"/>
      <c r="F266" s="156"/>
      <c r="G266" s="156"/>
      <c r="H266" s="156"/>
    </row>
    <row r="267" spans="2:8" s="148" customFormat="1" ht="33" hidden="1">
      <c r="B267" s="157" t="s">
        <v>1171</v>
      </c>
      <c r="C267" s="154" t="s">
        <v>1039</v>
      </c>
      <c r="D267" s="156" t="s">
        <v>1025</v>
      </c>
      <c r="E267" s="158" t="s">
        <v>1025</v>
      </c>
      <c r="F267" s="156">
        <f>SUBTOTAL(9,F268)</f>
        <v>0</v>
      </c>
      <c r="G267" s="156">
        <f t="shared" ref="G267:H267" si="130">SUBTOTAL(9,G268)</f>
        <v>0</v>
      </c>
      <c r="H267" s="156">
        <f t="shared" si="130"/>
        <v>0</v>
      </c>
    </row>
    <row r="268" spans="2:8" s="148" customFormat="1" hidden="1">
      <c r="B268" s="153" t="s">
        <v>1033</v>
      </c>
      <c r="C268" s="154"/>
      <c r="D268" s="155"/>
      <c r="E268" s="155"/>
      <c r="F268" s="156"/>
      <c r="G268" s="156"/>
      <c r="H268" s="156"/>
    </row>
    <row r="269" spans="2:8" s="148" customFormat="1" ht="33" hidden="1">
      <c r="B269" s="157" t="s">
        <v>1172</v>
      </c>
      <c r="C269" s="154" t="s">
        <v>1041</v>
      </c>
      <c r="D269" s="156" t="s">
        <v>1025</v>
      </c>
      <c r="E269" s="158" t="s">
        <v>1025</v>
      </c>
      <c r="F269" s="156">
        <f>SUBTOTAL(9,F270)</f>
        <v>0</v>
      </c>
      <c r="G269" s="156">
        <f t="shared" ref="G269:H269" si="131">SUBTOTAL(9,G270)</f>
        <v>0</v>
      </c>
      <c r="H269" s="156">
        <f t="shared" si="131"/>
        <v>0</v>
      </c>
    </row>
    <row r="270" spans="2:8" s="148" customFormat="1" hidden="1">
      <c r="B270" s="153" t="s">
        <v>1033</v>
      </c>
      <c r="C270" s="154"/>
      <c r="D270" s="155"/>
      <c r="E270" s="155"/>
      <c r="F270" s="156"/>
      <c r="G270" s="156"/>
      <c r="H270" s="156"/>
    </row>
    <row r="271" spans="2:8" s="148" customFormat="1" hidden="1">
      <c r="B271" s="157" t="s">
        <v>1173</v>
      </c>
      <c r="C271" s="154" t="s">
        <v>1043</v>
      </c>
      <c r="D271" s="156" t="s">
        <v>1025</v>
      </c>
      <c r="E271" s="158" t="s">
        <v>1025</v>
      </c>
      <c r="F271" s="156">
        <f>SUBTOTAL(9,F272)</f>
        <v>0</v>
      </c>
      <c r="G271" s="156">
        <f t="shared" ref="G271:H271" si="132">SUBTOTAL(9,G272)</f>
        <v>0</v>
      </c>
      <c r="H271" s="156">
        <f t="shared" si="132"/>
        <v>0</v>
      </c>
    </row>
    <row r="272" spans="2:8" s="148" customFormat="1" hidden="1">
      <c r="B272" s="153" t="s">
        <v>1033</v>
      </c>
      <c r="C272" s="154"/>
      <c r="D272" s="155"/>
      <c r="E272" s="155"/>
      <c r="F272" s="156"/>
      <c r="G272" s="156"/>
      <c r="H272" s="156"/>
    </row>
    <row r="273" spans="2:8">
      <c r="B273" s="157" t="s">
        <v>1174</v>
      </c>
      <c r="C273" s="160" t="s">
        <v>1175</v>
      </c>
      <c r="D273" s="156" t="s">
        <v>1025</v>
      </c>
      <c r="E273" s="158" t="s">
        <v>1025</v>
      </c>
      <c r="F273" s="156">
        <f>F274+F2489+F2771+F2775+F2777+F2779</f>
        <v>245169</v>
      </c>
      <c r="G273" s="156">
        <f>G274+G2489+G2771+G2775+G2777+G2779</f>
        <v>0</v>
      </c>
      <c r="H273" s="156">
        <f>H274+H2489+H2771+H2775+H2777+H2779</f>
        <v>291193.59067000001</v>
      </c>
    </row>
    <row r="274" spans="2:8" ht="33">
      <c r="B274" s="157" t="s">
        <v>1176</v>
      </c>
      <c r="C274" s="154" t="s">
        <v>1032</v>
      </c>
      <c r="D274" s="156" t="s">
        <v>1025</v>
      </c>
      <c r="E274" s="158" t="s">
        <v>1025</v>
      </c>
      <c r="F274" s="156">
        <f>SUM(F275:F1414)</f>
        <v>162007</v>
      </c>
      <c r="G274" s="156">
        <f>SUM(G275:G1414)</f>
        <v>0</v>
      </c>
      <c r="H274" s="156">
        <f>SUM(H275:H1414)</f>
        <v>167128.1299</v>
      </c>
    </row>
    <row r="275" spans="2:8" ht="57.75" customHeight="1">
      <c r="B275" s="161">
        <v>1</v>
      </c>
      <c r="C275" s="162" t="s">
        <v>1177</v>
      </c>
      <c r="D275" s="156">
        <v>2018</v>
      </c>
      <c r="E275" s="158">
        <v>0.4</v>
      </c>
      <c r="F275" s="156">
        <v>1870</v>
      </c>
      <c r="G275" s="156"/>
      <c r="H275" s="163">
        <v>1457.7972600000001</v>
      </c>
    </row>
    <row r="276" spans="2:8" ht="67.5" customHeight="1">
      <c r="B276" s="161">
        <f>B275+1</f>
        <v>2</v>
      </c>
      <c r="C276" s="162" t="s">
        <v>1178</v>
      </c>
      <c r="D276" s="156">
        <v>2018</v>
      </c>
      <c r="E276" s="158">
        <v>0.4</v>
      </c>
      <c r="F276" s="163">
        <v>650</v>
      </c>
      <c r="G276" s="156"/>
      <c r="H276" s="163">
        <v>269.82619999999997</v>
      </c>
    </row>
    <row r="277" spans="2:8" ht="73.5" customHeight="1">
      <c r="B277" s="161">
        <f t="shared" ref="B277:B281" si="133">B276+1</f>
        <v>3</v>
      </c>
      <c r="C277" s="162" t="s">
        <v>1179</v>
      </c>
      <c r="D277" s="156">
        <v>2018</v>
      </c>
      <c r="E277" s="158">
        <v>0.4</v>
      </c>
      <c r="F277" s="156">
        <v>2443</v>
      </c>
      <c r="G277" s="156"/>
      <c r="H277" s="163">
        <v>2074.4165400000002</v>
      </c>
    </row>
    <row r="278" spans="2:8" ht="69.75" customHeight="1">
      <c r="B278" s="161">
        <f t="shared" si="133"/>
        <v>4</v>
      </c>
      <c r="C278" s="162" t="s">
        <v>1180</v>
      </c>
      <c r="D278" s="156">
        <v>2018</v>
      </c>
      <c r="E278" s="158">
        <v>0.4</v>
      </c>
      <c r="F278" s="156">
        <v>2893</v>
      </c>
      <c r="G278" s="156"/>
      <c r="H278" s="163">
        <v>2801.0677599999999</v>
      </c>
    </row>
    <row r="279" spans="2:8" ht="54" customHeight="1">
      <c r="B279" s="161">
        <f t="shared" si="133"/>
        <v>5</v>
      </c>
      <c r="C279" s="164" t="s">
        <v>1181</v>
      </c>
      <c r="D279" s="156">
        <v>2018</v>
      </c>
      <c r="E279" s="158">
        <v>0.4</v>
      </c>
      <c r="F279" s="156">
        <v>4705</v>
      </c>
      <c r="G279" s="156"/>
      <c r="H279" s="163">
        <v>5185.9327800000001</v>
      </c>
    </row>
    <row r="280" spans="2:8" ht="72.75" customHeight="1">
      <c r="B280" s="161">
        <f t="shared" si="133"/>
        <v>6</v>
      </c>
      <c r="C280" s="164" t="s">
        <v>1182</v>
      </c>
      <c r="D280" s="156">
        <v>2018</v>
      </c>
      <c r="E280" s="158">
        <v>0.4</v>
      </c>
      <c r="F280" s="156">
        <f>2.413*1000</f>
        <v>2413</v>
      </c>
      <c r="G280" s="156"/>
      <c r="H280" s="163">
        <f>-905987.58/-1000</f>
        <v>905.98757999999998</v>
      </c>
    </row>
    <row r="281" spans="2:8" ht="36.75" customHeight="1">
      <c r="B281" s="161">
        <f t="shared" si="133"/>
        <v>7</v>
      </c>
      <c r="C281" s="164" t="s">
        <v>1183</v>
      </c>
      <c r="D281" s="156">
        <v>2018</v>
      </c>
      <c r="E281" s="158">
        <v>0.4</v>
      </c>
      <c r="F281" s="156">
        <v>403</v>
      </c>
      <c r="G281" s="156"/>
      <c r="H281" s="163">
        <v>617.41688999999997</v>
      </c>
    </row>
    <row r="282" spans="2:8" ht="36.75" customHeight="1">
      <c r="B282" s="161">
        <f t="shared" ref="B282:B345" si="134">B281+1</f>
        <v>8</v>
      </c>
      <c r="C282" s="164" t="s">
        <v>1184</v>
      </c>
      <c r="D282" s="156">
        <v>2018</v>
      </c>
      <c r="E282" s="158">
        <v>0.4</v>
      </c>
      <c r="F282" s="156">
        <v>65</v>
      </c>
      <c r="G282" s="156"/>
      <c r="H282" s="163">
        <v>57.233310000000003</v>
      </c>
    </row>
    <row r="283" spans="2:8" ht="36.75" customHeight="1">
      <c r="B283" s="161">
        <f t="shared" si="134"/>
        <v>9</v>
      </c>
      <c r="C283" s="164" t="s">
        <v>1185</v>
      </c>
      <c r="D283" s="156">
        <v>2018</v>
      </c>
      <c r="E283" s="158">
        <v>0.4</v>
      </c>
      <c r="F283" s="156">
        <v>78</v>
      </c>
      <c r="G283" s="156"/>
      <c r="H283" s="163">
        <v>47.023150000000001</v>
      </c>
    </row>
    <row r="284" spans="2:8" ht="36.75" customHeight="1">
      <c r="B284" s="161">
        <f t="shared" si="134"/>
        <v>10</v>
      </c>
      <c r="C284" s="164" t="s">
        <v>1186</v>
      </c>
      <c r="D284" s="156">
        <v>2018</v>
      </c>
      <c r="E284" s="158">
        <v>0.4</v>
      </c>
      <c r="F284" s="156">
        <v>78</v>
      </c>
      <c r="G284" s="156"/>
      <c r="H284" s="163">
        <v>105.12774</v>
      </c>
    </row>
    <row r="285" spans="2:8" ht="36.75" customHeight="1">
      <c r="B285" s="161">
        <f t="shared" si="134"/>
        <v>11</v>
      </c>
      <c r="C285" s="164" t="s">
        <v>1187</v>
      </c>
      <c r="D285" s="156">
        <v>2018</v>
      </c>
      <c r="E285" s="158">
        <v>0.4</v>
      </c>
      <c r="F285" s="156">
        <v>100</v>
      </c>
      <c r="G285" s="156"/>
      <c r="H285" s="163">
        <v>117.16670999999999</v>
      </c>
    </row>
    <row r="286" spans="2:8" ht="36.75" customHeight="1">
      <c r="B286" s="161">
        <f t="shared" si="134"/>
        <v>12</v>
      </c>
      <c r="C286" s="164" t="s">
        <v>1188</v>
      </c>
      <c r="D286" s="156">
        <v>2018</v>
      </c>
      <c r="E286" s="158">
        <v>0.4</v>
      </c>
      <c r="F286" s="156">
        <v>78</v>
      </c>
      <c r="G286" s="156"/>
      <c r="H286" s="163">
        <v>61.634529999999998</v>
      </c>
    </row>
    <row r="287" spans="2:8" ht="36.75" customHeight="1">
      <c r="B287" s="161">
        <f t="shared" si="134"/>
        <v>13</v>
      </c>
      <c r="C287" s="164" t="s">
        <v>1189</v>
      </c>
      <c r="D287" s="156">
        <v>2018</v>
      </c>
      <c r="E287" s="158">
        <v>0.4</v>
      </c>
      <c r="F287" s="156">
        <v>123</v>
      </c>
      <c r="G287" s="156"/>
      <c r="H287" s="163">
        <v>46.073650000000001</v>
      </c>
    </row>
    <row r="288" spans="2:8" ht="36.75" customHeight="1">
      <c r="B288" s="161">
        <f t="shared" si="134"/>
        <v>14</v>
      </c>
      <c r="C288" s="164" t="s">
        <v>1190</v>
      </c>
      <c r="D288" s="156">
        <v>2018</v>
      </c>
      <c r="E288" s="158">
        <v>0.4</v>
      </c>
      <c r="F288" s="156">
        <v>108</v>
      </c>
      <c r="G288" s="156"/>
      <c r="H288" s="163">
        <v>42.126609999999999</v>
      </c>
    </row>
    <row r="289" spans="2:8" ht="36.75" customHeight="1">
      <c r="B289" s="161">
        <f t="shared" si="134"/>
        <v>15</v>
      </c>
      <c r="C289" s="164" t="s">
        <v>1191</v>
      </c>
      <c r="D289" s="156">
        <v>2018</v>
      </c>
      <c r="E289" s="158">
        <v>0.4</v>
      </c>
      <c r="F289" s="156">
        <v>218</v>
      </c>
      <c r="G289" s="156"/>
      <c r="H289" s="163">
        <v>337.58981</v>
      </c>
    </row>
    <row r="290" spans="2:8" ht="36.75" customHeight="1">
      <c r="B290" s="161">
        <f t="shared" si="134"/>
        <v>16</v>
      </c>
      <c r="C290" s="164" t="s">
        <v>1192</v>
      </c>
      <c r="D290" s="156">
        <v>2018</v>
      </c>
      <c r="E290" s="158">
        <v>0.4</v>
      </c>
      <c r="F290" s="156">
        <v>70</v>
      </c>
      <c r="G290" s="156"/>
      <c r="H290" s="163">
        <v>82.618700000000004</v>
      </c>
    </row>
    <row r="291" spans="2:8" ht="36.75" customHeight="1">
      <c r="B291" s="161">
        <f t="shared" si="134"/>
        <v>17</v>
      </c>
      <c r="C291" s="164" t="s">
        <v>1193</v>
      </c>
      <c r="D291" s="156">
        <v>2018</v>
      </c>
      <c r="E291" s="158">
        <v>0.4</v>
      </c>
      <c r="F291" s="156">
        <v>60</v>
      </c>
      <c r="G291" s="156"/>
      <c r="H291" s="163">
        <v>43.95205</v>
      </c>
    </row>
    <row r="292" spans="2:8" ht="36.75" customHeight="1">
      <c r="B292" s="161">
        <f t="shared" si="134"/>
        <v>18</v>
      </c>
      <c r="C292" s="164" t="s">
        <v>1194</v>
      </c>
      <c r="D292" s="156">
        <v>2018</v>
      </c>
      <c r="E292" s="158">
        <v>0.4</v>
      </c>
      <c r="F292" s="156">
        <v>72</v>
      </c>
      <c r="G292" s="156"/>
      <c r="H292" s="163">
        <v>22.258590000000002</v>
      </c>
    </row>
    <row r="293" spans="2:8" ht="36.75" customHeight="1">
      <c r="B293" s="161">
        <f t="shared" si="134"/>
        <v>19</v>
      </c>
      <c r="C293" s="164" t="s">
        <v>1195</v>
      </c>
      <c r="D293" s="156">
        <v>2018</v>
      </c>
      <c r="E293" s="158">
        <v>0.4</v>
      </c>
      <c r="F293" s="156">
        <v>140</v>
      </c>
      <c r="G293" s="156"/>
      <c r="H293" s="163">
        <v>413.74831</v>
      </c>
    </row>
    <row r="294" spans="2:8" ht="36.75" customHeight="1">
      <c r="B294" s="161">
        <f t="shared" si="134"/>
        <v>20</v>
      </c>
      <c r="C294" s="164" t="s">
        <v>1196</v>
      </c>
      <c r="D294" s="156">
        <v>2018</v>
      </c>
      <c r="E294" s="158">
        <v>0.4</v>
      </c>
      <c r="F294" s="156">
        <v>404</v>
      </c>
      <c r="G294" s="156"/>
      <c r="H294" s="163">
        <v>473.35347999999999</v>
      </c>
    </row>
    <row r="295" spans="2:8" ht="36.75" customHeight="1">
      <c r="B295" s="161">
        <f t="shared" si="134"/>
        <v>21</v>
      </c>
      <c r="C295" s="164" t="s">
        <v>1197</v>
      </c>
      <c r="D295" s="156">
        <v>2018</v>
      </c>
      <c r="E295" s="158">
        <v>0.4</v>
      </c>
      <c r="F295" s="156">
        <v>254</v>
      </c>
      <c r="G295" s="156"/>
      <c r="H295" s="163">
        <v>167.21401</v>
      </c>
    </row>
    <row r="296" spans="2:8" ht="36.75" customHeight="1">
      <c r="B296" s="161">
        <f t="shared" si="134"/>
        <v>22</v>
      </c>
      <c r="C296" s="164" t="s">
        <v>1198</v>
      </c>
      <c r="D296" s="156">
        <v>2018</v>
      </c>
      <c r="E296" s="158">
        <v>0.4</v>
      </c>
      <c r="F296" s="156">
        <v>295</v>
      </c>
      <c r="G296" s="156"/>
      <c r="H296" s="163">
        <v>71.770809999999997</v>
      </c>
    </row>
    <row r="297" spans="2:8" ht="36.75" customHeight="1">
      <c r="B297" s="161">
        <f t="shared" si="134"/>
        <v>23</v>
      </c>
      <c r="C297" s="164" t="s">
        <v>1199</v>
      </c>
      <c r="D297" s="156">
        <v>2018</v>
      </c>
      <c r="E297" s="158">
        <v>0.4</v>
      </c>
      <c r="F297" s="156">
        <v>226</v>
      </c>
      <c r="G297" s="156"/>
      <c r="H297" s="163">
        <v>278.42781000000002</v>
      </c>
    </row>
    <row r="298" spans="2:8" ht="36.75" customHeight="1">
      <c r="B298" s="161">
        <f t="shared" si="134"/>
        <v>24</v>
      </c>
      <c r="C298" s="164" t="s">
        <v>1200</v>
      </c>
      <c r="D298" s="156">
        <v>2018</v>
      </c>
      <c r="E298" s="158">
        <v>0.4</v>
      </c>
      <c r="F298" s="156">
        <v>90</v>
      </c>
      <c r="G298" s="156"/>
      <c r="H298" s="163">
        <v>129.79766000000001</v>
      </c>
    </row>
    <row r="299" spans="2:8" ht="36.75" customHeight="1">
      <c r="B299" s="161">
        <f t="shared" si="134"/>
        <v>25</v>
      </c>
      <c r="C299" s="164" t="s">
        <v>1201</v>
      </c>
      <c r="D299" s="156">
        <v>2018</v>
      </c>
      <c r="E299" s="158">
        <v>0.4</v>
      </c>
      <c r="F299" s="156">
        <v>140</v>
      </c>
      <c r="G299" s="156"/>
      <c r="H299" s="163">
        <v>125.78681</v>
      </c>
    </row>
    <row r="300" spans="2:8" ht="36.75" customHeight="1">
      <c r="B300" s="161">
        <f t="shared" si="134"/>
        <v>26</v>
      </c>
      <c r="C300" s="164" t="s">
        <v>1202</v>
      </c>
      <c r="D300" s="156">
        <v>2018</v>
      </c>
      <c r="E300" s="158">
        <v>0.4</v>
      </c>
      <c r="F300" s="156">
        <v>195</v>
      </c>
      <c r="G300" s="156"/>
      <c r="H300" s="163">
        <v>181.70250999999999</v>
      </c>
    </row>
    <row r="301" spans="2:8" ht="36.75" customHeight="1">
      <c r="B301" s="161">
        <f t="shared" si="134"/>
        <v>27</v>
      </c>
      <c r="C301" s="164" t="s">
        <v>1203</v>
      </c>
      <c r="D301" s="156">
        <v>2018</v>
      </c>
      <c r="E301" s="158">
        <v>0.4</v>
      </c>
      <c r="F301" s="156">
        <v>159</v>
      </c>
      <c r="G301" s="156"/>
      <c r="H301" s="163">
        <v>103.67643</v>
      </c>
    </row>
    <row r="302" spans="2:8" ht="36.75" customHeight="1">
      <c r="B302" s="161">
        <f t="shared" si="134"/>
        <v>28</v>
      </c>
      <c r="C302" s="164" t="s">
        <v>1204</v>
      </c>
      <c r="D302" s="156">
        <v>2018</v>
      </c>
      <c r="E302" s="158">
        <v>0.4</v>
      </c>
      <c r="F302" s="156">
        <v>246</v>
      </c>
      <c r="G302" s="156"/>
      <c r="H302" s="163">
        <v>215.38939999999999</v>
      </c>
    </row>
    <row r="303" spans="2:8" ht="36.75" customHeight="1">
      <c r="B303" s="161">
        <f t="shared" si="134"/>
        <v>29</v>
      </c>
      <c r="C303" s="164" t="s">
        <v>1205</v>
      </c>
      <c r="D303" s="156">
        <v>2018</v>
      </c>
      <c r="E303" s="158">
        <v>0.4</v>
      </c>
      <c r="F303" s="156">
        <v>90</v>
      </c>
      <c r="G303" s="156"/>
      <c r="H303" s="163">
        <v>13.55691</v>
      </c>
    </row>
    <row r="304" spans="2:8" ht="36.75" customHeight="1">
      <c r="B304" s="161">
        <f t="shared" si="134"/>
        <v>30</v>
      </c>
      <c r="C304" s="164" t="s">
        <v>1206</v>
      </c>
      <c r="D304" s="156">
        <v>2018</v>
      </c>
      <c r="E304" s="158">
        <v>0.4</v>
      </c>
      <c r="F304" s="156">
        <v>537</v>
      </c>
      <c r="G304" s="156"/>
      <c r="H304" s="163">
        <v>863.42119000000002</v>
      </c>
    </row>
    <row r="305" spans="2:8" ht="36.75" customHeight="1">
      <c r="B305" s="161">
        <f t="shared" si="134"/>
        <v>31</v>
      </c>
      <c r="C305" s="164" t="s">
        <v>1207</v>
      </c>
      <c r="D305" s="156">
        <v>2018</v>
      </c>
      <c r="E305" s="158">
        <v>0.4</v>
      </c>
      <c r="F305" s="156">
        <v>50</v>
      </c>
      <c r="G305" s="156"/>
      <c r="H305" s="163">
        <v>45.097619999999999</v>
      </c>
    </row>
    <row r="306" spans="2:8" ht="36.75" customHeight="1">
      <c r="B306" s="161">
        <f t="shared" si="134"/>
        <v>32</v>
      </c>
      <c r="C306" s="164" t="s">
        <v>1208</v>
      </c>
      <c r="D306" s="156">
        <v>2018</v>
      </c>
      <c r="E306" s="158">
        <v>0.4</v>
      </c>
      <c r="F306" s="156">
        <v>50</v>
      </c>
      <c r="G306" s="156"/>
      <c r="H306" s="163">
        <v>52.794629999999998</v>
      </c>
    </row>
    <row r="307" spans="2:8" ht="36.75" customHeight="1">
      <c r="B307" s="161">
        <f t="shared" si="134"/>
        <v>33</v>
      </c>
      <c r="C307" s="164" t="s">
        <v>1209</v>
      </c>
      <c r="D307" s="156">
        <v>2018</v>
      </c>
      <c r="E307" s="158">
        <v>0.4</v>
      </c>
      <c r="F307" s="156">
        <v>19</v>
      </c>
      <c r="G307" s="156"/>
      <c r="H307" s="163">
        <v>44.368699999999997</v>
      </c>
    </row>
    <row r="308" spans="2:8" ht="36.75" customHeight="1">
      <c r="B308" s="161">
        <f t="shared" si="134"/>
        <v>34</v>
      </c>
      <c r="C308" s="164" t="s">
        <v>1210</v>
      </c>
      <c r="D308" s="156">
        <v>2018</v>
      </c>
      <c r="E308" s="158">
        <v>0.4</v>
      </c>
      <c r="F308" s="156">
        <v>51</v>
      </c>
      <c r="G308" s="156"/>
      <c r="H308" s="163">
        <v>59.755020000000002</v>
      </c>
    </row>
    <row r="309" spans="2:8" ht="36.75" customHeight="1">
      <c r="B309" s="161">
        <f t="shared" si="134"/>
        <v>35</v>
      </c>
      <c r="C309" s="164" t="s">
        <v>1211</v>
      </c>
      <c r="D309" s="156">
        <v>2018</v>
      </c>
      <c r="E309" s="158">
        <v>0.4</v>
      </c>
      <c r="F309" s="156">
        <v>203</v>
      </c>
      <c r="G309" s="156"/>
      <c r="H309" s="163">
        <v>95.221670000000003</v>
      </c>
    </row>
    <row r="310" spans="2:8" ht="36.75" customHeight="1">
      <c r="B310" s="161">
        <f t="shared" si="134"/>
        <v>36</v>
      </c>
      <c r="C310" s="164" t="s">
        <v>1212</v>
      </c>
      <c r="D310" s="156">
        <v>2018</v>
      </c>
      <c r="E310" s="158">
        <v>0.4</v>
      </c>
      <c r="F310" s="156">
        <v>180</v>
      </c>
      <c r="G310" s="156"/>
      <c r="H310" s="163">
        <v>162.56906000000001</v>
      </c>
    </row>
    <row r="311" spans="2:8" ht="36.75" customHeight="1">
      <c r="B311" s="161">
        <f t="shared" si="134"/>
        <v>37</v>
      </c>
      <c r="C311" s="164" t="s">
        <v>1209</v>
      </c>
      <c r="D311" s="156">
        <v>2018</v>
      </c>
      <c r="E311" s="158">
        <v>0.4</v>
      </c>
      <c r="F311" s="156">
        <v>55</v>
      </c>
      <c r="G311" s="156"/>
      <c r="H311" s="163">
        <v>32.111739999999998</v>
      </c>
    </row>
    <row r="312" spans="2:8" ht="36.75" customHeight="1">
      <c r="B312" s="161">
        <f t="shared" si="134"/>
        <v>38</v>
      </c>
      <c r="C312" s="164" t="s">
        <v>1213</v>
      </c>
      <c r="D312" s="156">
        <v>2018</v>
      </c>
      <c r="E312" s="158">
        <v>0.4</v>
      </c>
      <c r="F312" s="156">
        <v>286</v>
      </c>
      <c r="G312" s="156"/>
      <c r="H312" s="163">
        <v>214.47327000000001</v>
      </c>
    </row>
    <row r="313" spans="2:8" ht="36.75" customHeight="1">
      <c r="B313" s="161">
        <f t="shared" si="134"/>
        <v>39</v>
      </c>
      <c r="C313" s="164" t="s">
        <v>1214</v>
      </c>
      <c r="D313" s="156">
        <v>2018</v>
      </c>
      <c r="E313" s="158">
        <v>0.4</v>
      </c>
      <c r="F313" s="156">
        <v>255</v>
      </c>
      <c r="G313" s="156"/>
      <c r="H313" s="163">
        <v>369.71163000000001</v>
      </c>
    </row>
    <row r="314" spans="2:8" ht="36.75" customHeight="1">
      <c r="B314" s="161">
        <f t="shared" si="134"/>
        <v>40</v>
      </c>
      <c r="C314" s="164" t="s">
        <v>1215</v>
      </c>
      <c r="D314" s="156">
        <v>2018</v>
      </c>
      <c r="E314" s="158">
        <v>0.4</v>
      </c>
      <c r="F314" s="156">
        <v>85</v>
      </c>
      <c r="G314" s="156"/>
      <c r="H314" s="163">
        <v>144.40392</v>
      </c>
    </row>
    <row r="315" spans="2:8" ht="36.75" customHeight="1">
      <c r="B315" s="161">
        <f t="shared" si="134"/>
        <v>41</v>
      </c>
      <c r="C315" s="164" t="s">
        <v>1216</v>
      </c>
      <c r="D315" s="156">
        <v>2018</v>
      </c>
      <c r="E315" s="158">
        <v>0.4</v>
      </c>
      <c r="F315" s="156">
        <v>123</v>
      </c>
      <c r="G315" s="156"/>
      <c r="H315" s="163">
        <v>239.95799</v>
      </c>
    </row>
    <row r="316" spans="2:8" ht="36.75" customHeight="1">
      <c r="B316" s="161">
        <f t="shared" si="134"/>
        <v>42</v>
      </c>
      <c r="C316" s="164" t="s">
        <v>1217</v>
      </c>
      <c r="D316" s="156">
        <v>2018</v>
      </c>
      <c r="E316" s="158">
        <v>0.4</v>
      </c>
      <c r="F316" s="156">
        <v>192</v>
      </c>
      <c r="G316" s="156"/>
      <c r="H316" s="163">
        <v>304.73808000000002</v>
      </c>
    </row>
    <row r="317" spans="2:8" ht="36.75" customHeight="1">
      <c r="B317" s="161">
        <f t="shared" si="134"/>
        <v>43</v>
      </c>
      <c r="C317" s="164" t="s">
        <v>1218</v>
      </c>
      <c r="D317" s="156">
        <v>2018</v>
      </c>
      <c r="E317" s="158">
        <v>0.4</v>
      </c>
      <c r="F317" s="156">
        <v>55</v>
      </c>
      <c r="G317" s="156"/>
      <c r="H317" s="163">
        <v>55.375300000000003</v>
      </c>
    </row>
    <row r="318" spans="2:8" ht="36.75" customHeight="1">
      <c r="B318" s="161">
        <f t="shared" si="134"/>
        <v>44</v>
      </c>
      <c r="C318" s="164" t="s">
        <v>1219</v>
      </c>
      <c r="D318" s="156">
        <v>2018</v>
      </c>
      <c r="E318" s="158">
        <v>0.4</v>
      </c>
      <c r="F318" s="156">
        <v>690</v>
      </c>
      <c r="G318" s="156"/>
      <c r="H318" s="163">
        <v>733.52065000000005</v>
      </c>
    </row>
    <row r="319" spans="2:8" ht="36.75" customHeight="1">
      <c r="B319" s="161">
        <f t="shared" si="134"/>
        <v>45</v>
      </c>
      <c r="C319" s="164" t="s">
        <v>1220</v>
      </c>
      <c r="D319" s="156">
        <v>2018</v>
      </c>
      <c r="E319" s="158">
        <v>0.4</v>
      </c>
      <c r="F319" s="156">
        <v>65</v>
      </c>
      <c r="G319" s="156"/>
      <c r="H319" s="163">
        <v>118.36241</v>
      </c>
    </row>
    <row r="320" spans="2:8" ht="36.75" customHeight="1">
      <c r="B320" s="161">
        <f t="shared" si="134"/>
        <v>46</v>
      </c>
      <c r="C320" s="164" t="s">
        <v>1221</v>
      </c>
      <c r="D320" s="156">
        <v>2018</v>
      </c>
      <c r="E320" s="158">
        <v>0.4</v>
      </c>
      <c r="F320" s="156">
        <v>667</v>
      </c>
      <c r="G320" s="156"/>
      <c r="H320" s="163">
        <v>1047.07744</v>
      </c>
    </row>
    <row r="321" spans="2:8" ht="36.75" customHeight="1">
      <c r="B321" s="161">
        <f t="shared" si="134"/>
        <v>47</v>
      </c>
      <c r="C321" s="164" t="s">
        <v>1222</v>
      </c>
      <c r="D321" s="156">
        <v>2018</v>
      </c>
      <c r="E321" s="158">
        <v>0.4</v>
      </c>
      <c r="F321" s="156">
        <v>154</v>
      </c>
      <c r="G321" s="156"/>
      <c r="H321" s="163">
        <v>284.92673000000002</v>
      </c>
    </row>
    <row r="322" spans="2:8" ht="36.75" customHeight="1">
      <c r="B322" s="161">
        <f t="shared" si="134"/>
        <v>48</v>
      </c>
      <c r="C322" s="164" t="s">
        <v>1223</v>
      </c>
      <c r="D322" s="156">
        <v>2018</v>
      </c>
      <c r="E322" s="158">
        <v>0.4</v>
      </c>
      <c r="F322" s="156">
        <v>191</v>
      </c>
      <c r="G322" s="156"/>
      <c r="H322" s="163">
        <v>170.19194999999999</v>
      </c>
    </row>
    <row r="323" spans="2:8" ht="36.75" customHeight="1">
      <c r="B323" s="161">
        <f t="shared" si="134"/>
        <v>49</v>
      </c>
      <c r="C323" s="164" t="s">
        <v>1224</v>
      </c>
      <c r="D323" s="156">
        <v>2018</v>
      </c>
      <c r="E323" s="158">
        <v>0.4</v>
      </c>
      <c r="F323" s="156">
        <v>118</v>
      </c>
      <c r="G323" s="156"/>
      <c r="H323" s="163">
        <v>186.66443000000001</v>
      </c>
    </row>
    <row r="324" spans="2:8" ht="36.75" customHeight="1">
      <c r="B324" s="161">
        <f t="shared" si="134"/>
        <v>50</v>
      </c>
      <c r="C324" s="164" t="s">
        <v>1225</v>
      </c>
      <c r="D324" s="156">
        <v>2018</v>
      </c>
      <c r="E324" s="158">
        <v>0.4</v>
      </c>
      <c r="F324" s="156">
        <v>243</v>
      </c>
      <c r="G324" s="156"/>
      <c r="H324" s="163">
        <v>702.83411000000001</v>
      </c>
    </row>
    <row r="325" spans="2:8" ht="36.75" customHeight="1">
      <c r="B325" s="161">
        <f t="shared" si="134"/>
        <v>51</v>
      </c>
      <c r="C325" s="164" t="s">
        <v>1226</v>
      </c>
      <c r="D325" s="156">
        <v>2018</v>
      </c>
      <c r="E325" s="158">
        <v>0.4</v>
      </c>
      <c r="F325" s="156">
        <v>80</v>
      </c>
      <c r="G325" s="156"/>
      <c r="H325" s="163">
        <v>91.874579999999995</v>
      </c>
    </row>
    <row r="326" spans="2:8" ht="36.75" customHeight="1">
      <c r="B326" s="161">
        <f t="shared" si="134"/>
        <v>52</v>
      </c>
      <c r="C326" s="164" t="s">
        <v>1227</v>
      </c>
      <c r="D326" s="156">
        <v>2018</v>
      </c>
      <c r="E326" s="158">
        <v>0.4</v>
      </c>
      <c r="F326" s="156">
        <v>56</v>
      </c>
      <c r="G326" s="156"/>
      <c r="H326" s="163">
        <v>52.615340000000003</v>
      </c>
    </row>
    <row r="327" spans="2:8" ht="36.75" customHeight="1">
      <c r="B327" s="161">
        <f t="shared" si="134"/>
        <v>53</v>
      </c>
      <c r="C327" s="164" t="s">
        <v>1228</v>
      </c>
      <c r="D327" s="156">
        <v>2018</v>
      </c>
      <c r="E327" s="158">
        <v>0.4</v>
      </c>
      <c r="F327" s="156">
        <v>245</v>
      </c>
      <c r="G327" s="156"/>
      <c r="H327" s="163">
        <v>228.68217000000001</v>
      </c>
    </row>
    <row r="328" spans="2:8" ht="36.75" customHeight="1">
      <c r="B328" s="161">
        <f t="shared" si="134"/>
        <v>54</v>
      </c>
      <c r="C328" s="164" t="s">
        <v>1229</v>
      </c>
      <c r="D328" s="156">
        <v>2018</v>
      </c>
      <c r="E328" s="158">
        <v>0.4</v>
      </c>
      <c r="F328" s="156">
        <v>75</v>
      </c>
      <c r="G328" s="156"/>
      <c r="H328" s="163">
        <v>128.78935999999999</v>
      </c>
    </row>
    <row r="329" spans="2:8" ht="36.75" customHeight="1">
      <c r="B329" s="161">
        <f t="shared" si="134"/>
        <v>55</v>
      </c>
      <c r="C329" s="164" t="s">
        <v>1230</v>
      </c>
      <c r="D329" s="156">
        <v>2018</v>
      </c>
      <c r="E329" s="158">
        <v>0.4</v>
      </c>
      <c r="F329" s="156">
        <v>45</v>
      </c>
      <c r="G329" s="156"/>
      <c r="H329" s="163">
        <v>298.52343999999999</v>
      </c>
    </row>
    <row r="330" spans="2:8" ht="36.75" customHeight="1">
      <c r="B330" s="161">
        <f t="shared" si="134"/>
        <v>56</v>
      </c>
      <c r="C330" s="164" t="s">
        <v>1231</v>
      </c>
      <c r="D330" s="156">
        <v>2018</v>
      </c>
      <c r="E330" s="158">
        <v>0.4</v>
      </c>
      <c r="F330" s="156">
        <v>485</v>
      </c>
      <c r="G330" s="156"/>
      <c r="H330" s="163">
        <v>465.52220999999997</v>
      </c>
    </row>
    <row r="331" spans="2:8" ht="36.75" customHeight="1">
      <c r="B331" s="161">
        <f t="shared" si="134"/>
        <v>57</v>
      </c>
      <c r="C331" s="164" t="s">
        <v>1232</v>
      </c>
      <c r="D331" s="156">
        <v>2018</v>
      </c>
      <c r="E331" s="158">
        <v>0.4</v>
      </c>
      <c r="F331" s="156">
        <v>225</v>
      </c>
      <c r="G331" s="156"/>
      <c r="H331" s="163">
        <v>286.70478000000003</v>
      </c>
    </row>
    <row r="332" spans="2:8" ht="36.75" customHeight="1">
      <c r="B332" s="161">
        <f t="shared" si="134"/>
        <v>58</v>
      </c>
      <c r="C332" s="164" t="s">
        <v>1233</v>
      </c>
      <c r="D332" s="156">
        <v>2018</v>
      </c>
      <c r="E332" s="158">
        <v>0.4</v>
      </c>
      <c r="F332" s="156">
        <v>255</v>
      </c>
      <c r="G332" s="156"/>
      <c r="H332" s="163">
        <v>279.33255000000003</v>
      </c>
    </row>
    <row r="333" spans="2:8" ht="36.75" customHeight="1">
      <c r="B333" s="161">
        <f t="shared" si="134"/>
        <v>59</v>
      </c>
      <c r="C333" s="164" t="s">
        <v>1234</v>
      </c>
      <c r="D333" s="156">
        <v>2018</v>
      </c>
      <c r="E333" s="158">
        <v>0.4</v>
      </c>
      <c r="F333" s="156">
        <v>326</v>
      </c>
      <c r="G333" s="156"/>
      <c r="H333" s="163">
        <v>193.94762</v>
      </c>
    </row>
    <row r="334" spans="2:8" ht="36.75" customHeight="1">
      <c r="B334" s="161">
        <f t="shared" si="134"/>
        <v>60</v>
      </c>
      <c r="C334" s="164" t="s">
        <v>1235</v>
      </c>
      <c r="D334" s="156">
        <v>2018</v>
      </c>
      <c r="E334" s="158">
        <v>0.4</v>
      </c>
      <c r="F334" s="156">
        <v>87</v>
      </c>
      <c r="G334" s="156"/>
      <c r="H334" s="163">
        <v>180.63641999999999</v>
      </c>
    </row>
    <row r="335" spans="2:8" ht="36.75" customHeight="1">
      <c r="B335" s="161">
        <f t="shared" si="134"/>
        <v>61</v>
      </c>
      <c r="C335" s="164" t="s">
        <v>1236</v>
      </c>
      <c r="D335" s="156">
        <v>2018</v>
      </c>
      <c r="E335" s="158">
        <v>0.4</v>
      </c>
      <c r="F335" s="156">
        <v>477</v>
      </c>
      <c r="G335" s="156"/>
      <c r="H335" s="163">
        <v>186.81668999999999</v>
      </c>
    </row>
    <row r="336" spans="2:8" ht="36.75" customHeight="1">
      <c r="B336" s="161">
        <f t="shared" si="134"/>
        <v>62</v>
      </c>
      <c r="C336" s="164" t="s">
        <v>1237</v>
      </c>
      <c r="D336" s="156">
        <v>2018</v>
      </c>
      <c r="E336" s="158">
        <v>0.4</v>
      </c>
      <c r="F336" s="156">
        <v>305</v>
      </c>
      <c r="G336" s="156"/>
      <c r="H336" s="163">
        <v>53.107970000000002</v>
      </c>
    </row>
    <row r="337" spans="2:8" ht="36.75" customHeight="1">
      <c r="B337" s="161">
        <f t="shared" si="134"/>
        <v>63</v>
      </c>
      <c r="C337" s="164" t="s">
        <v>1194</v>
      </c>
      <c r="D337" s="156">
        <v>2018</v>
      </c>
      <c r="E337" s="158">
        <v>0.4</v>
      </c>
      <c r="F337" s="156">
        <v>211</v>
      </c>
      <c r="G337" s="156"/>
      <c r="H337" s="163">
        <v>225.30844999999999</v>
      </c>
    </row>
    <row r="338" spans="2:8" ht="36.75" customHeight="1">
      <c r="B338" s="161">
        <f t="shared" si="134"/>
        <v>64</v>
      </c>
      <c r="C338" s="164" t="s">
        <v>1238</v>
      </c>
      <c r="D338" s="156">
        <v>2018</v>
      </c>
      <c r="E338" s="158">
        <v>0.4</v>
      </c>
      <c r="F338" s="156">
        <v>150</v>
      </c>
      <c r="G338" s="156"/>
      <c r="H338" s="163">
        <v>135.97413</v>
      </c>
    </row>
    <row r="339" spans="2:8" ht="36.75" customHeight="1">
      <c r="B339" s="161">
        <f t="shared" si="134"/>
        <v>65</v>
      </c>
      <c r="C339" s="164" t="s">
        <v>1239</v>
      </c>
      <c r="D339" s="156">
        <v>2018</v>
      </c>
      <c r="E339" s="158">
        <v>0.4</v>
      </c>
      <c r="F339" s="156">
        <v>69</v>
      </c>
      <c r="G339" s="156"/>
      <c r="H339" s="163">
        <v>63.972140000000003</v>
      </c>
    </row>
    <row r="340" spans="2:8" ht="36.75" customHeight="1">
      <c r="B340" s="161">
        <f t="shared" si="134"/>
        <v>66</v>
      </c>
      <c r="C340" s="164" t="s">
        <v>1240</v>
      </c>
      <c r="D340" s="156">
        <v>2018</v>
      </c>
      <c r="E340" s="158">
        <v>0.4</v>
      </c>
      <c r="F340" s="156">
        <v>140</v>
      </c>
      <c r="G340" s="156"/>
      <c r="H340" s="163">
        <v>201.53729999999999</v>
      </c>
    </row>
    <row r="341" spans="2:8" ht="36.75" customHeight="1">
      <c r="B341" s="161">
        <f t="shared" si="134"/>
        <v>67</v>
      </c>
      <c r="C341" s="164" t="s">
        <v>1241</v>
      </c>
      <c r="D341" s="156">
        <v>2018</v>
      </c>
      <c r="E341" s="158">
        <v>0.4</v>
      </c>
      <c r="F341" s="156">
        <v>55</v>
      </c>
      <c r="G341" s="156"/>
      <c r="H341" s="163">
        <v>127.28909</v>
      </c>
    </row>
    <row r="342" spans="2:8" ht="36.75" customHeight="1">
      <c r="B342" s="161">
        <f t="shared" si="134"/>
        <v>68</v>
      </c>
      <c r="C342" s="164" t="s">
        <v>1242</v>
      </c>
      <c r="D342" s="156">
        <v>2018</v>
      </c>
      <c r="E342" s="158">
        <v>0.4</v>
      </c>
      <c r="F342" s="156">
        <v>62</v>
      </c>
      <c r="G342" s="156"/>
      <c r="H342" s="163">
        <v>81.389989999999997</v>
      </c>
    </row>
    <row r="343" spans="2:8" ht="36.75" customHeight="1">
      <c r="B343" s="161">
        <f t="shared" si="134"/>
        <v>69</v>
      </c>
      <c r="C343" s="164" t="s">
        <v>1243</v>
      </c>
      <c r="D343" s="156">
        <v>2018</v>
      </c>
      <c r="E343" s="158">
        <v>0.4</v>
      </c>
      <c r="F343" s="156">
        <v>25</v>
      </c>
      <c r="G343" s="156"/>
      <c r="H343" s="163">
        <v>19.83802</v>
      </c>
    </row>
    <row r="344" spans="2:8" ht="36.75" customHeight="1">
      <c r="B344" s="161">
        <f t="shared" si="134"/>
        <v>70</v>
      </c>
      <c r="C344" s="164" t="s">
        <v>1244</v>
      </c>
      <c r="D344" s="156">
        <v>2018</v>
      </c>
      <c r="E344" s="158">
        <v>0.4</v>
      </c>
      <c r="F344" s="156">
        <v>635</v>
      </c>
      <c r="G344" s="156"/>
      <c r="H344" s="163">
        <v>363.61257999999998</v>
      </c>
    </row>
    <row r="345" spans="2:8" ht="36.75" customHeight="1">
      <c r="B345" s="161">
        <f t="shared" si="134"/>
        <v>71</v>
      </c>
      <c r="C345" s="164" t="s">
        <v>1245</v>
      </c>
      <c r="D345" s="156">
        <v>2018</v>
      </c>
      <c r="E345" s="158">
        <v>0.4</v>
      </c>
      <c r="F345" s="156">
        <v>278</v>
      </c>
      <c r="G345" s="156"/>
      <c r="H345" s="163">
        <v>209.66534999999999</v>
      </c>
    </row>
    <row r="346" spans="2:8" ht="36.75" customHeight="1">
      <c r="B346" s="161">
        <f t="shared" ref="B346:B409" si="135">B345+1</f>
        <v>72</v>
      </c>
      <c r="C346" s="164" t="s">
        <v>1246</v>
      </c>
      <c r="D346" s="156">
        <v>2018</v>
      </c>
      <c r="E346" s="158">
        <v>0.4</v>
      </c>
      <c r="F346" s="156">
        <v>72</v>
      </c>
      <c r="G346" s="156"/>
      <c r="H346" s="163">
        <v>105.32008</v>
      </c>
    </row>
    <row r="347" spans="2:8" ht="36.75" customHeight="1">
      <c r="B347" s="161">
        <f t="shared" si="135"/>
        <v>73</v>
      </c>
      <c r="C347" s="164" t="s">
        <v>1247</v>
      </c>
      <c r="D347" s="156">
        <v>2018</v>
      </c>
      <c r="E347" s="158">
        <v>0.4</v>
      </c>
      <c r="F347" s="156">
        <v>144</v>
      </c>
      <c r="G347" s="156"/>
      <c r="H347" s="163">
        <v>275.13312000000002</v>
      </c>
    </row>
    <row r="348" spans="2:8" ht="36.75" customHeight="1">
      <c r="B348" s="161">
        <f t="shared" si="135"/>
        <v>74</v>
      </c>
      <c r="C348" s="164" t="s">
        <v>1248</v>
      </c>
      <c r="D348" s="156">
        <v>2018</v>
      </c>
      <c r="E348" s="158">
        <v>0.4</v>
      </c>
      <c r="F348" s="156">
        <v>112</v>
      </c>
      <c r="G348" s="156"/>
      <c r="H348" s="163">
        <v>131.98204000000001</v>
      </c>
    </row>
    <row r="349" spans="2:8" ht="36.75" customHeight="1">
      <c r="B349" s="161">
        <f t="shared" si="135"/>
        <v>75</v>
      </c>
      <c r="C349" s="164" t="s">
        <v>1249</v>
      </c>
      <c r="D349" s="156">
        <v>2018</v>
      </c>
      <c r="E349" s="158">
        <v>0.4</v>
      </c>
      <c r="F349" s="156">
        <v>374</v>
      </c>
      <c r="G349" s="156"/>
      <c r="H349" s="163">
        <v>468.92196999999999</v>
      </c>
    </row>
    <row r="350" spans="2:8" ht="36.75" customHeight="1">
      <c r="B350" s="161">
        <f t="shared" si="135"/>
        <v>76</v>
      </c>
      <c r="C350" s="164" t="s">
        <v>1250</v>
      </c>
      <c r="D350" s="156">
        <v>2018</v>
      </c>
      <c r="E350" s="158">
        <v>0.4</v>
      </c>
      <c r="F350" s="156">
        <v>169</v>
      </c>
      <c r="G350" s="156"/>
      <c r="H350" s="163">
        <v>264.86973</v>
      </c>
    </row>
    <row r="351" spans="2:8" ht="36.75" customHeight="1">
      <c r="B351" s="161">
        <f t="shared" si="135"/>
        <v>77</v>
      </c>
      <c r="C351" s="164" t="s">
        <v>1251</v>
      </c>
      <c r="D351" s="156">
        <v>2018</v>
      </c>
      <c r="E351" s="158">
        <v>0.4</v>
      </c>
      <c r="F351" s="156">
        <v>67</v>
      </c>
      <c r="G351" s="156"/>
      <c r="H351" s="163">
        <v>82.237129999999993</v>
      </c>
    </row>
    <row r="352" spans="2:8" ht="36.75" customHeight="1">
      <c r="B352" s="161">
        <f t="shared" si="135"/>
        <v>78</v>
      </c>
      <c r="C352" s="164" t="s">
        <v>1252</v>
      </c>
      <c r="D352" s="156">
        <v>2018</v>
      </c>
      <c r="E352" s="158">
        <v>0.4</v>
      </c>
      <c r="F352" s="156">
        <v>36</v>
      </c>
      <c r="G352" s="156"/>
      <c r="H352" s="163">
        <v>17.946000000000002</v>
      </c>
    </row>
    <row r="353" spans="2:8" ht="36.75" customHeight="1">
      <c r="B353" s="161">
        <f t="shared" si="135"/>
        <v>79</v>
      </c>
      <c r="C353" s="164" t="s">
        <v>1253</v>
      </c>
      <c r="D353" s="156">
        <v>2018</v>
      </c>
      <c r="E353" s="158">
        <v>0.4</v>
      </c>
      <c r="F353" s="156">
        <v>104</v>
      </c>
      <c r="G353" s="156"/>
      <c r="H353" s="163">
        <v>163.97188</v>
      </c>
    </row>
    <row r="354" spans="2:8" ht="36.75" customHeight="1">
      <c r="B354" s="161">
        <f t="shared" si="135"/>
        <v>80</v>
      </c>
      <c r="C354" s="164" t="s">
        <v>1254</v>
      </c>
      <c r="D354" s="156">
        <v>2018</v>
      </c>
      <c r="E354" s="158">
        <v>0.4</v>
      </c>
      <c r="F354" s="156">
        <v>29</v>
      </c>
      <c r="G354" s="156"/>
      <c r="H354" s="163">
        <v>42.335129999999999</v>
      </c>
    </row>
    <row r="355" spans="2:8" ht="36.75" customHeight="1">
      <c r="B355" s="161">
        <f t="shared" si="135"/>
        <v>81</v>
      </c>
      <c r="C355" s="164" t="s">
        <v>1255</v>
      </c>
      <c r="D355" s="156">
        <v>2018</v>
      </c>
      <c r="E355" s="158">
        <v>0.4</v>
      </c>
      <c r="F355" s="156">
        <v>125</v>
      </c>
      <c r="G355" s="156"/>
      <c r="H355" s="163">
        <v>149.13762</v>
      </c>
    </row>
    <row r="356" spans="2:8" ht="36.75" customHeight="1">
      <c r="B356" s="161">
        <f t="shared" si="135"/>
        <v>82</v>
      </c>
      <c r="C356" s="164" t="s">
        <v>1256</v>
      </c>
      <c r="D356" s="156">
        <v>2018</v>
      </c>
      <c r="E356" s="158">
        <v>0.4</v>
      </c>
      <c r="F356" s="156">
        <v>27</v>
      </c>
      <c r="G356" s="156"/>
      <c r="H356" s="163">
        <v>22.865220000000001</v>
      </c>
    </row>
    <row r="357" spans="2:8" ht="36.75" customHeight="1">
      <c r="B357" s="161">
        <f t="shared" si="135"/>
        <v>83</v>
      </c>
      <c r="C357" s="164" t="s">
        <v>1257</v>
      </c>
      <c r="D357" s="156">
        <v>2018</v>
      </c>
      <c r="E357" s="158">
        <v>0.4</v>
      </c>
      <c r="F357" s="156">
        <v>67</v>
      </c>
      <c r="G357" s="156"/>
      <c r="H357" s="163">
        <v>131.06528</v>
      </c>
    </row>
    <row r="358" spans="2:8" ht="36.75" customHeight="1">
      <c r="B358" s="161">
        <f t="shared" si="135"/>
        <v>84</v>
      </c>
      <c r="C358" s="164" t="s">
        <v>1258</v>
      </c>
      <c r="D358" s="156">
        <v>2018</v>
      </c>
      <c r="E358" s="158">
        <v>0.4</v>
      </c>
      <c r="F358" s="156">
        <v>95</v>
      </c>
      <c r="G358" s="156"/>
      <c r="H358" s="163">
        <v>72.494370000000004</v>
      </c>
    </row>
    <row r="359" spans="2:8" ht="36.75" customHeight="1">
      <c r="B359" s="161">
        <f t="shared" si="135"/>
        <v>85</v>
      </c>
      <c r="C359" s="164" t="s">
        <v>1259</v>
      </c>
      <c r="D359" s="156">
        <v>2018</v>
      </c>
      <c r="E359" s="158">
        <v>0.4</v>
      </c>
      <c r="F359" s="156">
        <v>150</v>
      </c>
      <c r="G359" s="156"/>
      <c r="H359" s="163">
        <v>247.80393000000001</v>
      </c>
    </row>
    <row r="360" spans="2:8" ht="36.75" customHeight="1">
      <c r="B360" s="161">
        <f t="shared" si="135"/>
        <v>86</v>
      </c>
      <c r="C360" s="164" t="s">
        <v>1260</v>
      </c>
      <c r="D360" s="156">
        <v>2018</v>
      </c>
      <c r="E360" s="158">
        <v>0.4</v>
      </c>
      <c r="F360" s="156">
        <v>120</v>
      </c>
      <c r="G360" s="156"/>
      <c r="H360" s="163">
        <v>240.48031</v>
      </c>
    </row>
    <row r="361" spans="2:8" ht="36.75" customHeight="1">
      <c r="B361" s="161">
        <f t="shared" si="135"/>
        <v>87</v>
      </c>
      <c r="C361" s="164" t="s">
        <v>1261</v>
      </c>
      <c r="D361" s="156">
        <v>2018</v>
      </c>
      <c r="E361" s="158">
        <v>0.4</v>
      </c>
      <c r="F361" s="156">
        <v>91</v>
      </c>
      <c r="G361" s="156"/>
      <c r="H361" s="163">
        <v>210.65008</v>
      </c>
    </row>
    <row r="362" spans="2:8" ht="36.75" customHeight="1">
      <c r="B362" s="161">
        <f t="shared" si="135"/>
        <v>88</v>
      </c>
      <c r="C362" s="164" t="s">
        <v>1262</v>
      </c>
      <c r="D362" s="156">
        <v>2018</v>
      </c>
      <c r="E362" s="158">
        <v>0.4</v>
      </c>
      <c r="F362" s="156">
        <v>198</v>
      </c>
      <c r="G362" s="156"/>
      <c r="H362" s="163">
        <v>212.27434</v>
      </c>
    </row>
    <row r="363" spans="2:8" ht="36.75" customHeight="1">
      <c r="B363" s="161">
        <f t="shared" si="135"/>
        <v>89</v>
      </c>
      <c r="C363" s="164" t="s">
        <v>1263</v>
      </c>
      <c r="D363" s="156">
        <v>2018</v>
      </c>
      <c r="E363" s="158">
        <v>0.4</v>
      </c>
      <c r="F363" s="156">
        <v>125</v>
      </c>
      <c r="G363" s="156"/>
      <c r="H363" s="163">
        <v>167.63749999999999</v>
      </c>
    </row>
    <row r="364" spans="2:8" ht="36.75" customHeight="1">
      <c r="B364" s="161">
        <f t="shared" si="135"/>
        <v>90</v>
      </c>
      <c r="C364" s="164" t="s">
        <v>1264</v>
      </c>
      <c r="D364" s="156">
        <v>2018</v>
      </c>
      <c r="E364" s="158">
        <v>0.4</v>
      </c>
      <c r="F364" s="156">
        <v>214</v>
      </c>
      <c r="G364" s="156"/>
      <c r="H364" s="163">
        <v>175.50694999999999</v>
      </c>
    </row>
    <row r="365" spans="2:8" ht="36.75" customHeight="1">
      <c r="B365" s="161">
        <f t="shared" si="135"/>
        <v>91</v>
      </c>
      <c r="C365" s="164" t="s">
        <v>1265</v>
      </c>
      <c r="D365" s="156">
        <v>2018</v>
      </c>
      <c r="E365" s="158">
        <v>0.4</v>
      </c>
      <c r="F365" s="156">
        <v>228</v>
      </c>
      <c r="G365" s="156"/>
      <c r="H365" s="163">
        <v>441.80002000000002</v>
      </c>
    </row>
    <row r="366" spans="2:8" ht="36.75" customHeight="1">
      <c r="B366" s="161">
        <f t="shared" si="135"/>
        <v>92</v>
      </c>
      <c r="C366" s="164" t="s">
        <v>1266</v>
      </c>
      <c r="D366" s="156">
        <v>2018</v>
      </c>
      <c r="E366" s="158">
        <v>0.4</v>
      </c>
      <c r="F366" s="156">
        <v>153</v>
      </c>
      <c r="G366" s="156"/>
      <c r="H366" s="163">
        <v>153.02348000000001</v>
      </c>
    </row>
    <row r="367" spans="2:8" ht="36.75" customHeight="1">
      <c r="B367" s="161">
        <f t="shared" si="135"/>
        <v>93</v>
      </c>
      <c r="C367" s="164" t="s">
        <v>1267</v>
      </c>
      <c r="D367" s="156">
        <v>2018</v>
      </c>
      <c r="E367" s="158">
        <v>0.4</v>
      </c>
      <c r="F367" s="156">
        <v>248</v>
      </c>
      <c r="G367" s="156"/>
      <c r="H367" s="163">
        <v>253.05089000000001</v>
      </c>
    </row>
    <row r="368" spans="2:8" ht="36.75" customHeight="1">
      <c r="B368" s="161">
        <f t="shared" si="135"/>
        <v>94</v>
      </c>
      <c r="C368" s="164" t="s">
        <v>1268</v>
      </c>
      <c r="D368" s="156">
        <v>2018</v>
      </c>
      <c r="E368" s="158">
        <v>0.4</v>
      </c>
      <c r="F368" s="156">
        <v>38</v>
      </c>
      <c r="G368" s="156"/>
      <c r="H368" s="163">
        <v>75.877679999999998</v>
      </c>
    </row>
    <row r="369" spans="2:8" ht="36.75" customHeight="1">
      <c r="B369" s="161">
        <f t="shared" si="135"/>
        <v>95</v>
      </c>
      <c r="C369" s="164" t="s">
        <v>1269</v>
      </c>
      <c r="D369" s="156">
        <v>2018</v>
      </c>
      <c r="E369" s="158">
        <v>0.4</v>
      </c>
      <c r="F369" s="156">
        <v>73</v>
      </c>
      <c r="G369" s="156"/>
      <c r="H369" s="163">
        <v>128.29823999999999</v>
      </c>
    </row>
    <row r="370" spans="2:8" ht="36.75" customHeight="1">
      <c r="B370" s="161">
        <f t="shared" si="135"/>
        <v>96</v>
      </c>
      <c r="C370" s="164" t="s">
        <v>1270</v>
      </c>
      <c r="D370" s="156">
        <v>2018</v>
      </c>
      <c r="E370" s="158">
        <v>0.4</v>
      </c>
      <c r="F370" s="156">
        <v>51</v>
      </c>
      <c r="G370" s="156"/>
      <c r="H370" s="163">
        <v>88.164910000000006</v>
      </c>
    </row>
    <row r="371" spans="2:8" ht="36.75" customHeight="1">
      <c r="B371" s="161">
        <f t="shared" si="135"/>
        <v>97</v>
      </c>
      <c r="C371" s="164" t="s">
        <v>1271</v>
      </c>
      <c r="D371" s="156">
        <v>2018</v>
      </c>
      <c r="E371" s="158">
        <v>0.4</v>
      </c>
      <c r="F371" s="156">
        <v>1003</v>
      </c>
      <c r="G371" s="156"/>
      <c r="H371" s="163">
        <v>1165.45802</v>
      </c>
    </row>
    <row r="372" spans="2:8" ht="36.75" customHeight="1">
      <c r="B372" s="161">
        <f t="shared" si="135"/>
        <v>98</v>
      </c>
      <c r="C372" s="164" t="s">
        <v>1272</v>
      </c>
      <c r="D372" s="156">
        <v>2018</v>
      </c>
      <c r="E372" s="158">
        <v>0.4</v>
      </c>
      <c r="F372" s="156">
        <v>136</v>
      </c>
      <c r="G372" s="156"/>
      <c r="H372" s="163">
        <v>159.77848</v>
      </c>
    </row>
    <row r="373" spans="2:8" ht="36.75" customHeight="1">
      <c r="B373" s="161">
        <f t="shared" si="135"/>
        <v>99</v>
      </c>
      <c r="C373" s="164" t="s">
        <v>1273</v>
      </c>
      <c r="D373" s="156">
        <v>2018</v>
      </c>
      <c r="E373" s="158">
        <v>0.4</v>
      </c>
      <c r="F373" s="156">
        <v>110</v>
      </c>
      <c r="G373" s="156"/>
      <c r="H373" s="163">
        <v>90.188379999999995</v>
      </c>
    </row>
    <row r="374" spans="2:8" ht="36.75" customHeight="1">
      <c r="B374" s="161">
        <f t="shared" si="135"/>
        <v>100</v>
      </c>
      <c r="C374" s="164" t="s">
        <v>1274</v>
      </c>
      <c r="D374" s="156">
        <v>2018</v>
      </c>
      <c r="E374" s="158">
        <v>0.4</v>
      </c>
      <c r="F374" s="156">
        <v>57</v>
      </c>
      <c r="G374" s="156"/>
      <c r="H374" s="163">
        <v>98.389330000000001</v>
      </c>
    </row>
    <row r="375" spans="2:8" ht="36.75" customHeight="1">
      <c r="B375" s="161">
        <f t="shared" si="135"/>
        <v>101</v>
      </c>
      <c r="C375" s="164" t="s">
        <v>1251</v>
      </c>
      <c r="D375" s="156">
        <v>2018</v>
      </c>
      <c r="E375" s="158">
        <v>0.4</v>
      </c>
      <c r="F375" s="156">
        <v>43</v>
      </c>
      <c r="G375" s="156"/>
      <c r="H375" s="163">
        <v>67.474850000000004</v>
      </c>
    </row>
    <row r="376" spans="2:8" ht="36.75" customHeight="1">
      <c r="B376" s="161">
        <f t="shared" si="135"/>
        <v>102</v>
      </c>
      <c r="C376" s="164" t="s">
        <v>1275</v>
      </c>
      <c r="D376" s="156">
        <v>2018</v>
      </c>
      <c r="E376" s="158">
        <v>0.4</v>
      </c>
      <c r="F376" s="156">
        <v>53</v>
      </c>
      <c r="G376" s="156"/>
      <c r="H376" s="163">
        <v>115.86152</v>
      </c>
    </row>
    <row r="377" spans="2:8" ht="36.75" customHeight="1">
      <c r="B377" s="161">
        <f t="shared" si="135"/>
        <v>103</v>
      </c>
      <c r="C377" s="164" t="s">
        <v>1276</v>
      </c>
      <c r="D377" s="156">
        <v>2018</v>
      </c>
      <c r="E377" s="158">
        <v>0.4</v>
      </c>
      <c r="F377" s="156">
        <v>25</v>
      </c>
      <c r="G377" s="156"/>
      <c r="H377" s="163">
        <v>26.753080000000001</v>
      </c>
    </row>
    <row r="378" spans="2:8" ht="36.75" customHeight="1">
      <c r="B378" s="161">
        <f t="shared" si="135"/>
        <v>104</v>
      </c>
      <c r="C378" s="164" t="s">
        <v>1277</v>
      </c>
      <c r="D378" s="156">
        <v>2018</v>
      </c>
      <c r="E378" s="158">
        <v>0.4</v>
      </c>
      <c r="F378" s="156">
        <v>84</v>
      </c>
      <c r="G378" s="156"/>
      <c r="H378" s="163">
        <v>112.62005000000001</v>
      </c>
    </row>
    <row r="379" spans="2:8" ht="36.75" customHeight="1">
      <c r="B379" s="161">
        <f t="shared" si="135"/>
        <v>105</v>
      </c>
      <c r="C379" s="164" t="s">
        <v>1278</v>
      </c>
      <c r="D379" s="156">
        <v>2018</v>
      </c>
      <c r="E379" s="158">
        <v>0.4</v>
      </c>
      <c r="F379" s="156">
        <v>77</v>
      </c>
      <c r="G379" s="156"/>
      <c r="H379" s="163">
        <v>139.23714000000001</v>
      </c>
    </row>
    <row r="380" spans="2:8" ht="36.75" customHeight="1">
      <c r="B380" s="161">
        <f t="shared" si="135"/>
        <v>106</v>
      </c>
      <c r="C380" s="164" t="s">
        <v>1279</v>
      </c>
      <c r="D380" s="156">
        <v>2018</v>
      </c>
      <c r="E380" s="158">
        <v>0.4</v>
      </c>
      <c r="F380" s="156">
        <v>124</v>
      </c>
      <c r="G380" s="156"/>
      <c r="H380" s="163">
        <v>88.993729999999999</v>
      </c>
    </row>
    <row r="381" spans="2:8" ht="36.75" customHeight="1">
      <c r="B381" s="161">
        <f t="shared" si="135"/>
        <v>107</v>
      </c>
      <c r="C381" s="164" t="s">
        <v>1280</v>
      </c>
      <c r="D381" s="156">
        <v>2018</v>
      </c>
      <c r="E381" s="158">
        <v>0.4</v>
      </c>
      <c r="F381" s="156">
        <v>48</v>
      </c>
      <c r="G381" s="156"/>
      <c r="H381" s="163">
        <v>65.107320000000001</v>
      </c>
    </row>
    <row r="382" spans="2:8" ht="36.75" customHeight="1">
      <c r="B382" s="161">
        <f t="shared" si="135"/>
        <v>108</v>
      </c>
      <c r="C382" s="164" t="s">
        <v>1281</v>
      </c>
      <c r="D382" s="156">
        <v>2018</v>
      </c>
      <c r="E382" s="158">
        <v>0.4</v>
      </c>
      <c r="F382" s="156">
        <v>149</v>
      </c>
      <c r="G382" s="156"/>
      <c r="H382" s="163">
        <v>231.35333</v>
      </c>
    </row>
    <row r="383" spans="2:8" ht="36.75" customHeight="1">
      <c r="B383" s="161">
        <f t="shared" si="135"/>
        <v>109</v>
      </c>
      <c r="C383" s="164" t="s">
        <v>1240</v>
      </c>
      <c r="D383" s="156">
        <v>2018</v>
      </c>
      <c r="E383" s="158">
        <v>0.4</v>
      </c>
      <c r="F383" s="156">
        <v>120</v>
      </c>
      <c r="G383" s="156"/>
      <c r="H383" s="163">
        <v>155.86596</v>
      </c>
    </row>
    <row r="384" spans="2:8" ht="36.75" customHeight="1">
      <c r="B384" s="161">
        <f t="shared" si="135"/>
        <v>110</v>
      </c>
      <c r="C384" s="164" t="s">
        <v>1251</v>
      </c>
      <c r="D384" s="156">
        <v>2018</v>
      </c>
      <c r="E384" s="158">
        <v>0.4</v>
      </c>
      <c r="F384" s="156">
        <v>50</v>
      </c>
      <c r="G384" s="156"/>
      <c r="H384" s="163">
        <v>69.916229999999999</v>
      </c>
    </row>
    <row r="385" spans="2:8" ht="36.75" customHeight="1">
      <c r="B385" s="161">
        <f t="shared" si="135"/>
        <v>111</v>
      </c>
      <c r="C385" s="164" t="s">
        <v>1282</v>
      </c>
      <c r="D385" s="156">
        <v>2018</v>
      </c>
      <c r="E385" s="158">
        <v>0.4</v>
      </c>
      <c r="F385" s="156">
        <v>37</v>
      </c>
      <c r="G385" s="156"/>
      <c r="H385" s="163">
        <v>16.288260000000001</v>
      </c>
    </row>
    <row r="386" spans="2:8" ht="36.75" customHeight="1">
      <c r="B386" s="161">
        <f t="shared" si="135"/>
        <v>112</v>
      </c>
      <c r="C386" s="164" t="s">
        <v>1283</v>
      </c>
      <c r="D386" s="156">
        <v>2018</v>
      </c>
      <c r="E386" s="158">
        <v>0.4</v>
      </c>
      <c r="F386" s="156">
        <v>303</v>
      </c>
      <c r="G386" s="156"/>
      <c r="H386" s="163">
        <v>354.95524999999998</v>
      </c>
    </row>
    <row r="387" spans="2:8" ht="36.75" customHeight="1">
      <c r="B387" s="161">
        <f t="shared" si="135"/>
        <v>113</v>
      </c>
      <c r="C387" s="164" t="s">
        <v>1284</v>
      </c>
      <c r="D387" s="156">
        <v>2018</v>
      </c>
      <c r="E387" s="158">
        <v>0.4</v>
      </c>
      <c r="F387" s="156">
        <v>48</v>
      </c>
      <c r="G387" s="156"/>
      <c r="H387" s="163">
        <v>30.666260000000001</v>
      </c>
    </row>
    <row r="388" spans="2:8" ht="36.75" customHeight="1">
      <c r="B388" s="161">
        <f t="shared" si="135"/>
        <v>114</v>
      </c>
      <c r="C388" s="164" t="s">
        <v>1207</v>
      </c>
      <c r="D388" s="156">
        <v>2018</v>
      </c>
      <c r="E388" s="158">
        <v>0.4</v>
      </c>
      <c r="F388" s="156">
        <v>100</v>
      </c>
      <c r="G388" s="156"/>
      <c r="H388" s="163">
        <v>100.22751</v>
      </c>
    </row>
    <row r="389" spans="2:8" ht="36.75" customHeight="1">
      <c r="B389" s="161">
        <f t="shared" si="135"/>
        <v>115</v>
      </c>
      <c r="C389" s="164" t="s">
        <v>1285</v>
      </c>
      <c r="D389" s="156">
        <v>2018</v>
      </c>
      <c r="E389" s="158">
        <v>0.4</v>
      </c>
      <c r="F389" s="156">
        <v>120</v>
      </c>
      <c r="G389" s="156"/>
      <c r="H389" s="163">
        <v>90.767870000000002</v>
      </c>
    </row>
    <row r="390" spans="2:8" ht="36.75" customHeight="1">
      <c r="B390" s="161">
        <f t="shared" si="135"/>
        <v>116</v>
      </c>
      <c r="C390" s="164" t="s">
        <v>1277</v>
      </c>
      <c r="D390" s="156">
        <v>2018</v>
      </c>
      <c r="E390" s="158">
        <v>0.4</v>
      </c>
      <c r="F390" s="156">
        <v>80</v>
      </c>
      <c r="G390" s="156"/>
      <c r="H390" s="163">
        <v>78.660399999999996</v>
      </c>
    </row>
    <row r="391" spans="2:8" ht="36.75" customHeight="1">
      <c r="B391" s="161">
        <f t="shared" si="135"/>
        <v>117</v>
      </c>
      <c r="C391" s="164" t="s">
        <v>1286</v>
      </c>
      <c r="D391" s="156">
        <v>2018</v>
      </c>
      <c r="E391" s="158">
        <v>0.4</v>
      </c>
      <c r="F391" s="156">
        <v>96</v>
      </c>
      <c r="G391" s="156"/>
      <c r="H391" s="163">
        <v>85.959280000000007</v>
      </c>
    </row>
    <row r="392" spans="2:8" ht="36.75" customHeight="1">
      <c r="B392" s="161">
        <f t="shared" si="135"/>
        <v>118</v>
      </c>
      <c r="C392" s="164" t="s">
        <v>1287</v>
      </c>
      <c r="D392" s="156">
        <v>2018</v>
      </c>
      <c r="E392" s="158">
        <v>0.4</v>
      </c>
      <c r="F392" s="156">
        <v>55</v>
      </c>
      <c r="G392" s="156"/>
      <c r="H392" s="163">
        <v>72.267269999999996</v>
      </c>
    </row>
    <row r="393" spans="2:8" ht="36.75" customHeight="1">
      <c r="B393" s="161">
        <f t="shared" si="135"/>
        <v>119</v>
      </c>
      <c r="C393" s="164" t="s">
        <v>1288</v>
      </c>
      <c r="D393" s="156">
        <v>2018</v>
      </c>
      <c r="E393" s="158">
        <v>0.4</v>
      </c>
      <c r="F393" s="156">
        <v>120</v>
      </c>
      <c r="G393" s="156"/>
      <c r="H393" s="163">
        <v>173.57732999999999</v>
      </c>
    </row>
    <row r="394" spans="2:8" ht="36.75" customHeight="1">
      <c r="B394" s="161">
        <f t="shared" si="135"/>
        <v>120</v>
      </c>
      <c r="C394" s="164" t="s">
        <v>1289</v>
      </c>
      <c r="D394" s="156">
        <v>2018</v>
      </c>
      <c r="E394" s="158">
        <v>0.4</v>
      </c>
      <c r="F394" s="156">
        <v>80</v>
      </c>
      <c r="G394" s="156"/>
      <c r="H394" s="163">
        <v>97.724279999999993</v>
      </c>
    </row>
    <row r="395" spans="2:8" ht="36.75" customHeight="1">
      <c r="B395" s="161">
        <f t="shared" si="135"/>
        <v>121</v>
      </c>
      <c r="C395" s="164" t="s">
        <v>1290</v>
      </c>
      <c r="D395" s="156">
        <v>2018</v>
      </c>
      <c r="E395" s="158">
        <v>0.4</v>
      </c>
      <c r="F395" s="156">
        <v>100</v>
      </c>
      <c r="G395" s="156"/>
      <c r="H395" s="163">
        <v>47.437069999999999</v>
      </c>
    </row>
    <row r="396" spans="2:8" ht="36.75" customHeight="1">
      <c r="B396" s="161">
        <f t="shared" si="135"/>
        <v>122</v>
      </c>
      <c r="C396" s="164" t="s">
        <v>1291</v>
      </c>
      <c r="D396" s="156">
        <v>2018</v>
      </c>
      <c r="E396" s="158">
        <v>0.4</v>
      </c>
      <c r="F396" s="156">
        <v>152</v>
      </c>
      <c r="G396" s="156"/>
      <c r="H396" s="163">
        <v>132.71133</v>
      </c>
    </row>
    <row r="397" spans="2:8" ht="36.75" customHeight="1">
      <c r="B397" s="161">
        <f t="shared" si="135"/>
        <v>123</v>
      </c>
      <c r="C397" s="164" t="s">
        <v>1292</v>
      </c>
      <c r="D397" s="156">
        <v>2018</v>
      </c>
      <c r="E397" s="158">
        <v>0.4</v>
      </c>
      <c r="F397" s="156">
        <v>58</v>
      </c>
      <c r="G397" s="156"/>
      <c r="H397" s="163">
        <v>43.194470000000003</v>
      </c>
    </row>
    <row r="398" spans="2:8" ht="36.75" customHeight="1">
      <c r="B398" s="161">
        <f t="shared" si="135"/>
        <v>124</v>
      </c>
      <c r="C398" s="164" t="s">
        <v>1293</v>
      </c>
      <c r="D398" s="156">
        <v>2018</v>
      </c>
      <c r="E398" s="158">
        <v>0.4</v>
      </c>
      <c r="F398" s="156">
        <v>70</v>
      </c>
      <c r="G398" s="156"/>
      <c r="H398" s="163">
        <v>139.55984000000001</v>
      </c>
    </row>
    <row r="399" spans="2:8" ht="36.75" customHeight="1">
      <c r="B399" s="161">
        <f t="shared" si="135"/>
        <v>125</v>
      </c>
      <c r="C399" s="164" t="s">
        <v>1294</v>
      </c>
      <c r="D399" s="156">
        <v>2018</v>
      </c>
      <c r="E399" s="158">
        <v>0.4</v>
      </c>
      <c r="F399" s="156">
        <v>50</v>
      </c>
      <c r="G399" s="156"/>
      <c r="H399" s="163">
        <v>46.369309999999999</v>
      </c>
    </row>
    <row r="400" spans="2:8" ht="36.75" customHeight="1">
      <c r="B400" s="161">
        <f t="shared" si="135"/>
        <v>126</v>
      </c>
      <c r="C400" s="164" t="s">
        <v>1295</v>
      </c>
      <c r="D400" s="156">
        <v>2018</v>
      </c>
      <c r="E400" s="158">
        <v>0.4</v>
      </c>
      <c r="F400" s="156">
        <v>244</v>
      </c>
      <c r="G400" s="156"/>
      <c r="H400" s="163">
        <v>295.99378999999999</v>
      </c>
    </row>
    <row r="401" spans="2:8" ht="36.75" customHeight="1">
      <c r="B401" s="161">
        <f t="shared" si="135"/>
        <v>127</v>
      </c>
      <c r="C401" s="164" t="s">
        <v>1296</v>
      </c>
      <c r="D401" s="156">
        <v>2018</v>
      </c>
      <c r="E401" s="158">
        <v>0.4</v>
      </c>
      <c r="F401" s="156">
        <v>160</v>
      </c>
      <c r="G401" s="156"/>
      <c r="H401" s="163">
        <v>175.30356</v>
      </c>
    </row>
    <row r="402" spans="2:8" ht="36.75" customHeight="1">
      <c r="B402" s="161">
        <f t="shared" si="135"/>
        <v>128</v>
      </c>
      <c r="C402" s="164" t="s">
        <v>1297</v>
      </c>
      <c r="D402" s="156">
        <v>2018</v>
      </c>
      <c r="E402" s="158">
        <v>0.4</v>
      </c>
      <c r="F402" s="156">
        <v>218</v>
      </c>
      <c r="G402" s="156"/>
      <c r="H402" s="163">
        <v>360.92707999999999</v>
      </c>
    </row>
    <row r="403" spans="2:8" ht="36.75" customHeight="1">
      <c r="B403" s="161">
        <f t="shared" si="135"/>
        <v>129</v>
      </c>
      <c r="C403" s="164" t="s">
        <v>1298</v>
      </c>
      <c r="D403" s="156">
        <v>2018</v>
      </c>
      <c r="E403" s="158">
        <v>0.4</v>
      </c>
      <c r="F403" s="156">
        <v>145</v>
      </c>
      <c r="G403" s="156"/>
      <c r="H403" s="163">
        <v>203.96573000000001</v>
      </c>
    </row>
    <row r="404" spans="2:8" ht="36.75" customHeight="1">
      <c r="B404" s="161">
        <f t="shared" si="135"/>
        <v>130</v>
      </c>
      <c r="C404" s="164" t="s">
        <v>1299</v>
      </c>
      <c r="D404" s="156">
        <v>2018</v>
      </c>
      <c r="E404" s="158">
        <v>0.4</v>
      </c>
      <c r="F404" s="156">
        <v>45</v>
      </c>
      <c r="G404" s="156"/>
      <c r="H404" s="163">
        <v>5.5552200000000003</v>
      </c>
    </row>
    <row r="405" spans="2:8" ht="36.75" customHeight="1">
      <c r="B405" s="161">
        <f t="shared" si="135"/>
        <v>131</v>
      </c>
      <c r="C405" s="164" t="s">
        <v>1300</v>
      </c>
      <c r="D405" s="156">
        <v>2018</v>
      </c>
      <c r="E405" s="158">
        <v>0.4</v>
      </c>
      <c r="F405" s="156">
        <v>138</v>
      </c>
      <c r="G405" s="156"/>
      <c r="H405" s="163">
        <v>210.90541999999999</v>
      </c>
    </row>
    <row r="406" spans="2:8" ht="36.75" customHeight="1">
      <c r="B406" s="161">
        <f t="shared" si="135"/>
        <v>132</v>
      </c>
      <c r="C406" s="164" t="s">
        <v>1301</v>
      </c>
      <c r="D406" s="156">
        <v>2018</v>
      </c>
      <c r="E406" s="158">
        <v>0.4</v>
      </c>
      <c r="F406" s="156">
        <v>265</v>
      </c>
      <c r="G406" s="156"/>
      <c r="H406" s="163">
        <v>230.32422</v>
      </c>
    </row>
    <row r="407" spans="2:8" ht="36.75" customHeight="1">
      <c r="B407" s="161">
        <f t="shared" si="135"/>
        <v>133</v>
      </c>
      <c r="C407" s="164" t="s">
        <v>1302</v>
      </c>
      <c r="D407" s="156">
        <v>2018</v>
      </c>
      <c r="E407" s="158">
        <v>0.4</v>
      </c>
      <c r="F407" s="156">
        <v>45</v>
      </c>
      <c r="G407" s="156"/>
      <c r="H407" s="163">
        <v>43.604970000000002</v>
      </c>
    </row>
    <row r="408" spans="2:8" ht="36.75" customHeight="1">
      <c r="B408" s="161">
        <f t="shared" si="135"/>
        <v>134</v>
      </c>
      <c r="C408" s="164" t="s">
        <v>1242</v>
      </c>
      <c r="D408" s="156">
        <v>2018</v>
      </c>
      <c r="E408" s="158">
        <v>0.4</v>
      </c>
      <c r="F408" s="156">
        <v>478</v>
      </c>
      <c r="G408" s="156"/>
      <c r="H408" s="163">
        <v>513.39891999999998</v>
      </c>
    </row>
    <row r="409" spans="2:8" ht="36.75" customHeight="1">
      <c r="B409" s="161">
        <f t="shared" si="135"/>
        <v>135</v>
      </c>
      <c r="C409" s="164" t="s">
        <v>1303</v>
      </c>
      <c r="D409" s="156">
        <v>2018</v>
      </c>
      <c r="E409" s="158">
        <v>0.4</v>
      </c>
      <c r="F409" s="156">
        <v>122</v>
      </c>
      <c r="G409" s="156"/>
      <c r="H409" s="163">
        <v>115.55679000000001</v>
      </c>
    </row>
    <row r="410" spans="2:8" ht="36.75" customHeight="1">
      <c r="B410" s="161">
        <f t="shared" ref="B410:B473" si="136">B409+1</f>
        <v>136</v>
      </c>
      <c r="C410" s="164" t="s">
        <v>1251</v>
      </c>
      <c r="D410" s="156">
        <v>2018</v>
      </c>
      <c r="E410" s="158">
        <v>0.4</v>
      </c>
      <c r="F410" s="156">
        <v>64</v>
      </c>
      <c r="G410" s="156"/>
      <c r="H410" s="163">
        <v>79.463319999999996</v>
      </c>
    </row>
    <row r="411" spans="2:8" ht="36.75" customHeight="1">
      <c r="B411" s="161">
        <f t="shared" si="136"/>
        <v>137</v>
      </c>
      <c r="C411" s="164" t="s">
        <v>1304</v>
      </c>
      <c r="D411" s="156">
        <v>2018</v>
      </c>
      <c r="E411" s="158">
        <v>0.4</v>
      </c>
      <c r="F411" s="156">
        <v>317</v>
      </c>
      <c r="G411" s="156"/>
      <c r="H411" s="163">
        <v>719.97086999999999</v>
      </c>
    </row>
    <row r="412" spans="2:8" ht="36.75" customHeight="1">
      <c r="B412" s="161">
        <f t="shared" si="136"/>
        <v>138</v>
      </c>
      <c r="C412" s="164" t="s">
        <v>1305</v>
      </c>
      <c r="D412" s="156">
        <v>2018</v>
      </c>
      <c r="E412" s="158">
        <v>0.4</v>
      </c>
      <c r="F412" s="156">
        <v>111</v>
      </c>
      <c r="G412" s="156"/>
      <c r="H412" s="163">
        <v>72.96781</v>
      </c>
    </row>
    <row r="413" spans="2:8" ht="36.75" customHeight="1">
      <c r="B413" s="161">
        <f t="shared" si="136"/>
        <v>139</v>
      </c>
      <c r="C413" s="164" t="s">
        <v>1306</v>
      </c>
      <c r="D413" s="156">
        <v>2018</v>
      </c>
      <c r="E413" s="158">
        <v>0.4</v>
      </c>
      <c r="F413" s="156">
        <v>176</v>
      </c>
      <c r="G413" s="156"/>
      <c r="H413" s="163">
        <v>300.61415</v>
      </c>
    </row>
    <row r="414" spans="2:8" ht="36.75" customHeight="1">
      <c r="B414" s="161">
        <f t="shared" si="136"/>
        <v>140</v>
      </c>
      <c r="C414" s="164" t="s">
        <v>1307</v>
      </c>
      <c r="D414" s="156">
        <v>2018</v>
      </c>
      <c r="E414" s="158">
        <v>0.4</v>
      </c>
      <c r="F414" s="156">
        <v>141</v>
      </c>
      <c r="G414" s="156"/>
      <c r="H414" s="163">
        <v>46.27223</v>
      </c>
    </row>
    <row r="415" spans="2:8" ht="36.75" customHeight="1">
      <c r="B415" s="161">
        <f t="shared" si="136"/>
        <v>141</v>
      </c>
      <c r="C415" s="164" t="s">
        <v>1308</v>
      </c>
      <c r="D415" s="156">
        <v>2018</v>
      </c>
      <c r="E415" s="158">
        <v>0.4</v>
      </c>
      <c r="F415" s="156">
        <v>194</v>
      </c>
      <c r="G415" s="156"/>
      <c r="H415" s="163">
        <v>259.11266999999998</v>
      </c>
    </row>
    <row r="416" spans="2:8" ht="36.75" customHeight="1">
      <c r="B416" s="161">
        <f t="shared" si="136"/>
        <v>142</v>
      </c>
      <c r="C416" s="164" t="s">
        <v>1309</v>
      </c>
      <c r="D416" s="156">
        <v>2018</v>
      </c>
      <c r="E416" s="158">
        <v>0.4</v>
      </c>
      <c r="F416" s="156">
        <v>120</v>
      </c>
      <c r="G416" s="156"/>
      <c r="H416" s="163">
        <v>167.18100999999999</v>
      </c>
    </row>
    <row r="417" spans="2:8" ht="36.75" customHeight="1">
      <c r="B417" s="161">
        <f t="shared" si="136"/>
        <v>143</v>
      </c>
      <c r="C417" s="164" t="s">
        <v>1310</v>
      </c>
      <c r="D417" s="156">
        <v>2018</v>
      </c>
      <c r="E417" s="158">
        <v>0.4</v>
      </c>
      <c r="F417" s="156">
        <v>145</v>
      </c>
      <c r="G417" s="156"/>
      <c r="H417" s="163">
        <v>150.83926</v>
      </c>
    </row>
    <row r="418" spans="2:8" ht="36.75" customHeight="1">
      <c r="B418" s="161">
        <f t="shared" si="136"/>
        <v>144</v>
      </c>
      <c r="C418" s="164" t="s">
        <v>1277</v>
      </c>
      <c r="D418" s="156">
        <v>2018</v>
      </c>
      <c r="E418" s="158">
        <v>0.4</v>
      </c>
      <c r="F418" s="156">
        <v>30</v>
      </c>
      <c r="G418" s="156"/>
      <c r="H418" s="163">
        <v>42.713389999999997</v>
      </c>
    </row>
    <row r="419" spans="2:8" ht="36.75" customHeight="1">
      <c r="B419" s="161">
        <f t="shared" si="136"/>
        <v>145</v>
      </c>
      <c r="C419" s="164" t="s">
        <v>1311</v>
      </c>
      <c r="D419" s="156">
        <v>2018</v>
      </c>
      <c r="E419" s="158">
        <v>0.4</v>
      </c>
      <c r="F419" s="156">
        <v>477</v>
      </c>
      <c r="G419" s="156"/>
      <c r="H419" s="163">
        <v>336.58211999999997</v>
      </c>
    </row>
    <row r="420" spans="2:8" ht="36.75" customHeight="1">
      <c r="B420" s="161">
        <f t="shared" si="136"/>
        <v>146</v>
      </c>
      <c r="C420" s="164" t="s">
        <v>1312</v>
      </c>
      <c r="D420" s="156">
        <v>2018</v>
      </c>
      <c r="E420" s="158">
        <v>0.4</v>
      </c>
      <c r="F420" s="156">
        <v>134</v>
      </c>
      <c r="G420" s="156"/>
      <c r="H420" s="163">
        <v>216.34858</v>
      </c>
    </row>
    <row r="421" spans="2:8" ht="36.75" customHeight="1">
      <c r="B421" s="161">
        <f t="shared" si="136"/>
        <v>147</v>
      </c>
      <c r="C421" s="164" t="s">
        <v>1313</v>
      </c>
      <c r="D421" s="156">
        <v>2018</v>
      </c>
      <c r="E421" s="158">
        <v>0.4</v>
      </c>
      <c r="F421" s="156">
        <v>400</v>
      </c>
      <c r="G421" s="156"/>
      <c r="H421" s="163">
        <v>255.50945999999999</v>
      </c>
    </row>
    <row r="422" spans="2:8" ht="36.75" customHeight="1">
      <c r="B422" s="161">
        <f t="shared" si="136"/>
        <v>148</v>
      </c>
      <c r="C422" s="164" t="s">
        <v>1314</v>
      </c>
      <c r="D422" s="156">
        <v>2018</v>
      </c>
      <c r="E422" s="158">
        <v>0.4</v>
      </c>
      <c r="F422" s="156">
        <v>65</v>
      </c>
      <c r="G422" s="156"/>
      <c r="H422" s="163">
        <v>95.774810000000002</v>
      </c>
    </row>
    <row r="423" spans="2:8" ht="36.75" customHeight="1">
      <c r="B423" s="161">
        <f t="shared" si="136"/>
        <v>149</v>
      </c>
      <c r="C423" s="164" t="s">
        <v>1243</v>
      </c>
      <c r="D423" s="156">
        <v>2018</v>
      </c>
      <c r="E423" s="158">
        <v>0.4</v>
      </c>
      <c r="F423" s="156">
        <v>209</v>
      </c>
      <c r="G423" s="156"/>
      <c r="H423" s="163">
        <v>245.35378</v>
      </c>
    </row>
    <row r="424" spans="2:8" ht="36.75" customHeight="1">
      <c r="B424" s="161">
        <f t="shared" si="136"/>
        <v>150</v>
      </c>
      <c r="C424" s="164" t="s">
        <v>1315</v>
      </c>
      <c r="D424" s="156">
        <v>2018</v>
      </c>
      <c r="E424" s="158">
        <v>0.4</v>
      </c>
      <c r="F424" s="156">
        <v>42</v>
      </c>
      <c r="G424" s="156"/>
      <c r="H424" s="163">
        <v>8.8027599999999993</v>
      </c>
    </row>
    <row r="425" spans="2:8" ht="36.75" customHeight="1">
      <c r="B425" s="161">
        <f t="shared" si="136"/>
        <v>151</v>
      </c>
      <c r="C425" s="164" t="s">
        <v>1316</v>
      </c>
      <c r="D425" s="156">
        <v>2018</v>
      </c>
      <c r="E425" s="158">
        <v>0.4</v>
      </c>
      <c r="F425" s="156">
        <v>68</v>
      </c>
      <c r="G425" s="156"/>
      <c r="H425" s="163">
        <v>115.11852</v>
      </c>
    </row>
    <row r="426" spans="2:8" ht="36.75" customHeight="1">
      <c r="B426" s="161">
        <f t="shared" si="136"/>
        <v>152</v>
      </c>
      <c r="C426" s="164" t="s">
        <v>1317</v>
      </c>
      <c r="D426" s="156">
        <v>2018</v>
      </c>
      <c r="E426" s="158">
        <v>0.4</v>
      </c>
      <c r="F426" s="156">
        <v>97</v>
      </c>
      <c r="G426" s="156"/>
      <c r="H426" s="163">
        <v>105.02256</v>
      </c>
    </row>
    <row r="427" spans="2:8" ht="36.75" customHeight="1">
      <c r="B427" s="161">
        <f t="shared" si="136"/>
        <v>153</v>
      </c>
      <c r="C427" s="164" t="s">
        <v>1318</v>
      </c>
      <c r="D427" s="156">
        <v>2018</v>
      </c>
      <c r="E427" s="158">
        <v>0.4</v>
      </c>
      <c r="F427" s="156">
        <v>287</v>
      </c>
      <c r="G427" s="156"/>
      <c r="H427" s="163">
        <v>346.18561</v>
      </c>
    </row>
    <row r="428" spans="2:8" ht="36.75" customHeight="1">
      <c r="B428" s="161">
        <f t="shared" si="136"/>
        <v>154</v>
      </c>
      <c r="C428" s="164" t="s">
        <v>1319</v>
      </c>
      <c r="D428" s="156">
        <v>2018</v>
      </c>
      <c r="E428" s="158">
        <v>0.4</v>
      </c>
      <c r="F428" s="156">
        <v>80</v>
      </c>
      <c r="G428" s="156"/>
      <c r="H428" s="163">
        <v>90.563739999999996</v>
      </c>
    </row>
    <row r="429" spans="2:8" ht="36.75" customHeight="1">
      <c r="B429" s="161">
        <f t="shared" si="136"/>
        <v>155</v>
      </c>
      <c r="C429" s="164" t="s">
        <v>1320</v>
      </c>
      <c r="D429" s="156">
        <v>2018</v>
      </c>
      <c r="E429" s="158">
        <v>0.4</v>
      </c>
      <c r="F429" s="156">
        <v>174</v>
      </c>
      <c r="G429" s="156"/>
      <c r="H429" s="163">
        <v>127.96324</v>
      </c>
    </row>
    <row r="430" spans="2:8" ht="36.75" customHeight="1">
      <c r="B430" s="161">
        <f t="shared" si="136"/>
        <v>156</v>
      </c>
      <c r="C430" s="164" t="s">
        <v>1321</v>
      </c>
      <c r="D430" s="156">
        <v>2018</v>
      </c>
      <c r="E430" s="158">
        <v>0.4</v>
      </c>
      <c r="F430" s="156">
        <v>174</v>
      </c>
      <c r="G430" s="156"/>
      <c r="H430" s="163">
        <v>203.65486999999999</v>
      </c>
    </row>
    <row r="431" spans="2:8" ht="36.75" customHeight="1">
      <c r="B431" s="161">
        <f t="shared" si="136"/>
        <v>157</v>
      </c>
      <c r="C431" s="164" t="s">
        <v>1322</v>
      </c>
      <c r="D431" s="156">
        <v>2018</v>
      </c>
      <c r="E431" s="158">
        <v>0.4</v>
      </c>
      <c r="F431" s="156">
        <v>37</v>
      </c>
      <c r="G431" s="156"/>
      <c r="H431" s="163">
        <v>18.918690000000002</v>
      </c>
    </row>
    <row r="432" spans="2:8" ht="36.75" customHeight="1">
      <c r="B432" s="161">
        <f t="shared" si="136"/>
        <v>158</v>
      </c>
      <c r="C432" s="164" t="s">
        <v>1323</v>
      </c>
      <c r="D432" s="156">
        <v>2018</v>
      </c>
      <c r="E432" s="158">
        <v>0.4</v>
      </c>
      <c r="F432" s="156">
        <v>309</v>
      </c>
      <c r="G432" s="156"/>
      <c r="H432" s="163">
        <v>328.64276999999998</v>
      </c>
    </row>
    <row r="433" spans="2:8" ht="36.75" customHeight="1">
      <c r="B433" s="161">
        <f t="shared" si="136"/>
        <v>159</v>
      </c>
      <c r="C433" s="164" t="s">
        <v>1324</v>
      </c>
      <c r="D433" s="156">
        <v>2018</v>
      </c>
      <c r="E433" s="158">
        <v>0.4</v>
      </c>
      <c r="F433" s="156">
        <v>160</v>
      </c>
      <c r="G433" s="156"/>
      <c r="H433" s="163">
        <v>102.23443</v>
      </c>
    </row>
    <row r="434" spans="2:8" ht="36.75" customHeight="1">
      <c r="B434" s="161">
        <f t="shared" si="136"/>
        <v>160</v>
      </c>
      <c r="C434" s="164" t="s">
        <v>1325</v>
      </c>
      <c r="D434" s="156">
        <v>2018</v>
      </c>
      <c r="E434" s="158">
        <v>0.4</v>
      </c>
      <c r="F434" s="156">
        <v>49</v>
      </c>
      <c r="G434" s="156"/>
      <c r="H434" s="163">
        <v>73.078370000000007</v>
      </c>
    </row>
    <row r="435" spans="2:8" ht="36.75" customHeight="1">
      <c r="B435" s="161">
        <f t="shared" si="136"/>
        <v>161</v>
      </c>
      <c r="C435" s="164" t="s">
        <v>1326</v>
      </c>
      <c r="D435" s="156">
        <v>2018</v>
      </c>
      <c r="E435" s="158">
        <v>0.4</v>
      </c>
      <c r="F435" s="156">
        <v>123</v>
      </c>
      <c r="G435" s="156"/>
      <c r="H435" s="163">
        <v>186.23397</v>
      </c>
    </row>
    <row r="436" spans="2:8" ht="36.75" customHeight="1">
      <c r="B436" s="161">
        <f t="shared" si="136"/>
        <v>162</v>
      </c>
      <c r="C436" s="164" t="s">
        <v>1327</v>
      </c>
      <c r="D436" s="156">
        <v>2018</v>
      </c>
      <c r="E436" s="158">
        <v>0.4</v>
      </c>
      <c r="F436" s="156">
        <v>121</v>
      </c>
      <c r="G436" s="156"/>
      <c r="H436" s="163">
        <v>103.07084</v>
      </c>
    </row>
    <row r="437" spans="2:8" ht="36.75" customHeight="1">
      <c r="B437" s="161">
        <f t="shared" si="136"/>
        <v>163</v>
      </c>
      <c r="C437" s="164" t="s">
        <v>1328</v>
      </c>
      <c r="D437" s="156">
        <v>2018</v>
      </c>
      <c r="E437" s="158">
        <v>0.4</v>
      </c>
      <c r="F437" s="156">
        <v>167</v>
      </c>
      <c r="G437" s="156"/>
      <c r="H437" s="163">
        <v>171.91114999999999</v>
      </c>
    </row>
    <row r="438" spans="2:8" ht="36.75" customHeight="1">
      <c r="B438" s="161">
        <f t="shared" si="136"/>
        <v>164</v>
      </c>
      <c r="C438" s="164" t="s">
        <v>1329</v>
      </c>
      <c r="D438" s="156">
        <v>2018</v>
      </c>
      <c r="E438" s="158">
        <v>0.4</v>
      </c>
      <c r="F438" s="156">
        <v>160</v>
      </c>
      <c r="G438" s="156"/>
      <c r="H438" s="163">
        <v>123.75129</v>
      </c>
    </row>
    <row r="439" spans="2:8" ht="36.75" customHeight="1">
      <c r="B439" s="161">
        <f t="shared" si="136"/>
        <v>165</v>
      </c>
      <c r="C439" s="164" t="s">
        <v>1277</v>
      </c>
      <c r="D439" s="156">
        <v>2018</v>
      </c>
      <c r="E439" s="158">
        <v>0.4</v>
      </c>
      <c r="F439" s="156">
        <v>100</v>
      </c>
      <c r="G439" s="156"/>
      <c r="H439" s="163">
        <v>148.33047999999999</v>
      </c>
    </row>
    <row r="440" spans="2:8" ht="36.75" customHeight="1">
      <c r="B440" s="161">
        <f t="shared" si="136"/>
        <v>166</v>
      </c>
      <c r="C440" s="164" t="s">
        <v>1330</v>
      </c>
      <c r="D440" s="156">
        <v>2018</v>
      </c>
      <c r="E440" s="158">
        <v>0.4</v>
      </c>
      <c r="F440" s="156">
        <v>229</v>
      </c>
      <c r="G440" s="156"/>
      <c r="H440" s="163">
        <v>448.49189000000001</v>
      </c>
    </row>
    <row r="441" spans="2:8" ht="36.75" customHeight="1">
      <c r="B441" s="161">
        <f t="shared" si="136"/>
        <v>167</v>
      </c>
      <c r="C441" s="164" t="s">
        <v>1331</v>
      </c>
      <c r="D441" s="156">
        <v>2018</v>
      </c>
      <c r="E441" s="158">
        <v>0.4</v>
      </c>
      <c r="F441" s="156">
        <v>20</v>
      </c>
      <c r="G441" s="156"/>
      <c r="H441" s="163">
        <v>56.25582</v>
      </c>
    </row>
    <row r="442" spans="2:8" ht="36.75" customHeight="1">
      <c r="B442" s="161">
        <f t="shared" si="136"/>
        <v>168</v>
      </c>
      <c r="C442" s="164" t="s">
        <v>1332</v>
      </c>
      <c r="D442" s="156">
        <v>2018</v>
      </c>
      <c r="E442" s="158">
        <v>0.4</v>
      </c>
      <c r="F442" s="156">
        <v>90</v>
      </c>
      <c r="G442" s="156"/>
      <c r="H442" s="163">
        <v>105.92739</v>
      </c>
    </row>
    <row r="443" spans="2:8" ht="36.75" customHeight="1">
      <c r="B443" s="161">
        <f t="shared" si="136"/>
        <v>169</v>
      </c>
      <c r="C443" s="164" t="s">
        <v>1333</v>
      </c>
      <c r="D443" s="156">
        <v>2018</v>
      </c>
      <c r="E443" s="158">
        <v>0.4</v>
      </c>
      <c r="F443" s="156">
        <v>120</v>
      </c>
      <c r="G443" s="156"/>
      <c r="H443" s="163">
        <v>225.7508</v>
      </c>
    </row>
    <row r="444" spans="2:8" ht="36.75" customHeight="1">
      <c r="B444" s="161">
        <f t="shared" si="136"/>
        <v>170</v>
      </c>
      <c r="C444" s="164" t="s">
        <v>1334</v>
      </c>
      <c r="D444" s="156">
        <v>2018</v>
      </c>
      <c r="E444" s="158">
        <v>0.4</v>
      </c>
      <c r="F444" s="156">
        <v>218</v>
      </c>
      <c r="G444" s="156"/>
      <c r="H444" s="163">
        <v>231.22910999999999</v>
      </c>
    </row>
    <row r="445" spans="2:8" ht="36.75" customHeight="1">
      <c r="B445" s="161">
        <f t="shared" si="136"/>
        <v>171</v>
      </c>
      <c r="C445" s="164" t="s">
        <v>1335</v>
      </c>
      <c r="D445" s="156">
        <v>2018</v>
      </c>
      <c r="E445" s="158">
        <v>0.4</v>
      </c>
      <c r="F445" s="156">
        <v>72</v>
      </c>
      <c r="G445" s="156"/>
      <c r="H445" s="163">
        <v>141.35910999999999</v>
      </c>
    </row>
    <row r="446" spans="2:8" ht="36.75" customHeight="1">
      <c r="B446" s="161">
        <f t="shared" si="136"/>
        <v>172</v>
      </c>
      <c r="C446" s="164" t="s">
        <v>1336</v>
      </c>
      <c r="D446" s="156">
        <v>2018</v>
      </c>
      <c r="E446" s="158">
        <v>0.4</v>
      </c>
      <c r="F446" s="156">
        <v>124</v>
      </c>
      <c r="G446" s="156"/>
      <c r="H446" s="163">
        <v>107.87917</v>
      </c>
    </row>
    <row r="447" spans="2:8" ht="36.75" customHeight="1">
      <c r="B447" s="161">
        <f t="shared" si="136"/>
        <v>173</v>
      </c>
      <c r="C447" s="164" t="s">
        <v>1337</v>
      </c>
      <c r="D447" s="156">
        <v>2018</v>
      </c>
      <c r="E447" s="158">
        <v>0.4</v>
      </c>
      <c r="F447" s="156">
        <v>190</v>
      </c>
      <c r="G447" s="156"/>
      <c r="H447" s="163">
        <v>17.610939999999999</v>
      </c>
    </row>
    <row r="448" spans="2:8" ht="36.75" customHeight="1">
      <c r="B448" s="161">
        <f t="shared" si="136"/>
        <v>174</v>
      </c>
      <c r="C448" s="164" t="s">
        <v>1338</v>
      </c>
      <c r="D448" s="156">
        <v>2018</v>
      </c>
      <c r="E448" s="158">
        <v>0.4</v>
      </c>
      <c r="F448" s="156">
        <v>220</v>
      </c>
      <c r="G448" s="156"/>
      <c r="H448" s="163">
        <v>40.916640000000001</v>
      </c>
    </row>
    <row r="449" spans="2:8" ht="36.75" customHeight="1">
      <c r="B449" s="161">
        <f t="shared" si="136"/>
        <v>175</v>
      </c>
      <c r="C449" s="164" t="s">
        <v>1339</v>
      </c>
      <c r="D449" s="156">
        <v>2018</v>
      </c>
      <c r="E449" s="158">
        <v>0.4</v>
      </c>
      <c r="F449" s="156">
        <v>30</v>
      </c>
      <c r="G449" s="156"/>
      <c r="H449" s="163">
        <v>13.57104</v>
      </c>
    </row>
    <row r="450" spans="2:8" ht="36.75" customHeight="1">
      <c r="B450" s="161">
        <f t="shared" si="136"/>
        <v>176</v>
      </c>
      <c r="C450" s="164" t="s">
        <v>1340</v>
      </c>
      <c r="D450" s="156">
        <v>2018</v>
      </c>
      <c r="E450" s="158">
        <v>0.4</v>
      </c>
      <c r="F450" s="156">
        <v>450</v>
      </c>
      <c r="G450" s="156"/>
      <c r="H450" s="163">
        <v>337.36194</v>
      </c>
    </row>
    <row r="451" spans="2:8" ht="36.75" customHeight="1">
      <c r="B451" s="161">
        <f t="shared" si="136"/>
        <v>177</v>
      </c>
      <c r="C451" s="164" t="s">
        <v>1341</v>
      </c>
      <c r="D451" s="156">
        <v>2018</v>
      </c>
      <c r="E451" s="158">
        <v>0.4</v>
      </c>
      <c r="F451" s="156">
        <v>105</v>
      </c>
      <c r="G451" s="156"/>
      <c r="H451" s="163">
        <v>107.32567</v>
      </c>
    </row>
    <row r="452" spans="2:8" ht="36.75" customHeight="1">
      <c r="B452" s="161">
        <f t="shared" si="136"/>
        <v>178</v>
      </c>
      <c r="C452" s="164" t="s">
        <v>1342</v>
      </c>
      <c r="D452" s="156">
        <v>2018</v>
      </c>
      <c r="E452" s="158">
        <v>0.4</v>
      </c>
      <c r="F452" s="156">
        <v>38</v>
      </c>
      <c r="G452" s="156"/>
      <c r="H452" s="163">
        <v>14.9756</v>
      </c>
    </row>
    <row r="453" spans="2:8" ht="36.75" customHeight="1">
      <c r="B453" s="161">
        <f t="shared" si="136"/>
        <v>179</v>
      </c>
      <c r="C453" s="164" t="s">
        <v>1343</v>
      </c>
      <c r="D453" s="156">
        <v>2018</v>
      </c>
      <c r="E453" s="158">
        <v>0.4</v>
      </c>
      <c r="F453" s="156">
        <v>182</v>
      </c>
      <c r="G453" s="156"/>
      <c r="H453" s="163">
        <v>320.15109000000001</v>
      </c>
    </row>
    <row r="454" spans="2:8" ht="36.75" customHeight="1">
      <c r="B454" s="161">
        <f t="shared" si="136"/>
        <v>180</v>
      </c>
      <c r="C454" s="164" t="s">
        <v>1344</v>
      </c>
      <c r="D454" s="156">
        <v>2018</v>
      </c>
      <c r="E454" s="158">
        <v>0.4</v>
      </c>
      <c r="F454" s="156">
        <v>224</v>
      </c>
      <c r="G454" s="156"/>
      <c r="H454" s="163">
        <v>378.13245000000001</v>
      </c>
    </row>
    <row r="455" spans="2:8" ht="36.75" customHeight="1">
      <c r="B455" s="161">
        <f t="shared" si="136"/>
        <v>181</v>
      </c>
      <c r="C455" s="164" t="s">
        <v>1345</v>
      </c>
      <c r="D455" s="156">
        <v>2018</v>
      </c>
      <c r="E455" s="158">
        <v>0.4</v>
      </c>
      <c r="F455" s="156">
        <v>65</v>
      </c>
      <c r="G455" s="156"/>
      <c r="H455" s="163">
        <v>52.77449</v>
      </c>
    </row>
    <row r="456" spans="2:8" ht="36.75" customHeight="1">
      <c r="B456" s="161">
        <f t="shared" si="136"/>
        <v>182</v>
      </c>
      <c r="C456" s="164" t="s">
        <v>1346</v>
      </c>
      <c r="D456" s="156">
        <v>2018</v>
      </c>
      <c r="E456" s="158">
        <v>0.4</v>
      </c>
      <c r="F456" s="156">
        <v>30</v>
      </c>
      <c r="G456" s="156"/>
      <c r="H456" s="163">
        <v>41.718119999999999</v>
      </c>
    </row>
    <row r="457" spans="2:8" ht="36.75" customHeight="1">
      <c r="B457" s="161">
        <f t="shared" si="136"/>
        <v>183</v>
      </c>
      <c r="C457" s="164" t="s">
        <v>1347</v>
      </c>
      <c r="D457" s="156">
        <v>2018</v>
      </c>
      <c r="E457" s="158">
        <v>0.4</v>
      </c>
      <c r="F457" s="156">
        <v>176</v>
      </c>
      <c r="G457" s="156"/>
      <c r="H457" s="163">
        <v>171.52635000000001</v>
      </c>
    </row>
    <row r="458" spans="2:8" ht="36.75" customHeight="1">
      <c r="B458" s="161">
        <f t="shared" si="136"/>
        <v>184</v>
      </c>
      <c r="C458" s="164" t="s">
        <v>1348</v>
      </c>
      <c r="D458" s="156">
        <v>2018</v>
      </c>
      <c r="E458" s="158">
        <v>0.4</v>
      </c>
      <c r="F458" s="156">
        <v>177</v>
      </c>
      <c r="G458" s="156"/>
      <c r="H458" s="163">
        <v>222.65738999999999</v>
      </c>
    </row>
    <row r="459" spans="2:8" ht="36.75" customHeight="1">
      <c r="B459" s="161">
        <f t="shared" si="136"/>
        <v>185</v>
      </c>
      <c r="C459" s="164" t="s">
        <v>1349</v>
      </c>
      <c r="D459" s="156">
        <v>2018</v>
      </c>
      <c r="E459" s="158">
        <v>0.4</v>
      </c>
      <c r="F459" s="156">
        <v>694</v>
      </c>
      <c r="G459" s="156"/>
      <c r="H459" s="163">
        <v>450.05810000000002</v>
      </c>
    </row>
    <row r="460" spans="2:8" ht="36.75" customHeight="1">
      <c r="B460" s="161">
        <f t="shared" si="136"/>
        <v>186</v>
      </c>
      <c r="C460" s="164" t="s">
        <v>1350</v>
      </c>
      <c r="D460" s="156">
        <v>2018</v>
      </c>
      <c r="E460" s="158">
        <v>0.4</v>
      </c>
      <c r="F460" s="156">
        <v>190</v>
      </c>
      <c r="G460" s="156"/>
      <c r="H460" s="163">
        <v>330.75391000000002</v>
      </c>
    </row>
    <row r="461" spans="2:8" ht="36.75" customHeight="1">
      <c r="B461" s="161">
        <f t="shared" si="136"/>
        <v>187</v>
      </c>
      <c r="C461" s="164" t="s">
        <v>1260</v>
      </c>
      <c r="D461" s="156">
        <v>2018</v>
      </c>
      <c r="E461" s="158">
        <v>0.4</v>
      </c>
      <c r="F461" s="156">
        <v>131</v>
      </c>
      <c r="G461" s="156"/>
      <c r="H461" s="163">
        <v>180.76139000000001</v>
      </c>
    </row>
    <row r="462" spans="2:8" ht="36.75" customHeight="1">
      <c r="B462" s="161">
        <f t="shared" si="136"/>
        <v>188</v>
      </c>
      <c r="C462" s="164" t="s">
        <v>1256</v>
      </c>
      <c r="D462" s="156">
        <v>2018</v>
      </c>
      <c r="E462" s="158">
        <v>0.4</v>
      </c>
      <c r="F462" s="156">
        <v>96</v>
      </c>
      <c r="G462" s="156"/>
      <c r="H462" s="163">
        <v>83.185130000000001</v>
      </c>
    </row>
    <row r="463" spans="2:8" ht="36.75" customHeight="1">
      <c r="B463" s="161">
        <f t="shared" si="136"/>
        <v>189</v>
      </c>
      <c r="C463" s="164" t="s">
        <v>1351</v>
      </c>
      <c r="D463" s="156">
        <v>2018</v>
      </c>
      <c r="E463" s="158">
        <v>0.4</v>
      </c>
      <c r="F463" s="156">
        <v>126</v>
      </c>
      <c r="G463" s="156"/>
      <c r="H463" s="163">
        <v>189.46017000000001</v>
      </c>
    </row>
    <row r="464" spans="2:8" ht="36.75" customHeight="1">
      <c r="B464" s="161">
        <f t="shared" si="136"/>
        <v>190</v>
      </c>
      <c r="C464" s="164" t="s">
        <v>1352</v>
      </c>
      <c r="D464" s="156">
        <v>2018</v>
      </c>
      <c r="E464" s="158">
        <v>0.4</v>
      </c>
      <c r="F464" s="156">
        <v>311</v>
      </c>
      <c r="G464" s="156"/>
      <c r="H464" s="163">
        <v>314.98160999999999</v>
      </c>
    </row>
    <row r="465" spans="2:8" ht="36.75" customHeight="1">
      <c r="B465" s="161">
        <f t="shared" si="136"/>
        <v>191</v>
      </c>
      <c r="C465" s="164" t="s">
        <v>1353</v>
      </c>
      <c r="D465" s="156">
        <v>2018</v>
      </c>
      <c r="E465" s="158">
        <v>0.4</v>
      </c>
      <c r="F465" s="156">
        <v>19</v>
      </c>
      <c r="G465" s="156"/>
      <c r="H465" s="163">
        <v>31.27516</v>
      </c>
    </row>
    <row r="466" spans="2:8" ht="36.75" customHeight="1">
      <c r="B466" s="161">
        <f t="shared" si="136"/>
        <v>192</v>
      </c>
      <c r="C466" s="164" t="s">
        <v>1354</v>
      </c>
      <c r="D466" s="156">
        <v>2018</v>
      </c>
      <c r="E466" s="158">
        <v>0.4</v>
      </c>
      <c r="F466" s="156">
        <v>45</v>
      </c>
      <c r="G466" s="156"/>
      <c r="H466" s="163">
        <v>64.530410000000003</v>
      </c>
    </row>
    <row r="467" spans="2:8" ht="36.75" customHeight="1">
      <c r="B467" s="161">
        <f t="shared" si="136"/>
        <v>193</v>
      </c>
      <c r="C467" s="164" t="s">
        <v>1355</v>
      </c>
      <c r="D467" s="156">
        <v>2018</v>
      </c>
      <c r="E467" s="158">
        <v>0.4</v>
      </c>
      <c r="F467" s="156">
        <v>0</v>
      </c>
      <c r="G467" s="156"/>
      <c r="H467" s="163">
        <v>145.67372</v>
      </c>
    </row>
    <row r="468" spans="2:8" ht="36.75" customHeight="1">
      <c r="B468" s="161">
        <f t="shared" si="136"/>
        <v>194</v>
      </c>
      <c r="C468" s="164" t="s">
        <v>1194</v>
      </c>
      <c r="D468" s="156">
        <v>2018</v>
      </c>
      <c r="E468" s="158">
        <v>0.4</v>
      </c>
      <c r="F468" s="156">
        <v>84</v>
      </c>
      <c r="G468" s="156"/>
      <c r="H468" s="163">
        <v>106.86368</v>
      </c>
    </row>
    <row r="469" spans="2:8" ht="36.75" customHeight="1">
      <c r="B469" s="161">
        <f t="shared" si="136"/>
        <v>195</v>
      </c>
      <c r="C469" s="164" t="s">
        <v>1356</v>
      </c>
      <c r="D469" s="156">
        <v>2018</v>
      </c>
      <c r="E469" s="158">
        <v>0.4</v>
      </c>
      <c r="F469" s="156">
        <v>75</v>
      </c>
      <c r="G469" s="156"/>
      <c r="H469" s="163">
        <v>252.25801999999999</v>
      </c>
    </row>
    <row r="470" spans="2:8" ht="36.75" customHeight="1">
      <c r="B470" s="161">
        <f t="shared" si="136"/>
        <v>196</v>
      </c>
      <c r="C470" s="164" t="s">
        <v>1357</v>
      </c>
      <c r="D470" s="156">
        <v>2018</v>
      </c>
      <c r="E470" s="158">
        <v>0.4</v>
      </c>
      <c r="F470" s="156">
        <v>109</v>
      </c>
      <c r="G470" s="156"/>
      <c r="H470" s="163">
        <v>118.49171</v>
      </c>
    </row>
    <row r="471" spans="2:8" ht="36.75" customHeight="1">
      <c r="B471" s="161">
        <f t="shared" si="136"/>
        <v>197</v>
      </c>
      <c r="C471" s="164" t="s">
        <v>1358</v>
      </c>
      <c r="D471" s="156">
        <v>2018</v>
      </c>
      <c r="E471" s="158">
        <v>0.4</v>
      </c>
      <c r="F471" s="156">
        <v>30</v>
      </c>
      <c r="G471" s="156"/>
      <c r="H471" s="163">
        <v>32.90992</v>
      </c>
    </row>
    <row r="472" spans="2:8" ht="36.75" customHeight="1">
      <c r="B472" s="161">
        <f t="shared" si="136"/>
        <v>198</v>
      </c>
      <c r="C472" s="164" t="s">
        <v>1359</v>
      </c>
      <c r="D472" s="156">
        <v>2018</v>
      </c>
      <c r="E472" s="158">
        <v>0.4</v>
      </c>
      <c r="F472" s="156">
        <v>106</v>
      </c>
      <c r="G472" s="156"/>
      <c r="H472" s="163">
        <v>133.17902000000001</v>
      </c>
    </row>
    <row r="473" spans="2:8" ht="36.75" customHeight="1">
      <c r="B473" s="161">
        <f t="shared" si="136"/>
        <v>199</v>
      </c>
      <c r="C473" s="164" t="s">
        <v>1360</v>
      </c>
      <c r="D473" s="156">
        <v>2018</v>
      </c>
      <c r="E473" s="158">
        <v>0.4</v>
      </c>
      <c r="F473" s="156">
        <v>85</v>
      </c>
      <c r="G473" s="156"/>
      <c r="H473" s="163">
        <v>153.47614999999999</v>
      </c>
    </row>
    <row r="474" spans="2:8" ht="36.75" customHeight="1">
      <c r="B474" s="161">
        <f t="shared" ref="B474:B537" si="137">B473+1</f>
        <v>200</v>
      </c>
      <c r="C474" s="164" t="s">
        <v>1361</v>
      </c>
      <c r="D474" s="156">
        <v>2018</v>
      </c>
      <c r="E474" s="158">
        <v>0.4</v>
      </c>
      <c r="F474" s="156">
        <v>468</v>
      </c>
      <c r="G474" s="156"/>
      <c r="H474" s="163">
        <v>411.68898000000002</v>
      </c>
    </row>
    <row r="475" spans="2:8" ht="36.75" customHeight="1">
      <c r="B475" s="161">
        <f t="shared" si="137"/>
        <v>201</v>
      </c>
      <c r="C475" s="164" t="s">
        <v>1362</v>
      </c>
      <c r="D475" s="156">
        <v>2018</v>
      </c>
      <c r="E475" s="158">
        <v>0.4</v>
      </c>
      <c r="F475" s="156">
        <v>402</v>
      </c>
      <c r="G475" s="156"/>
      <c r="H475" s="163">
        <v>201.25744</v>
      </c>
    </row>
    <row r="476" spans="2:8" ht="36.75" customHeight="1">
      <c r="B476" s="161">
        <f t="shared" si="137"/>
        <v>202</v>
      </c>
      <c r="C476" s="164" t="s">
        <v>1363</v>
      </c>
      <c r="D476" s="156">
        <v>2018</v>
      </c>
      <c r="E476" s="158">
        <v>0.4</v>
      </c>
      <c r="F476" s="156">
        <v>315</v>
      </c>
      <c r="G476" s="156"/>
      <c r="H476" s="163">
        <v>250.22565</v>
      </c>
    </row>
    <row r="477" spans="2:8" ht="36.75" customHeight="1">
      <c r="B477" s="161">
        <f t="shared" si="137"/>
        <v>203</v>
      </c>
      <c r="C477" s="164" t="s">
        <v>1364</v>
      </c>
      <c r="D477" s="156">
        <v>2018</v>
      </c>
      <c r="E477" s="158">
        <v>0.4</v>
      </c>
      <c r="F477" s="156">
        <v>40</v>
      </c>
      <c r="G477" s="156"/>
      <c r="H477" s="163">
        <v>61.086640000000003</v>
      </c>
    </row>
    <row r="478" spans="2:8" ht="36.75" customHeight="1">
      <c r="B478" s="161">
        <f t="shared" si="137"/>
        <v>204</v>
      </c>
      <c r="C478" s="164" t="s">
        <v>1276</v>
      </c>
      <c r="D478" s="156">
        <v>2018</v>
      </c>
      <c r="E478" s="158">
        <v>0.4</v>
      </c>
      <c r="F478" s="156">
        <v>164</v>
      </c>
      <c r="G478" s="156"/>
      <c r="H478" s="163">
        <v>220.26109</v>
      </c>
    </row>
    <row r="479" spans="2:8" ht="36.75" customHeight="1">
      <c r="B479" s="161">
        <f t="shared" si="137"/>
        <v>205</v>
      </c>
      <c r="C479" s="164" t="s">
        <v>1365</v>
      </c>
      <c r="D479" s="156">
        <v>2018</v>
      </c>
      <c r="E479" s="158">
        <v>0.4</v>
      </c>
      <c r="F479" s="156">
        <v>215</v>
      </c>
      <c r="G479" s="156"/>
      <c r="H479" s="163">
        <v>159.33253999999999</v>
      </c>
    </row>
    <row r="480" spans="2:8" ht="36.75" customHeight="1">
      <c r="B480" s="161">
        <f t="shared" si="137"/>
        <v>206</v>
      </c>
      <c r="C480" s="164" t="s">
        <v>1354</v>
      </c>
      <c r="D480" s="156">
        <v>2018</v>
      </c>
      <c r="E480" s="158">
        <v>0.4</v>
      </c>
      <c r="F480" s="156">
        <v>70</v>
      </c>
      <c r="G480" s="156"/>
      <c r="H480" s="163">
        <v>90.152479999999997</v>
      </c>
    </row>
    <row r="481" spans="2:8" ht="36.75" customHeight="1">
      <c r="B481" s="161">
        <f t="shared" si="137"/>
        <v>207</v>
      </c>
      <c r="C481" s="164" t="s">
        <v>1366</v>
      </c>
      <c r="D481" s="156">
        <v>2018</v>
      </c>
      <c r="E481" s="158">
        <v>0.4</v>
      </c>
      <c r="F481" s="156">
        <v>60</v>
      </c>
      <c r="G481" s="156"/>
      <c r="H481" s="163">
        <v>62.578719999999997</v>
      </c>
    </row>
    <row r="482" spans="2:8" ht="36.75" customHeight="1">
      <c r="B482" s="161">
        <f t="shared" si="137"/>
        <v>208</v>
      </c>
      <c r="C482" s="164" t="s">
        <v>1367</v>
      </c>
      <c r="D482" s="156">
        <v>2018</v>
      </c>
      <c r="E482" s="158">
        <v>0.4</v>
      </c>
      <c r="F482" s="156">
        <v>40</v>
      </c>
      <c r="G482" s="156"/>
      <c r="H482" s="163">
        <v>37.917409999999997</v>
      </c>
    </row>
    <row r="483" spans="2:8" ht="36.75" customHeight="1">
      <c r="B483" s="161">
        <f t="shared" si="137"/>
        <v>209</v>
      </c>
      <c r="C483" s="164" t="s">
        <v>1333</v>
      </c>
      <c r="D483" s="156">
        <v>2018</v>
      </c>
      <c r="E483" s="158">
        <v>0.4</v>
      </c>
      <c r="F483" s="156">
        <v>82</v>
      </c>
      <c r="G483" s="156"/>
      <c r="H483" s="163">
        <v>119.87524000000001</v>
      </c>
    </row>
    <row r="484" spans="2:8" ht="36.75" customHeight="1">
      <c r="B484" s="161">
        <f t="shared" si="137"/>
        <v>210</v>
      </c>
      <c r="C484" s="164" t="s">
        <v>1368</v>
      </c>
      <c r="D484" s="156">
        <v>2018</v>
      </c>
      <c r="E484" s="158">
        <v>0.4</v>
      </c>
      <c r="F484" s="156">
        <v>40</v>
      </c>
      <c r="G484" s="156"/>
      <c r="H484" s="163">
        <v>69.471019999999996</v>
      </c>
    </row>
    <row r="485" spans="2:8" ht="36.75" customHeight="1">
      <c r="B485" s="161">
        <f t="shared" si="137"/>
        <v>211</v>
      </c>
      <c r="C485" s="164" t="s">
        <v>1369</v>
      </c>
      <c r="D485" s="156">
        <v>2018</v>
      </c>
      <c r="E485" s="158">
        <v>0.4</v>
      </c>
      <c r="F485" s="156">
        <v>25</v>
      </c>
      <c r="G485" s="156"/>
      <c r="H485" s="163">
        <v>17.87707</v>
      </c>
    </row>
    <row r="486" spans="2:8" ht="36.75" customHeight="1">
      <c r="B486" s="161">
        <f t="shared" si="137"/>
        <v>212</v>
      </c>
      <c r="C486" s="164" t="s">
        <v>1370</v>
      </c>
      <c r="D486" s="156">
        <v>2018</v>
      </c>
      <c r="E486" s="158">
        <v>0.4</v>
      </c>
      <c r="F486" s="156">
        <v>40</v>
      </c>
      <c r="G486" s="156"/>
      <c r="H486" s="163">
        <v>69.549940000000007</v>
      </c>
    </row>
    <row r="487" spans="2:8" ht="36.75" customHeight="1">
      <c r="B487" s="161">
        <f t="shared" si="137"/>
        <v>213</v>
      </c>
      <c r="C487" s="164" t="s">
        <v>1371</v>
      </c>
      <c r="D487" s="156">
        <v>2018</v>
      </c>
      <c r="E487" s="158">
        <v>0.4</v>
      </c>
      <c r="F487" s="156">
        <v>64</v>
      </c>
      <c r="G487" s="156"/>
      <c r="H487" s="163">
        <v>87.441249999999997</v>
      </c>
    </row>
    <row r="488" spans="2:8" ht="36.75" customHeight="1">
      <c r="B488" s="161">
        <f t="shared" si="137"/>
        <v>214</v>
      </c>
      <c r="C488" s="164" t="s">
        <v>1226</v>
      </c>
      <c r="D488" s="156">
        <v>2018</v>
      </c>
      <c r="E488" s="158">
        <v>0.4</v>
      </c>
      <c r="F488" s="156">
        <v>208</v>
      </c>
      <c r="G488" s="156"/>
      <c r="H488" s="163">
        <v>243.70675</v>
      </c>
    </row>
    <row r="489" spans="2:8" ht="36.75" customHeight="1">
      <c r="B489" s="161">
        <f t="shared" si="137"/>
        <v>215</v>
      </c>
      <c r="C489" s="164" t="s">
        <v>1367</v>
      </c>
      <c r="D489" s="156">
        <v>2018</v>
      </c>
      <c r="E489" s="158">
        <v>0.4</v>
      </c>
      <c r="F489" s="156">
        <v>115</v>
      </c>
      <c r="G489" s="156"/>
      <c r="H489" s="163">
        <v>184.00238999999999</v>
      </c>
    </row>
    <row r="490" spans="2:8" ht="36.75" customHeight="1">
      <c r="B490" s="161">
        <f t="shared" si="137"/>
        <v>216</v>
      </c>
      <c r="C490" s="164" t="s">
        <v>1372</v>
      </c>
      <c r="D490" s="156">
        <v>2018</v>
      </c>
      <c r="E490" s="158">
        <v>0.4</v>
      </c>
      <c r="F490" s="156">
        <v>192</v>
      </c>
      <c r="G490" s="156"/>
      <c r="H490" s="163">
        <v>159.12116</v>
      </c>
    </row>
    <row r="491" spans="2:8" ht="36.75" customHeight="1">
      <c r="B491" s="161">
        <f t="shared" si="137"/>
        <v>217</v>
      </c>
      <c r="C491" s="164" t="s">
        <v>1373</v>
      </c>
      <c r="D491" s="156">
        <v>2018</v>
      </c>
      <c r="E491" s="158">
        <v>0.4</v>
      </c>
      <c r="F491" s="156">
        <v>95</v>
      </c>
      <c r="G491" s="156"/>
      <c r="H491" s="163">
        <v>126.59808</v>
      </c>
    </row>
    <row r="492" spans="2:8" ht="36.75" customHeight="1">
      <c r="B492" s="161">
        <f t="shared" si="137"/>
        <v>218</v>
      </c>
      <c r="C492" s="164" t="s">
        <v>1374</v>
      </c>
      <c r="D492" s="156">
        <v>2018</v>
      </c>
      <c r="E492" s="158">
        <v>0.4</v>
      </c>
      <c r="F492" s="156">
        <v>129</v>
      </c>
      <c r="G492" s="156"/>
      <c r="H492" s="163">
        <v>169.03763000000001</v>
      </c>
    </row>
    <row r="493" spans="2:8" ht="36.75" customHeight="1">
      <c r="B493" s="161">
        <f t="shared" si="137"/>
        <v>219</v>
      </c>
      <c r="C493" s="164" t="s">
        <v>1375</v>
      </c>
      <c r="D493" s="156">
        <v>2018</v>
      </c>
      <c r="E493" s="158">
        <v>0.4</v>
      </c>
      <c r="F493" s="156">
        <v>57</v>
      </c>
      <c r="G493" s="156"/>
      <c r="H493" s="163">
        <v>32.543950000000002</v>
      </c>
    </row>
    <row r="494" spans="2:8" ht="36.75" customHeight="1">
      <c r="B494" s="161">
        <f t="shared" si="137"/>
        <v>220</v>
      </c>
      <c r="C494" s="164" t="s">
        <v>1376</v>
      </c>
      <c r="D494" s="156">
        <v>2018</v>
      </c>
      <c r="E494" s="158">
        <v>0.4</v>
      </c>
      <c r="F494" s="156">
        <v>52</v>
      </c>
      <c r="G494" s="156"/>
      <c r="H494" s="163">
        <v>46.086399999999998</v>
      </c>
    </row>
    <row r="495" spans="2:8" ht="36.75" customHeight="1">
      <c r="B495" s="161">
        <f t="shared" si="137"/>
        <v>221</v>
      </c>
      <c r="C495" s="164" t="s">
        <v>1377</v>
      </c>
      <c r="D495" s="156">
        <v>2018</v>
      </c>
      <c r="E495" s="158">
        <v>0.4</v>
      </c>
      <c r="F495" s="156">
        <v>70</v>
      </c>
      <c r="G495" s="156"/>
      <c r="H495" s="163">
        <v>28.989249999999998</v>
      </c>
    </row>
    <row r="496" spans="2:8" ht="36.75" customHeight="1">
      <c r="B496" s="161">
        <f t="shared" si="137"/>
        <v>222</v>
      </c>
      <c r="C496" s="164" t="s">
        <v>1378</v>
      </c>
      <c r="D496" s="156">
        <v>2018</v>
      </c>
      <c r="E496" s="158">
        <v>0.4</v>
      </c>
      <c r="F496" s="156">
        <v>60</v>
      </c>
      <c r="G496" s="156"/>
      <c r="H496" s="163">
        <v>79.282780000000002</v>
      </c>
    </row>
    <row r="497" spans="2:8" ht="36.75" customHeight="1">
      <c r="B497" s="161">
        <f t="shared" si="137"/>
        <v>223</v>
      </c>
      <c r="C497" s="164" t="s">
        <v>1379</v>
      </c>
      <c r="D497" s="156">
        <v>2018</v>
      </c>
      <c r="E497" s="158">
        <v>0.4</v>
      </c>
      <c r="F497" s="156">
        <v>25</v>
      </c>
      <c r="G497" s="156"/>
      <c r="H497" s="163">
        <v>28.960789999999999</v>
      </c>
    </row>
    <row r="498" spans="2:8" ht="36.75" customHeight="1">
      <c r="B498" s="161">
        <f t="shared" si="137"/>
        <v>224</v>
      </c>
      <c r="C498" s="164" t="s">
        <v>1380</v>
      </c>
      <c r="D498" s="156">
        <v>2018</v>
      </c>
      <c r="E498" s="158">
        <v>0.4</v>
      </c>
      <c r="F498" s="156">
        <v>171</v>
      </c>
      <c r="G498" s="156"/>
      <c r="H498" s="163">
        <v>39.39302</v>
      </c>
    </row>
    <row r="499" spans="2:8" ht="36.75" customHeight="1">
      <c r="B499" s="161">
        <f t="shared" si="137"/>
        <v>225</v>
      </c>
      <c r="C499" s="164" t="s">
        <v>1381</v>
      </c>
      <c r="D499" s="156">
        <v>2018</v>
      </c>
      <c r="E499" s="158">
        <v>0.4</v>
      </c>
      <c r="F499" s="156">
        <v>28</v>
      </c>
      <c r="G499" s="156"/>
      <c r="H499" s="163">
        <v>17.070830000000001</v>
      </c>
    </row>
    <row r="500" spans="2:8" ht="36.75" customHeight="1">
      <c r="B500" s="161">
        <f t="shared" si="137"/>
        <v>226</v>
      </c>
      <c r="C500" s="164" t="s">
        <v>1382</v>
      </c>
      <c r="D500" s="156">
        <v>2018</v>
      </c>
      <c r="E500" s="158">
        <v>0.4</v>
      </c>
      <c r="F500" s="156">
        <v>24</v>
      </c>
      <c r="G500" s="156"/>
      <c r="H500" s="163">
        <v>23.368069999999999</v>
      </c>
    </row>
    <row r="501" spans="2:8" ht="36.75" customHeight="1">
      <c r="B501" s="161">
        <f t="shared" si="137"/>
        <v>227</v>
      </c>
      <c r="C501" s="164" t="s">
        <v>1383</v>
      </c>
      <c r="D501" s="156">
        <v>2018</v>
      </c>
      <c r="E501" s="158">
        <v>0.4</v>
      </c>
      <c r="F501" s="156">
        <v>228</v>
      </c>
      <c r="G501" s="156"/>
      <c r="H501" s="163">
        <v>148.05855</v>
      </c>
    </row>
    <row r="502" spans="2:8" ht="36.75" customHeight="1">
      <c r="B502" s="161">
        <f t="shared" si="137"/>
        <v>228</v>
      </c>
      <c r="C502" s="164" t="s">
        <v>1384</v>
      </c>
      <c r="D502" s="156">
        <v>2018</v>
      </c>
      <c r="E502" s="158">
        <v>0.4</v>
      </c>
      <c r="F502" s="156">
        <v>518</v>
      </c>
      <c r="G502" s="156"/>
      <c r="H502" s="163">
        <v>298.16793000000001</v>
      </c>
    </row>
    <row r="503" spans="2:8" ht="36.75" customHeight="1">
      <c r="B503" s="161">
        <f t="shared" si="137"/>
        <v>229</v>
      </c>
      <c r="C503" s="164" t="s">
        <v>1385</v>
      </c>
      <c r="D503" s="156">
        <v>2018</v>
      </c>
      <c r="E503" s="158">
        <v>0.4</v>
      </c>
      <c r="F503" s="156">
        <v>277</v>
      </c>
      <c r="G503" s="156"/>
      <c r="H503" s="163">
        <v>203.60227</v>
      </c>
    </row>
    <row r="504" spans="2:8" ht="36.75" customHeight="1">
      <c r="B504" s="161">
        <f t="shared" si="137"/>
        <v>230</v>
      </c>
      <c r="C504" s="164" t="s">
        <v>1386</v>
      </c>
      <c r="D504" s="156">
        <v>2018</v>
      </c>
      <c r="E504" s="158">
        <v>0.4</v>
      </c>
      <c r="F504" s="156">
        <v>79</v>
      </c>
      <c r="G504" s="156"/>
      <c r="H504" s="163">
        <v>92.561700000000002</v>
      </c>
    </row>
    <row r="505" spans="2:8" ht="36.75" customHeight="1">
      <c r="B505" s="161">
        <f t="shared" si="137"/>
        <v>231</v>
      </c>
      <c r="C505" s="164" t="s">
        <v>1387</v>
      </c>
      <c r="D505" s="156">
        <v>2018</v>
      </c>
      <c r="E505" s="158">
        <v>0.4</v>
      </c>
      <c r="F505" s="156">
        <v>160</v>
      </c>
      <c r="G505" s="156"/>
      <c r="H505" s="163">
        <v>294.08843999999999</v>
      </c>
    </row>
    <row r="506" spans="2:8" ht="36.75" customHeight="1">
      <c r="B506" s="161">
        <f t="shared" si="137"/>
        <v>232</v>
      </c>
      <c r="C506" s="164" t="s">
        <v>1388</v>
      </c>
      <c r="D506" s="156">
        <v>2018</v>
      </c>
      <c r="E506" s="158">
        <v>0.4</v>
      </c>
      <c r="F506" s="156">
        <v>170</v>
      </c>
      <c r="G506" s="156"/>
      <c r="H506" s="163">
        <v>212.82813999999999</v>
      </c>
    </row>
    <row r="507" spans="2:8" ht="36.75" customHeight="1">
      <c r="B507" s="161">
        <f t="shared" si="137"/>
        <v>233</v>
      </c>
      <c r="C507" s="164" t="s">
        <v>1226</v>
      </c>
      <c r="D507" s="156">
        <v>2018</v>
      </c>
      <c r="E507" s="158">
        <v>0.4</v>
      </c>
      <c r="F507" s="156">
        <v>35</v>
      </c>
      <c r="G507" s="156"/>
      <c r="H507" s="163">
        <v>17.433959999999999</v>
      </c>
    </row>
    <row r="508" spans="2:8" ht="36.75" customHeight="1">
      <c r="B508" s="161">
        <f t="shared" si="137"/>
        <v>234</v>
      </c>
      <c r="C508" s="164" t="s">
        <v>1295</v>
      </c>
      <c r="D508" s="156">
        <v>2018</v>
      </c>
      <c r="E508" s="158">
        <v>0.4</v>
      </c>
      <c r="F508" s="156">
        <v>300</v>
      </c>
      <c r="G508" s="156"/>
      <c r="H508" s="163">
        <v>307.20722999999998</v>
      </c>
    </row>
    <row r="509" spans="2:8" ht="36.75" customHeight="1">
      <c r="B509" s="161">
        <f t="shared" si="137"/>
        <v>235</v>
      </c>
      <c r="C509" s="164" t="s">
        <v>1389</v>
      </c>
      <c r="D509" s="156">
        <v>2018</v>
      </c>
      <c r="E509" s="158">
        <v>0.4</v>
      </c>
      <c r="F509" s="156">
        <v>110</v>
      </c>
      <c r="G509" s="156"/>
      <c r="H509" s="163">
        <v>65.538560000000004</v>
      </c>
    </row>
    <row r="510" spans="2:8" ht="36.75" customHeight="1">
      <c r="B510" s="161">
        <f t="shared" si="137"/>
        <v>236</v>
      </c>
      <c r="C510" s="164" t="s">
        <v>1390</v>
      </c>
      <c r="D510" s="156">
        <v>2018</v>
      </c>
      <c r="E510" s="158">
        <v>0.4</v>
      </c>
      <c r="F510" s="156">
        <v>215</v>
      </c>
      <c r="G510" s="156"/>
      <c r="H510" s="163">
        <v>267.73719</v>
      </c>
    </row>
    <row r="511" spans="2:8" ht="36.75" customHeight="1">
      <c r="B511" s="161">
        <f t="shared" si="137"/>
        <v>237</v>
      </c>
      <c r="C511" s="164" t="s">
        <v>1195</v>
      </c>
      <c r="D511" s="156">
        <v>2018</v>
      </c>
      <c r="E511" s="158">
        <v>0.4</v>
      </c>
      <c r="F511" s="156">
        <v>55</v>
      </c>
      <c r="G511" s="156"/>
      <c r="H511" s="163">
        <v>80.056240000000003</v>
      </c>
    </row>
    <row r="512" spans="2:8" ht="36.75" customHeight="1">
      <c r="B512" s="161">
        <f t="shared" si="137"/>
        <v>238</v>
      </c>
      <c r="C512" s="164" t="s">
        <v>1391</v>
      </c>
      <c r="D512" s="156">
        <v>2018</v>
      </c>
      <c r="E512" s="158">
        <v>0.4</v>
      </c>
      <c r="F512" s="156">
        <v>195</v>
      </c>
      <c r="G512" s="156"/>
      <c r="H512" s="163">
        <v>193.31177</v>
      </c>
    </row>
    <row r="513" spans="2:8" ht="36.75" customHeight="1">
      <c r="B513" s="161">
        <f t="shared" si="137"/>
        <v>239</v>
      </c>
      <c r="C513" s="164" t="s">
        <v>1392</v>
      </c>
      <c r="D513" s="156">
        <v>2018</v>
      </c>
      <c r="E513" s="158">
        <v>0.4</v>
      </c>
      <c r="F513" s="156">
        <v>230</v>
      </c>
      <c r="G513" s="156"/>
      <c r="H513" s="163">
        <v>234.78681</v>
      </c>
    </row>
    <row r="514" spans="2:8" ht="36.75" customHeight="1">
      <c r="B514" s="161">
        <f t="shared" si="137"/>
        <v>240</v>
      </c>
      <c r="C514" s="164" t="s">
        <v>1393</v>
      </c>
      <c r="D514" s="156">
        <v>2018</v>
      </c>
      <c r="E514" s="158">
        <v>0.4</v>
      </c>
      <c r="F514" s="156">
        <v>75</v>
      </c>
      <c r="G514" s="156"/>
      <c r="H514" s="163">
        <v>81.107680000000002</v>
      </c>
    </row>
    <row r="515" spans="2:8" ht="36.75" customHeight="1">
      <c r="B515" s="161">
        <f t="shared" si="137"/>
        <v>241</v>
      </c>
      <c r="C515" s="164" t="s">
        <v>1394</v>
      </c>
      <c r="D515" s="156">
        <v>2018</v>
      </c>
      <c r="E515" s="158">
        <v>0.4</v>
      </c>
      <c r="F515" s="156">
        <v>55</v>
      </c>
      <c r="G515" s="156"/>
      <c r="H515" s="163">
        <v>107.54716000000001</v>
      </c>
    </row>
    <row r="516" spans="2:8" ht="36.75" customHeight="1">
      <c r="B516" s="161">
        <f t="shared" si="137"/>
        <v>242</v>
      </c>
      <c r="C516" s="164" t="s">
        <v>1395</v>
      </c>
      <c r="D516" s="156">
        <v>2018</v>
      </c>
      <c r="E516" s="158">
        <v>0.4</v>
      </c>
      <c r="F516" s="156">
        <v>53</v>
      </c>
      <c r="G516" s="156"/>
      <c r="H516" s="163">
        <v>99.97296</v>
      </c>
    </row>
    <row r="517" spans="2:8" ht="36.75" customHeight="1">
      <c r="B517" s="161">
        <f t="shared" si="137"/>
        <v>243</v>
      </c>
      <c r="C517" s="164" t="s">
        <v>1383</v>
      </c>
      <c r="D517" s="156">
        <v>2018</v>
      </c>
      <c r="E517" s="158">
        <v>0.4</v>
      </c>
      <c r="F517" s="156">
        <v>267</v>
      </c>
      <c r="G517" s="156"/>
      <c r="H517" s="163">
        <v>155.66229000000001</v>
      </c>
    </row>
    <row r="518" spans="2:8" ht="36.75" customHeight="1">
      <c r="B518" s="161">
        <f t="shared" si="137"/>
        <v>244</v>
      </c>
      <c r="C518" s="164" t="s">
        <v>1396</v>
      </c>
      <c r="D518" s="156">
        <v>2018</v>
      </c>
      <c r="E518" s="158">
        <v>0.4</v>
      </c>
      <c r="F518" s="156">
        <v>79</v>
      </c>
      <c r="G518" s="156"/>
      <c r="H518" s="163">
        <v>56.864490000000004</v>
      </c>
    </row>
    <row r="519" spans="2:8" ht="36.75" customHeight="1">
      <c r="B519" s="161">
        <f t="shared" si="137"/>
        <v>245</v>
      </c>
      <c r="C519" s="164" t="s">
        <v>1397</v>
      </c>
      <c r="D519" s="156">
        <v>2018</v>
      </c>
      <c r="E519" s="158">
        <v>0.4</v>
      </c>
      <c r="F519" s="156">
        <v>149</v>
      </c>
      <c r="G519" s="156"/>
      <c r="H519" s="163">
        <v>201.80507</v>
      </c>
    </row>
    <row r="520" spans="2:8" ht="36.75" customHeight="1">
      <c r="B520" s="161">
        <f t="shared" si="137"/>
        <v>246</v>
      </c>
      <c r="C520" s="164" t="s">
        <v>1398</v>
      </c>
      <c r="D520" s="156">
        <v>2018</v>
      </c>
      <c r="E520" s="158">
        <v>0.4</v>
      </c>
      <c r="F520" s="156">
        <v>26</v>
      </c>
      <c r="G520" s="156"/>
      <c r="H520" s="163">
        <v>21.961559999999999</v>
      </c>
    </row>
    <row r="521" spans="2:8" ht="36.75" customHeight="1">
      <c r="B521" s="161">
        <f t="shared" si="137"/>
        <v>247</v>
      </c>
      <c r="C521" s="164" t="s">
        <v>1256</v>
      </c>
      <c r="D521" s="156">
        <v>2018</v>
      </c>
      <c r="E521" s="158">
        <v>0.4</v>
      </c>
      <c r="F521" s="156">
        <v>100</v>
      </c>
      <c r="G521" s="156"/>
      <c r="H521" s="163">
        <v>94.020859999999999</v>
      </c>
    </row>
    <row r="522" spans="2:8" ht="36.75" customHeight="1">
      <c r="B522" s="161">
        <f t="shared" si="137"/>
        <v>248</v>
      </c>
      <c r="C522" s="164" t="s">
        <v>1224</v>
      </c>
      <c r="D522" s="156">
        <v>2018</v>
      </c>
      <c r="E522" s="158">
        <v>0.4</v>
      </c>
      <c r="F522" s="156">
        <v>93</v>
      </c>
      <c r="G522" s="156"/>
      <c r="H522" s="163">
        <v>73.947730000000007</v>
      </c>
    </row>
    <row r="523" spans="2:8" ht="36.75" customHeight="1">
      <c r="B523" s="161">
        <f t="shared" si="137"/>
        <v>249</v>
      </c>
      <c r="C523" s="164" t="s">
        <v>1399</v>
      </c>
      <c r="D523" s="156">
        <v>2018</v>
      </c>
      <c r="E523" s="158">
        <v>0.4</v>
      </c>
      <c r="F523" s="156">
        <v>66</v>
      </c>
      <c r="G523" s="156"/>
      <c r="H523" s="163">
        <v>39.20655</v>
      </c>
    </row>
    <row r="524" spans="2:8" ht="36.75" customHeight="1">
      <c r="B524" s="161">
        <f t="shared" si="137"/>
        <v>250</v>
      </c>
      <c r="C524" s="164" t="s">
        <v>1383</v>
      </c>
      <c r="D524" s="156">
        <v>2018</v>
      </c>
      <c r="E524" s="158">
        <v>0.4</v>
      </c>
      <c r="F524" s="156">
        <v>269</v>
      </c>
      <c r="G524" s="156"/>
      <c r="H524" s="163">
        <v>145.80296000000001</v>
      </c>
    </row>
    <row r="525" spans="2:8" ht="36.75" customHeight="1">
      <c r="B525" s="161">
        <f t="shared" si="137"/>
        <v>251</v>
      </c>
      <c r="C525" s="164" t="s">
        <v>1400</v>
      </c>
      <c r="D525" s="156">
        <v>2018</v>
      </c>
      <c r="E525" s="158">
        <v>0.4</v>
      </c>
      <c r="F525" s="156">
        <v>270</v>
      </c>
      <c r="G525" s="156"/>
      <c r="H525" s="163">
        <v>295.36849000000001</v>
      </c>
    </row>
    <row r="526" spans="2:8" ht="36.75" customHeight="1">
      <c r="B526" s="161">
        <f t="shared" si="137"/>
        <v>252</v>
      </c>
      <c r="C526" s="164" t="s">
        <v>1401</v>
      </c>
      <c r="D526" s="156">
        <v>2018</v>
      </c>
      <c r="E526" s="158">
        <v>0.4</v>
      </c>
      <c r="F526" s="156">
        <v>0</v>
      </c>
      <c r="G526" s="156"/>
      <c r="H526" s="163">
        <v>5.5316000000000001</v>
      </c>
    </row>
    <row r="527" spans="2:8" ht="36.75" customHeight="1">
      <c r="B527" s="161">
        <f t="shared" si="137"/>
        <v>253</v>
      </c>
      <c r="C527" s="164" t="s">
        <v>1402</v>
      </c>
      <c r="D527" s="156">
        <v>2018</v>
      </c>
      <c r="E527" s="158">
        <v>0.4</v>
      </c>
      <c r="F527" s="156">
        <v>117</v>
      </c>
      <c r="G527" s="156"/>
      <c r="H527" s="163">
        <v>102.44155000000001</v>
      </c>
    </row>
    <row r="528" spans="2:8" ht="36.75" customHeight="1">
      <c r="B528" s="161">
        <f t="shared" si="137"/>
        <v>254</v>
      </c>
      <c r="C528" s="164" t="s">
        <v>1403</v>
      </c>
      <c r="D528" s="156">
        <v>2018</v>
      </c>
      <c r="E528" s="158">
        <v>0.4</v>
      </c>
      <c r="F528" s="156">
        <v>68</v>
      </c>
      <c r="G528" s="156"/>
      <c r="H528" s="163">
        <v>59.539259999999999</v>
      </c>
    </row>
    <row r="529" spans="2:8" ht="36.75" customHeight="1">
      <c r="B529" s="161">
        <f t="shared" si="137"/>
        <v>255</v>
      </c>
      <c r="C529" s="164" t="s">
        <v>1404</v>
      </c>
      <c r="D529" s="156">
        <v>2018</v>
      </c>
      <c r="E529" s="158">
        <v>0.4</v>
      </c>
      <c r="F529" s="156">
        <v>277</v>
      </c>
      <c r="G529" s="156"/>
      <c r="H529" s="163">
        <v>308.28019999999998</v>
      </c>
    </row>
    <row r="530" spans="2:8" ht="36.75" customHeight="1">
      <c r="B530" s="161">
        <f t="shared" si="137"/>
        <v>256</v>
      </c>
      <c r="C530" s="164" t="s">
        <v>1405</v>
      </c>
      <c r="D530" s="156">
        <v>2018</v>
      </c>
      <c r="E530" s="158">
        <v>0.4</v>
      </c>
      <c r="F530" s="156">
        <v>32</v>
      </c>
      <c r="G530" s="156"/>
      <c r="H530" s="163">
        <v>57.75273</v>
      </c>
    </row>
    <row r="531" spans="2:8" ht="36.75" customHeight="1">
      <c r="B531" s="161">
        <f t="shared" si="137"/>
        <v>257</v>
      </c>
      <c r="C531" s="164" t="s">
        <v>1256</v>
      </c>
      <c r="D531" s="156">
        <v>2018</v>
      </c>
      <c r="E531" s="158">
        <v>0.4</v>
      </c>
      <c r="F531" s="156">
        <v>190</v>
      </c>
      <c r="G531" s="156"/>
      <c r="H531" s="163">
        <v>108.18017</v>
      </c>
    </row>
    <row r="532" spans="2:8" ht="36.75" customHeight="1">
      <c r="B532" s="161">
        <f t="shared" si="137"/>
        <v>258</v>
      </c>
      <c r="C532" s="164" t="s">
        <v>1213</v>
      </c>
      <c r="D532" s="156">
        <v>2018</v>
      </c>
      <c r="E532" s="158">
        <v>0.4</v>
      </c>
      <c r="F532" s="156">
        <v>32</v>
      </c>
      <c r="G532" s="156"/>
      <c r="H532" s="163">
        <v>225.89546999999999</v>
      </c>
    </row>
    <row r="533" spans="2:8" ht="36.75" customHeight="1">
      <c r="B533" s="161">
        <f t="shared" si="137"/>
        <v>259</v>
      </c>
      <c r="C533" s="164" t="s">
        <v>1406</v>
      </c>
      <c r="D533" s="156">
        <v>2018</v>
      </c>
      <c r="E533" s="158">
        <v>0.4</v>
      </c>
      <c r="F533" s="156">
        <v>49</v>
      </c>
      <c r="G533" s="156"/>
      <c r="H533" s="163">
        <v>125.87739999999999</v>
      </c>
    </row>
    <row r="534" spans="2:8" ht="36.75" customHeight="1">
      <c r="B534" s="161">
        <f t="shared" si="137"/>
        <v>260</v>
      </c>
      <c r="C534" s="164" t="s">
        <v>1407</v>
      </c>
      <c r="D534" s="156">
        <v>2018</v>
      </c>
      <c r="E534" s="158">
        <v>0.4</v>
      </c>
      <c r="F534" s="156">
        <v>126</v>
      </c>
      <c r="G534" s="156"/>
      <c r="H534" s="163">
        <v>125.88251</v>
      </c>
    </row>
    <row r="535" spans="2:8" ht="36.75" customHeight="1">
      <c r="B535" s="161">
        <f t="shared" si="137"/>
        <v>261</v>
      </c>
      <c r="C535" s="164" t="s">
        <v>1408</v>
      </c>
      <c r="D535" s="156">
        <v>2018</v>
      </c>
      <c r="E535" s="158">
        <v>0.4</v>
      </c>
      <c r="F535" s="156">
        <v>488</v>
      </c>
      <c r="G535" s="156"/>
      <c r="H535" s="163">
        <v>440.90183999999999</v>
      </c>
    </row>
    <row r="536" spans="2:8" ht="36.75" customHeight="1">
      <c r="B536" s="161">
        <f t="shared" si="137"/>
        <v>262</v>
      </c>
      <c r="C536" s="164" t="s">
        <v>1409</v>
      </c>
      <c r="D536" s="156">
        <v>2018</v>
      </c>
      <c r="E536" s="158">
        <v>0.4</v>
      </c>
      <c r="F536" s="156">
        <v>37</v>
      </c>
      <c r="G536" s="156"/>
      <c r="H536" s="163">
        <v>49.942129999999999</v>
      </c>
    </row>
    <row r="537" spans="2:8" ht="36.75" customHeight="1">
      <c r="B537" s="161">
        <f t="shared" si="137"/>
        <v>263</v>
      </c>
      <c r="C537" s="164" t="s">
        <v>1410</v>
      </c>
      <c r="D537" s="156">
        <v>2018</v>
      </c>
      <c r="E537" s="158">
        <v>0.4</v>
      </c>
      <c r="F537" s="156">
        <v>246</v>
      </c>
      <c r="G537" s="156"/>
      <c r="H537" s="163">
        <v>277.03456</v>
      </c>
    </row>
    <row r="538" spans="2:8" ht="36.75" customHeight="1">
      <c r="B538" s="161">
        <f t="shared" ref="B538:B601" si="138">B537+1</f>
        <v>264</v>
      </c>
      <c r="C538" s="164" t="s">
        <v>1411</v>
      </c>
      <c r="D538" s="156">
        <v>2018</v>
      </c>
      <c r="E538" s="158">
        <v>0.4</v>
      </c>
      <c r="F538" s="156">
        <v>222</v>
      </c>
      <c r="G538" s="156"/>
      <c r="H538" s="163">
        <v>60.720779999999998</v>
      </c>
    </row>
    <row r="539" spans="2:8" ht="36.75" customHeight="1">
      <c r="B539" s="161">
        <f t="shared" si="138"/>
        <v>265</v>
      </c>
      <c r="C539" s="164" t="s">
        <v>1412</v>
      </c>
      <c r="D539" s="156">
        <v>2018</v>
      </c>
      <c r="E539" s="158">
        <v>0.4</v>
      </c>
      <c r="F539" s="156">
        <v>18</v>
      </c>
      <c r="G539" s="156"/>
      <c r="H539" s="163">
        <v>18.29365</v>
      </c>
    </row>
    <row r="540" spans="2:8" ht="36.75" customHeight="1">
      <c r="B540" s="161">
        <f t="shared" si="138"/>
        <v>266</v>
      </c>
      <c r="C540" s="164" t="s">
        <v>1413</v>
      </c>
      <c r="D540" s="156">
        <v>2018</v>
      </c>
      <c r="E540" s="158">
        <v>0.4</v>
      </c>
      <c r="F540" s="156">
        <v>242</v>
      </c>
      <c r="G540" s="156"/>
      <c r="H540" s="163">
        <v>276.93146000000002</v>
      </c>
    </row>
    <row r="541" spans="2:8" ht="36.75" customHeight="1">
      <c r="B541" s="161">
        <f t="shared" si="138"/>
        <v>267</v>
      </c>
      <c r="C541" s="164" t="s">
        <v>1414</v>
      </c>
      <c r="D541" s="156">
        <v>2018</v>
      </c>
      <c r="E541" s="158">
        <v>0.4</v>
      </c>
      <c r="F541" s="156">
        <v>25</v>
      </c>
      <c r="G541" s="156"/>
      <c r="H541" s="163">
        <v>6.4700100000000003</v>
      </c>
    </row>
    <row r="542" spans="2:8" ht="36.75" customHeight="1">
      <c r="B542" s="161">
        <f t="shared" si="138"/>
        <v>268</v>
      </c>
      <c r="C542" s="164" t="s">
        <v>1415</v>
      </c>
      <c r="D542" s="156">
        <v>2018</v>
      </c>
      <c r="E542" s="158">
        <v>0.4</v>
      </c>
      <c r="F542" s="156">
        <v>210</v>
      </c>
      <c r="G542" s="156"/>
      <c r="H542" s="163">
        <v>224.19486000000001</v>
      </c>
    </row>
    <row r="543" spans="2:8" ht="36.75" customHeight="1">
      <c r="B543" s="161">
        <f t="shared" si="138"/>
        <v>269</v>
      </c>
      <c r="C543" s="164" t="s">
        <v>1416</v>
      </c>
      <c r="D543" s="156">
        <v>2018</v>
      </c>
      <c r="E543" s="158">
        <v>0.4</v>
      </c>
      <c r="F543" s="156">
        <v>154</v>
      </c>
      <c r="G543" s="156"/>
      <c r="H543" s="163">
        <v>335.09406999999999</v>
      </c>
    </row>
    <row r="544" spans="2:8" ht="36.75" customHeight="1">
      <c r="B544" s="161">
        <f t="shared" si="138"/>
        <v>270</v>
      </c>
      <c r="C544" s="164" t="s">
        <v>1417</v>
      </c>
      <c r="D544" s="156">
        <v>2018</v>
      </c>
      <c r="E544" s="158">
        <v>0.4</v>
      </c>
      <c r="F544" s="156">
        <v>210</v>
      </c>
      <c r="G544" s="156"/>
      <c r="H544" s="163">
        <v>71.600849999999994</v>
      </c>
    </row>
    <row r="545" spans="2:8" ht="36.75" customHeight="1">
      <c r="B545" s="161">
        <f t="shared" si="138"/>
        <v>271</v>
      </c>
      <c r="C545" s="164" t="s">
        <v>1418</v>
      </c>
      <c r="D545" s="156">
        <v>2018</v>
      </c>
      <c r="E545" s="158">
        <v>0.4</v>
      </c>
      <c r="F545" s="156">
        <v>145</v>
      </c>
      <c r="G545" s="156"/>
      <c r="H545" s="163">
        <v>105.51220000000001</v>
      </c>
    </row>
    <row r="546" spans="2:8" ht="36.75" customHeight="1">
      <c r="B546" s="161">
        <f t="shared" si="138"/>
        <v>272</v>
      </c>
      <c r="C546" s="164" t="s">
        <v>1419</v>
      </c>
      <c r="D546" s="156">
        <v>2018</v>
      </c>
      <c r="E546" s="158">
        <v>0.4</v>
      </c>
      <c r="F546" s="156">
        <v>81</v>
      </c>
      <c r="G546" s="156"/>
      <c r="H546" s="163">
        <v>119.79300000000001</v>
      </c>
    </row>
    <row r="547" spans="2:8" ht="36.75" customHeight="1">
      <c r="B547" s="161">
        <f t="shared" si="138"/>
        <v>273</v>
      </c>
      <c r="C547" s="164" t="s">
        <v>1420</v>
      </c>
      <c r="D547" s="156">
        <v>2018</v>
      </c>
      <c r="E547" s="158">
        <v>0.4</v>
      </c>
      <c r="F547" s="156">
        <v>130</v>
      </c>
      <c r="G547" s="156"/>
      <c r="H547" s="163">
        <v>269.48320000000001</v>
      </c>
    </row>
    <row r="548" spans="2:8" ht="36.75" customHeight="1">
      <c r="B548" s="161">
        <f t="shared" si="138"/>
        <v>274</v>
      </c>
      <c r="C548" s="164" t="s">
        <v>1421</v>
      </c>
      <c r="D548" s="156">
        <v>2018</v>
      </c>
      <c r="E548" s="158">
        <v>0.4</v>
      </c>
      <c r="F548" s="156">
        <v>246</v>
      </c>
      <c r="G548" s="156"/>
      <c r="H548" s="163">
        <v>350.35309999999998</v>
      </c>
    </row>
    <row r="549" spans="2:8" ht="36.75" customHeight="1">
      <c r="B549" s="161">
        <f t="shared" si="138"/>
        <v>275</v>
      </c>
      <c r="C549" s="164" t="s">
        <v>1422</v>
      </c>
      <c r="D549" s="156">
        <v>2018</v>
      </c>
      <c r="E549" s="158">
        <v>0.4</v>
      </c>
      <c r="F549" s="156">
        <v>52</v>
      </c>
      <c r="G549" s="156"/>
      <c r="H549" s="163">
        <v>57.347009999999997</v>
      </c>
    </row>
    <row r="550" spans="2:8" ht="36.75" customHeight="1">
      <c r="B550" s="161">
        <f t="shared" si="138"/>
        <v>276</v>
      </c>
      <c r="C550" s="164" t="s">
        <v>1423</v>
      </c>
      <c r="D550" s="156">
        <v>2018</v>
      </c>
      <c r="E550" s="158">
        <v>0.4</v>
      </c>
      <c r="F550" s="156">
        <v>90</v>
      </c>
      <c r="G550" s="156"/>
      <c r="H550" s="163">
        <v>118.79451</v>
      </c>
    </row>
    <row r="551" spans="2:8" s="148" customFormat="1" ht="36.75" customHeight="1">
      <c r="B551" s="161">
        <f t="shared" si="138"/>
        <v>277</v>
      </c>
      <c r="C551" s="165"/>
      <c r="D551" s="156"/>
      <c r="E551" s="158">
        <v>0.4</v>
      </c>
      <c r="F551" s="156"/>
      <c r="G551" s="156"/>
      <c r="H551" s="163"/>
    </row>
    <row r="552" spans="2:8" s="148" customFormat="1" ht="36.75" customHeight="1">
      <c r="B552" s="161">
        <f t="shared" si="138"/>
        <v>278</v>
      </c>
      <c r="C552" s="165"/>
      <c r="D552" s="156"/>
      <c r="E552" s="158">
        <v>0.4</v>
      </c>
      <c r="F552" s="156"/>
      <c r="G552" s="156"/>
      <c r="H552" s="163"/>
    </row>
    <row r="553" spans="2:8" s="148" customFormat="1" ht="36.75" customHeight="1">
      <c r="B553" s="161">
        <f t="shared" si="138"/>
        <v>279</v>
      </c>
      <c r="C553" s="165"/>
      <c r="D553" s="156"/>
      <c r="E553" s="158">
        <v>0.4</v>
      </c>
      <c r="F553" s="156"/>
      <c r="G553" s="156"/>
      <c r="H553" s="163"/>
    </row>
    <row r="554" spans="2:8" s="148" customFormat="1" ht="36.75" customHeight="1">
      <c r="B554" s="161">
        <f t="shared" si="138"/>
        <v>280</v>
      </c>
      <c r="C554" s="165"/>
      <c r="D554" s="156"/>
      <c r="E554" s="158">
        <v>0.4</v>
      </c>
      <c r="F554" s="156"/>
      <c r="G554" s="156"/>
      <c r="H554" s="163"/>
    </row>
    <row r="555" spans="2:8" s="148" customFormat="1" ht="36.75" customHeight="1">
      <c r="B555" s="161">
        <f t="shared" si="138"/>
        <v>281</v>
      </c>
      <c r="C555" s="165"/>
      <c r="D555" s="156"/>
      <c r="E555" s="158">
        <v>0.4</v>
      </c>
      <c r="F555" s="156"/>
      <c r="G555" s="156"/>
      <c r="H555" s="163"/>
    </row>
    <row r="556" spans="2:8" s="148" customFormat="1" ht="36.75" customHeight="1">
      <c r="B556" s="161">
        <f t="shared" si="138"/>
        <v>282</v>
      </c>
      <c r="C556" s="165"/>
      <c r="D556" s="156"/>
      <c r="E556" s="158">
        <v>0.4</v>
      </c>
      <c r="F556" s="156"/>
      <c r="G556" s="156"/>
      <c r="H556" s="163"/>
    </row>
    <row r="557" spans="2:8" s="148" customFormat="1" ht="36.75" customHeight="1">
      <c r="B557" s="161">
        <f t="shared" si="138"/>
        <v>283</v>
      </c>
      <c r="C557" s="165"/>
      <c r="D557" s="156"/>
      <c r="E557" s="158">
        <v>0.4</v>
      </c>
      <c r="F557" s="156"/>
      <c r="G557" s="156"/>
      <c r="H557" s="163"/>
    </row>
    <row r="558" spans="2:8" s="148" customFormat="1" ht="36.75" customHeight="1">
      <c r="B558" s="161">
        <f t="shared" si="138"/>
        <v>284</v>
      </c>
      <c r="C558" s="165"/>
      <c r="D558" s="156"/>
      <c r="E558" s="158">
        <v>0.4</v>
      </c>
      <c r="F558" s="156"/>
      <c r="G558" s="156"/>
      <c r="H558" s="163"/>
    </row>
    <row r="559" spans="2:8" s="148" customFormat="1" ht="36.75" customHeight="1">
      <c r="B559" s="161">
        <f t="shared" si="138"/>
        <v>285</v>
      </c>
      <c r="C559" s="165"/>
      <c r="D559" s="156"/>
      <c r="E559" s="158">
        <v>0.4</v>
      </c>
      <c r="F559" s="156"/>
      <c r="G559" s="156"/>
      <c r="H559" s="163"/>
    </row>
    <row r="560" spans="2:8" s="148" customFormat="1" ht="36.75" customHeight="1">
      <c r="B560" s="161">
        <f t="shared" si="138"/>
        <v>286</v>
      </c>
      <c r="C560" s="165"/>
      <c r="D560" s="156"/>
      <c r="E560" s="158">
        <v>0.4</v>
      </c>
      <c r="F560" s="156"/>
      <c r="G560" s="156"/>
      <c r="H560" s="163"/>
    </row>
    <row r="561" spans="2:8" s="148" customFormat="1" ht="36.75" customHeight="1">
      <c r="B561" s="161">
        <f t="shared" si="138"/>
        <v>287</v>
      </c>
      <c r="C561" s="165"/>
      <c r="D561" s="156"/>
      <c r="E561" s="158">
        <v>0.4</v>
      </c>
      <c r="F561" s="156"/>
      <c r="G561" s="156"/>
      <c r="H561" s="163"/>
    </row>
    <row r="562" spans="2:8" s="148" customFormat="1" ht="36.75" customHeight="1">
      <c r="B562" s="161">
        <f t="shared" si="138"/>
        <v>288</v>
      </c>
      <c r="C562" s="165"/>
      <c r="D562" s="156"/>
      <c r="E562" s="158">
        <v>0.4</v>
      </c>
      <c r="F562" s="156"/>
      <c r="G562" s="156"/>
      <c r="H562" s="163"/>
    </row>
    <row r="563" spans="2:8" s="148" customFormat="1" ht="36.75" customHeight="1">
      <c r="B563" s="161">
        <f t="shared" si="138"/>
        <v>289</v>
      </c>
      <c r="C563" s="165"/>
      <c r="D563" s="156"/>
      <c r="E563" s="158">
        <v>0.4</v>
      </c>
      <c r="F563" s="156"/>
      <c r="G563" s="156"/>
      <c r="H563" s="163"/>
    </row>
    <row r="564" spans="2:8" s="148" customFormat="1" ht="36.75" customHeight="1">
      <c r="B564" s="161">
        <f t="shared" si="138"/>
        <v>290</v>
      </c>
      <c r="C564" s="165"/>
      <c r="D564" s="156"/>
      <c r="E564" s="158">
        <v>0.4</v>
      </c>
      <c r="F564" s="156"/>
      <c r="G564" s="156"/>
      <c r="H564" s="163"/>
    </row>
    <row r="565" spans="2:8" s="148" customFormat="1" ht="36.75" customHeight="1">
      <c r="B565" s="161">
        <f t="shared" si="138"/>
        <v>291</v>
      </c>
      <c r="C565" s="165"/>
      <c r="D565" s="156"/>
      <c r="E565" s="158">
        <v>0.4</v>
      </c>
      <c r="F565" s="156"/>
      <c r="G565" s="156"/>
      <c r="H565" s="163"/>
    </row>
    <row r="566" spans="2:8" s="148" customFormat="1" ht="36.75" customHeight="1">
      <c r="B566" s="161">
        <f t="shared" si="138"/>
        <v>292</v>
      </c>
      <c r="C566" s="165"/>
      <c r="D566" s="156"/>
      <c r="E566" s="158">
        <v>0.4</v>
      </c>
      <c r="F566" s="156"/>
      <c r="G566" s="156"/>
      <c r="H566" s="163"/>
    </row>
    <row r="567" spans="2:8" s="148" customFormat="1" ht="36.75" customHeight="1">
      <c r="B567" s="161">
        <f t="shared" si="138"/>
        <v>293</v>
      </c>
      <c r="C567" s="165"/>
      <c r="D567" s="156"/>
      <c r="E567" s="158">
        <v>0.4</v>
      </c>
      <c r="F567" s="156"/>
      <c r="G567" s="156"/>
      <c r="H567" s="163"/>
    </row>
    <row r="568" spans="2:8" s="148" customFormat="1" ht="36.75" customHeight="1">
      <c r="B568" s="161">
        <f t="shared" si="138"/>
        <v>294</v>
      </c>
      <c r="C568" s="165"/>
      <c r="D568" s="156"/>
      <c r="E568" s="158">
        <v>0.4</v>
      </c>
      <c r="F568" s="156"/>
      <c r="G568" s="156"/>
      <c r="H568" s="163"/>
    </row>
    <row r="569" spans="2:8" s="148" customFormat="1" ht="36.75" customHeight="1">
      <c r="B569" s="161">
        <f t="shared" si="138"/>
        <v>295</v>
      </c>
      <c r="C569" s="165"/>
      <c r="D569" s="156"/>
      <c r="E569" s="158">
        <v>0.4</v>
      </c>
      <c r="F569" s="156"/>
      <c r="G569" s="156"/>
      <c r="H569" s="163"/>
    </row>
    <row r="570" spans="2:8" s="148" customFormat="1" ht="36.75" customHeight="1">
      <c r="B570" s="161">
        <f t="shared" si="138"/>
        <v>296</v>
      </c>
      <c r="C570" s="165"/>
      <c r="D570" s="156"/>
      <c r="E570" s="158">
        <v>0.4</v>
      </c>
      <c r="F570" s="156"/>
      <c r="G570" s="156"/>
      <c r="H570" s="163"/>
    </row>
    <row r="571" spans="2:8" s="148" customFormat="1" ht="36.75" customHeight="1">
      <c r="B571" s="161">
        <f t="shared" si="138"/>
        <v>297</v>
      </c>
      <c r="C571" s="165"/>
      <c r="D571" s="156"/>
      <c r="E571" s="158">
        <v>0.4</v>
      </c>
      <c r="F571" s="156"/>
      <c r="G571" s="156"/>
      <c r="H571" s="163"/>
    </row>
    <row r="572" spans="2:8" s="148" customFormat="1" ht="36.75" customHeight="1">
      <c r="B572" s="161">
        <f t="shared" si="138"/>
        <v>298</v>
      </c>
      <c r="C572" s="165"/>
      <c r="D572" s="156"/>
      <c r="E572" s="158">
        <v>0.4</v>
      </c>
      <c r="F572" s="156"/>
      <c r="G572" s="156"/>
      <c r="H572" s="163"/>
    </row>
    <row r="573" spans="2:8" s="148" customFormat="1" ht="36.75" customHeight="1">
      <c r="B573" s="161">
        <f t="shared" si="138"/>
        <v>299</v>
      </c>
      <c r="C573" s="165"/>
      <c r="D573" s="156"/>
      <c r="E573" s="158">
        <v>0.4</v>
      </c>
      <c r="F573" s="156"/>
      <c r="G573" s="156"/>
      <c r="H573" s="163"/>
    </row>
    <row r="574" spans="2:8" s="148" customFormat="1" ht="36.75" customHeight="1">
      <c r="B574" s="161">
        <f t="shared" si="138"/>
        <v>300</v>
      </c>
      <c r="C574" s="165"/>
      <c r="D574" s="156"/>
      <c r="E574" s="158">
        <v>0.4</v>
      </c>
      <c r="F574" s="156"/>
      <c r="G574" s="156"/>
      <c r="H574" s="163"/>
    </row>
    <row r="575" spans="2:8" s="148" customFormat="1" ht="36.75" customHeight="1">
      <c r="B575" s="161">
        <f t="shared" si="138"/>
        <v>301</v>
      </c>
      <c r="C575" s="165"/>
      <c r="D575" s="156"/>
      <c r="E575" s="158">
        <v>0.4</v>
      </c>
      <c r="F575" s="156"/>
      <c r="G575" s="156"/>
      <c r="H575" s="163"/>
    </row>
    <row r="576" spans="2:8" s="148" customFormat="1" ht="36.75" customHeight="1">
      <c r="B576" s="161">
        <f t="shared" si="138"/>
        <v>302</v>
      </c>
      <c r="C576" s="165"/>
      <c r="D576" s="156"/>
      <c r="E576" s="158">
        <v>0.4</v>
      </c>
      <c r="F576" s="156"/>
      <c r="G576" s="156"/>
      <c r="H576" s="163"/>
    </row>
    <row r="577" spans="2:8" s="148" customFormat="1" ht="36.75" customHeight="1">
      <c r="B577" s="161">
        <f t="shared" si="138"/>
        <v>303</v>
      </c>
      <c r="C577" s="165"/>
      <c r="D577" s="156"/>
      <c r="E577" s="158">
        <v>0.4</v>
      </c>
      <c r="F577" s="156"/>
      <c r="G577" s="156"/>
      <c r="H577" s="163"/>
    </row>
    <row r="578" spans="2:8" s="148" customFormat="1" ht="36.75" customHeight="1">
      <c r="B578" s="161">
        <f t="shared" si="138"/>
        <v>304</v>
      </c>
      <c r="C578" s="165"/>
      <c r="D578" s="156"/>
      <c r="E578" s="158">
        <v>0.4</v>
      </c>
      <c r="F578" s="156"/>
      <c r="G578" s="156"/>
      <c r="H578" s="163"/>
    </row>
    <row r="579" spans="2:8" s="148" customFormat="1" ht="36.75" customHeight="1">
      <c r="B579" s="161">
        <f t="shared" si="138"/>
        <v>305</v>
      </c>
      <c r="C579" s="165"/>
      <c r="D579" s="156"/>
      <c r="E579" s="158">
        <v>0.4</v>
      </c>
      <c r="F579" s="156"/>
      <c r="G579" s="156"/>
      <c r="H579" s="163"/>
    </row>
    <row r="580" spans="2:8" s="148" customFormat="1" ht="36.75" customHeight="1">
      <c r="B580" s="161">
        <f t="shared" si="138"/>
        <v>306</v>
      </c>
      <c r="C580" s="165"/>
      <c r="D580" s="156"/>
      <c r="E580" s="158">
        <v>0.4</v>
      </c>
      <c r="F580" s="156"/>
      <c r="G580" s="156"/>
      <c r="H580" s="163"/>
    </row>
    <row r="581" spans="2:8" s="148" customFormat="1" ht="36.75" customHeight="1">
      <c r="B581" s="161">
        <f t="shared" si="138"/>
        <v>307</v>
      </c>
      <c r="C581" s="165"/>
      <c r="D581" s="156"/>
      <c r="E581" s="158">
        <v>0.4</v>
      </c>
      <c r="F581" s="156"/>
      <c r="G581" s="156"/>
      <c r="H581" s="163"/>
    </row>
    <row r="582" spans="2:8" s="148" customFormat="1" ht="36.75" customHeight="1">
      <c r="B582" s="161">
        <f t="shared" si="138"/>
        <v>308</v>
      </c>
      <c r="C582" s="165"/>
      <c r="D582" s="156"/>
      <c r="E582" s="158">
        <v>0.4</v>
      </c>
      <c r="F582" s="156"/>
      <c r="G582" s="156"/>
      <c r="H582" s="163"/>
    </row>
    <row r="583" spans="2:8" s="148" customFormat="1" ht="36.75" customHeight="1">
      <c r="B583" s="161">
        <f t="shared" si="138"/>
        <v>309</v>
      </c>
      <c r="C583" s="165"/>
      <c r="D583" s="156"/>
      <c r="E583" s="158">
        <v>0.4</v>
      </c>
      <c r="F583" s="156"/>
      <c r="G583" s="156"/>
      <c r="H583" s="163"/>
    </row>
    <row r="584" spans="2:8" s="148" customFormat="1" ht="36.75" customHeight="1">
      <c r="B584" s="161">
        <f t="shared" si="138"/>
        <v>310</v>
      </c>
      <c r="C584" s="165"/>
      <c r="D584" s="156"/>
      <c r="E584" s="158">
        <v>0.4</v>
      </c>
      <c r="F584" s="156"/>
      <c r="G584" s="156"/>
      <c r="H584" s="163"/>
    </row>
    <row r="585" spans="2:8" s="148" customFormat="1" ht="36.75" customHeight="1">
      <c r="B585" s="161">
        <f t="shared" si="138"/>
        <v>311</v>
      </c>
      <c r="C585" s="165"/>
      <c r="D585" s="156"/>
      <c r="E585" s="158">
        <v>0.4</v>
      </c>
      <c r="F585" s="156"/>
      <c r="G585" s="156"/>
      <c r="H585" s="163"/>
    </row>
    <row r="586" spans="2:8" s="148" customFormat="1" ht="36.75" customHeight="1">
      <c r="B586" s="161">
        <f t="shared" si="138"/>
        <v>312</v>
      </c>
      <c r="C586" s="165"/>
      <c r="D586" s="156"/>
      <c r="E586" s="158">
        <v>0.4</v>
      </c>
      <c r="F586" s="156"/>
      <c r="G586" s="156"/>
      <c r="H586" s="163"/>
    </row>
    <row r="587" spans="2:8" s="148" customFormat="1" ht="36.75" customHeight="1">
      <c r="B587" s="161">
        <f t="shared" si="138"/>
        <v>313</v>
      </c>
      <c r="C587" s="165"/>
      <c r="D587" s="156"/>
      <c r="E587" s="158">
        <v>0.4</v>
      </c>
      <c r="F587" s="156"/>
      <c r="G587" s="156"/>
      <c r="H587" s="163"/>
    </row>
    <row r="588" spans="2:8" s="148" customFormat="1" ht="36.75" customHeight="1">
      <c r="B588" s="161">
        <f t="shared" si="138"/>
        <v>314</v>
      </c>
      <c r="C588" s="165"/>
      <c r="D588" s="156"/>
      <c r="E588" s="158">
        <v>0.4</v>
      </c>
      <c r="F588" s="156"/>
      <c r="G588" s="156"/>
      <c r="H588" s="163"/>
    </row>
    <row r="589" spans="2:8" s="148" customFormat="1" ht="36.75" customHeight="1">
      <c r="B589" s="161">
        <f t="shared" si="138"/>
        <v>315</v>
      </c>
      <c r="C589" s="165"/>
      <c r="D589" s="156"/>
      <c r="E589" s="158">
        <v>0.4</v>
      </c>
      <c r="F589" s="156"/>
      <c r="G589" s="156"/>
      <c r="H589" s="163"/>
    </row>
    <row r="590" spans="2:8" s="148" customFormat="1" ht="36.75" customHeight="1">
      <c r="B590" s="161">
        <f t="shared" si="138"/>
        <v>316</v>
      </c>
      <c r="C590" s="165"/>
      <c r="D590" s="156"/>
      <c r="E590" s="158">
        <v>0.4</v>
      </c>
      <c r="F590" s="156"/>
      <c r="G590" s="156"/>
      <c r="H590" s="163"/>
    </row>
    <row r="591" spans="2:8" s="148" customFormat="1" ht="36.75" customHeight="1">
      <c r="B591" s="161">
        <f t="shared" si="138"/>
        <v>317</v>
      </c>
      <c r="C591" s="165"/>
      <c r="D591" s="156"/>
      <c r="E591" s="158">
        <v>0.4</v>
      </c>
      <c r="F591" s="156"/>
      <c r="G591" s="156"/>
      <c r="H591" s="163"/>
    </row>
    <row r="592" spans="2:8" s="148" customFormat="1" ht="36.75" customHeight="1">
      <c r="B592" s="161">
        <f t="shared" si="138"/>
        <v>318</v>
      </c>
      <c r="C592" s="165"/>
      <c r="D592" s="156"/>
      <c r="E592" s="158">
        <v>0.4</v>
      </c>
      <c r="F592" s="156"/>
      <c r="G592" s="156"/>
      <c r="H592" s="163"/>
    </row>
    <row r="593" spans="2:8" s="148" customFormat="1" ht="36.75" customHeight="1">
      <c r="B593" s="161">
        <f t="shared" si="138"/>
        <v>319</v>
      </c>
      <c r="C593" s="165"/>
      <c r="D593" s="156"/>
      <c r="E593" s="158">
        <v>0.4</v>
      </c>
      <c r="F593" s="156"/>
      <c r="G593" s="156"/>
      <c r="H593" s="163"/>
    </row>
    <row r="594" spans="2:8" s="148" customFormat="1" ht="36.75" customHeight="1">
      <c r="B594" s="161">
        <f t="shared" si="138"/>
        <v>320</v>
      </c>
      <c r="C594" s="165"/>
      <c r="D594" s="156"/>
      <c r="E594" s="158">
        <v>0.4</v>
      </c>
      <c r="F594" s="156"/>
      <c r="G594" s="156"/>
      <c r="H594" s="163"/>
    </row>
    <row r="595" spans="2:8" s="148" customFormat="1" ht="36.75" customHeight="1">
      <c r="B595" s="161">
        <f t="shared" si="138"/>
        <v>321</v>
      </c>
      <c r="C595" s="165"/>
      <c r="D595" s="156"/>
      <c r="E595" s="158">
        <v>0.4</v>
      </c>
      <c r="F595" s="156"/>
      <c r="G595" s="156"/>
      <c r="H595" s="163"/>
    </row>
    <row r="596" spans="2:8" s="148" customFormat="1" ht="36.75" customHeight="1">
      <c r="B596" s="161">
        <f t="shared" si="138"/>
        <v>322</v>
      </c>
      <c r="C596" s="165"/>
      <c r="D596" s="156"/>
      <c r="E596" s="158">
        <v>0.4</v>
      </c>
      <c r="F596" s="156"/>
      <c r="G596" s="156"/>
      <c r="H596" s="163"/>
    </row>
    <row r="597" spans="2:8" s="148" customFormat="1" ht="36.75" customHeight="1">
      <c r="B597" s="161">
        <f t="shared" si="138"/>
        <v>323</v>
      </c>
      <c r="C597" s="165"/>
      <c r="D597" s="156"/>
      <c r="E597" s="158">
        <v>0.4</v>
      </c>
      <c r="F597" s="156"/>
      <c r="G597" s="156"/>
      <c r="H597" s="163"/>
    </row>
    <row r="598" spans="2:8" s="148" customFormat="1" ht="36.75" customHeight="1">
      <c r="B598" s="161">
        <f t="shared" si="138"/>
        <v>324</v>
      </c>
      <c r="C598" s="165"/>
      <c r="D598" s="156"/>
      <c r="E598" s="158">
        <v>0.4</v>
      </c>
      <c r="F598" s="156"/>
      <c r="G598" s="156"/>
      <c r="H598" s="163"/>
    </row>
    <row r="599" spans="2:8" s="148" customFormat="1" ht="36.75" customHeight="1">
      <c r="B599" s="161">
        <f t="shared" si="138"/>
        <v>325</v>
      </c>
      <c r="C599" s="165"/>
      <c r="D599" s="156"/>
      <c r="E599" s="158">
        <v>0.4</v>
      </c>
      <c r="F599" s="156"/>
      <c r="G599" s="156"/>
      <c r="H599" s="163"/>
    </row>
    <row r="600" spans="2:8" s="148" customFormat="1" ht="36.75" customHeight="1">
      <c r="B600" s="161">
        <f t="shared" si="138"/>
        <v>326</v>
      </c>
      <c r="C600" s="165"/>
      <c r="D600" s="156"/>
      <c r="E600" s="158">
        <v>0.4</v>
      </c>
      <c r="F600" s="156"/>
      <c r="G600" s="156"/>
      <c r="H600" s="163"/>
    </row>
    <row r="601" spans="2:8" s="148" customFormat="1" ht="36.75" customHeight="1">
      <c r="B601" s="161">
        <f t="shared" si="138"/>
        <v>327</v>
      </c>
      <c r="C601" s="165"/>
      <c r="D601" s="156"/>
      <c r="E601" s="158">
        <v>0.4</v>
      </c>
      <c r="F601" s="156"/>
      <c r="G601" s="156"/>
      <c r="H601" s="163"/>
    </row>
    <row r="602" spans="2:8" s="148" customFormat="1" ht="36.75" customHeight="1">
      <c r="B602" s="161">
        <f t="shared" ref="B602:B665" si="139">B601+1</f>
        <v>328</v>
      </c>
      <c r="C602" s="166"/>
      <c r="D602" s="156"/>
      <c r="E602" s="158">
        <v>0.4</v>
      </c>
      <c r="F602" s="156"/>
      <c r="G602" s="156"/>
      <c r="H602" s="163"/>
    </row>
    <row r="603" spans="2:8" s="148" customFormat="1" ht="36.75" customHeight="1">
      <c r="B603" s="161">
        <f t="shared" si="139"/>
        <v>329</v>
      </c>
      <c r="C603" s="166"/>
      <c r="D603" s="156"/>
      <c r="E603" s="158">
        <v>0.4</v>
      </c>
      <c r="F603" s="156"/>
      <c r="G603" s="156"/>
      <c r="H603" s="163"/>
    </row>
    <row r="604" spans="2:8" s="148" customFormat="1" ht="36.75" customHeight="1">
      <c r="B604" s="161">
        <f t="shared" si="139"/>
        <v>330</v>
      </c>
      <c r="C604" s="166"/>
      <c r="D604" s="156"/>
      <c r="E604" s="158">
        <v>0.4</v>
      </c>
      <c r="F604" s="156"/>
      <c r="G604" s="156"/>
      <c r="H604" s="163"/>
    </row>
    <row r="605" spans="2:8" s="148" customFormat="1" ht="36.75" customHeight="1">
      <c r="B605" s="161">
        <f t="shared" si="139"/>
        <v>331</v>
      </c>
      <c r="C605" s="166"/>
      <c r="D605" s="156"/>
      <c r="E605" s="158">
        <v>0.4</v>
      </c>
      <c r="F605" s="156"/>
      <c r="G605" s="156"/>
      <c r="H605" s="163"/>
    </row>
    <row r="606" spans="2:8" s="148" customFormat="1" ht="36.75" customHeight="1">
      <c r="B606" s="161">
        <f t="shared" si="139"/>
        <v>332</v>
      </c>
      <c r="C606" s="166"/>
      <c r="D606" s="156"/>
      <c r="E606" s="158">
        <v>0.4</v>
      </c>
      <c r="F606" s="156"/>
      <c r="G606" s="156"/>
      <c r="H606" s="163"/>
    </row>
    <row r="607" spans="2:8" s="148" customFormat="1" ht="36.75" customHeight="1">
      <c r="B607" s="161">
        <f t="shared" si="139"/>
        <v>333</v>
      </c>
      <c r="C607" s="166"/>
      <c r="D607" s="156"/>
      <c r="E607" s="158">
        <v>0.4</v>
      </c>
      <c r="F607" s="156"/>
      <c r="G607" s="156"/>
      <c r="H607" s="163"/>
    </row>
    <row r="608" spans="2:8" s="148" customFormat="1" ht="36.75" customHeight="1">
      <c r="B608" s="161">
        <f t="shared" si="139"/>
        <v>334</v>
      </c>
      <c r="C608" s="166"/>
      <c r="D608" s="156"/>
      <c r="E608" s="158">
        <v>0.4</v>
      </c>
      <c r="F608" s="156"/>
      <c r="G608" s="156"/>
      <c r="H608" s="163"/>
    </row>
    <row r="609" spans="2:8" s="148" customFormat="1" ht="36.75" customHeight="1">
      <c r="B609" s="161">
        <f t="shared" si="139"/>
        <v>335</v>
      </c>
      <c r="C609" s="166"/>
      <c r="D609" s="156"/>
      <c r="E609" s="158">
        <v>0.4</v>
      </c>
      <c r="F609" s="156"/>
      <c r="G609" s="156"/>
      <c r="H609" s="163"/>
    </row>
    <row r="610" spans="2:8" s="148" customFormat="1" ht="36.75" customHeight="1">
      <c r="B610" s="161">
        <f t="shared" si="139"/>
        <v>336</v>
      </c>
      <c r="C610" s="166"/>
      <c r="D610" s="156"/>
      <c r="E610" s="158">
        <v>0.4</v>
      </c>
      <c r="F610" s="156"/>
      <c r="G610" s="156"/>
      <c r="H610" s="163"/>
    </row>
    <row r="611" spans="2:8" s="148" customFormat="1" ht="36.75" customHeight="1">
      <c r="B611" s="161">
        <f t="shared" si="139"/>
        <v>337</v>
      </c>
      <c r="C611" s="166"/>
      <c r="D611" s="156"/>
      <c r="E611" s="158">
        <v>0.4</v>
      </c>
      <c r="F611" s="156"/>
      <c r="G611" s="156"/>
      <c r="H611" s="163"/>
    </row>
    <row r="612" spans="2:8" s="148" customFormat="1" ht="36.75" customHeight="1">
      <c r="B612" s="161">
        <f t="shared" si="139"/>
        <v>338</v>
      </c>
      <c r="C612" s="166"/>
      <c r="D612" s="156"/>
      <c r="E612" s="158">
        <v>0.4</v>
      </c>
      <c r="F612" s="156"/>
      <c r="G612" s="156"/>
      <c r="H612" s="163"/>
    </row>
    <row r="613" spans="2:8" s="148" customFormat="1" ht="36.75" customHeight="1">
      <c r="B613" s="161">
        <f t="shared" si="139"/>
        <v>339</v>
      </c>
      <c r="C613" s="166"/>
      <c r="D613" s="156"/>
      <c r="E613" s="158">
        <v>0.4</v>
      </c>
      <c r="F613" s="156"/>
      <c r="G613" s="156"/>
      <c r="H613" s="163"/>
    </row>
    <row r="614" spans="2:8" s="148" customFormat="1" ht="36.75" customHeight="1">
      <c r="B614" s="161">
        <f t="shared" si="139"/>
        <v>340</v>
      </c>
      <c r="C614" s="166"/>
      <c r="D614" s="156"/>
      <c r="E614" s="158">
        <v>0.4</v>
      </c>
      <c r="F614" s="156"/>
      <c r="G614" s="156"/>
      <c r="H614" s="163"/>
    </row>
    <row r="615" spans="2:8" s="148" customFormat="1" ht="36.75" customHeight="1">
      <c r="B615" s="161">
        <f t="shared" si="139"/>
        <v>341</v>
      </c>
      <c r="C615" s="166"/>
      <c r="D615" s="156"/>
      <c r="E615" s="158">
        <v>0.4</v>
      </c>
      <c r="F615" s="156"/>
      <c r="G615" s="156"/>
      <c r="H615" s="163"/>
    </row>
    <row r="616" spans="2:8" s="148" customFormat="1" ht="36.75" customHeight="1">
      <c r="B616" s="161">
        <f t="shared" si="139"/>
        <v>342</v>
      </c>
      <c r="C616" s="166"/>
      <c r="D616" s="156"/>
      <c r="E616" s="158">
        <v>0.4</v>
      </c>
      <c r="F616" s="156"/>
      <c r="G616" s="156"/>
      <c r="H616" s="163"/>
    </row>
    <row r="617" spans="2:8" s="148" customFormat="1" ht="36.75" customHeight="1">
      <c r="B617" s="161">
        <f t="shared" si="139"/>
        <v>343</v>
      </c>
      <c r="C617" s="166"/>
      <c r="D617" s="156"/>
      <c r="E617" s="158">
        <v>0.4</v>
      </c>
      <c r="F617" s="156"/>
      <c r="G617" s="156"/>
      <c r="H617" s="163"/>
    </row>
    <row r="618" spans="2:8" s="148" customFormat="1" ht="36.75" customHeight="1">
      <c r="B618" s="161">
        <f t="shared" si="139"/>
        <v>344</v>
      </c>
      <c r="C618" s="166"/>
      <c r="D618" s="156"/>
      <c r="E618" s="158">
        <v>0.4</v>
      </c>
      <c r="F618" s="156"/>
      <c r="G618" s="156"/>
      <c r="H618" s="163"/>
    </row>
    <row r="619" spans="2:8" s="148" customFormat="1" ht="36.75" customHeight="1">
      <c r="B619" s="161">
        <f t="shared" si="139"/>
        <v>345</v>
      </c>
      <c r="C619" s="166"/>
      <c r="D619" s="156"/>
      <c r="E619" s="158">
        <v>0.4</v>
      </c>
      <c r="F619" s="156"/>
      <c r="G619" s="156"/>
      <c r="H619" s="163"/>
    </row>
    <row r="620" spans="2:8" s="148" customFormat="1" ht="36.75" customHeight="1">
      <c r="B620" s="161">
        <f t="shared" si="139"/>
        <v>346</v>
      </c>
      <c r="C620" s="166"/>
      <c r="D620" s="156"/>
      <c r="E620" s="158">
        <v>0.4</v>
      </c>
      <c r="F620" s="156"/>
      <c r="G620" s="156"/>
      <c r="H620" s="163"/>
    </row>
    <row r="621" spans="2:8" s="148" customFormat="1" ht="36.75" customHeight="1">
      <c r="B621" s="161">
        <f t="shared" si="139"/>
        <v>347</v>
      </c>
      <c r="C621" s="166"/>
      <c r="D621" s="156"/>
      <c r="E621" s="158">
        <v>0.4</v>
      </c>
      <c r="F621" s="156"/>
      <c r="G621" s="156"/>
      <c r="H621" s="163"/>
    </row>
    <row r="622" spans="2:8" s="148" customFormat="1" ht="36.75" customHeight="1">
      <c r="B622" s="161">
        <f t="shared" si="139"/>
        <v>348</v>
      </c>
      <c r="C622" s="166"/>
      <c r="D622" s="156"/>
      <c r="E622" s="158">
        <v>0.4</v>
      </c>
      <c r="F622" s="156"/>
      <c r="G622" s="156"/>
      <c r="H622" s="163"/>
    </row>
    <row r="623" spans="2:8" s="148" customFormat="1" ht="36.75" customHeight="1">
      <c r="B623" s="161">
        <f t="shared" si="139"/>
        <v>349</v>
      </c>
      <c r="C623" s="166"/>
      <c r="D623" s="156"/>
      <c r="E623" s="158">
        <v>0.4</v>
      </c>
      <c r="F623" s="156"/>
      <c r="G623" s="156"/>
      <c r="H623" s="163"/>
    </row>
    <row r="624" spans="2:8" s="148" customFormat="1" ht="36.75" customHeight="1">
      <c r="B624" s="161">
        <f t="shared" si="139"/>
        <v>350</v>
      </c>
      <c r="C624" s="166"/>
      <c r="D624" s="156"/>
      <c r="E624" s="158">
        <v>0.4</v>
      </c>
      <c r="F624" s="156"/>
      <c r="G624" s="156"/>
      <c r="H624" s="163"/>
    </row>
    <row r="625" spans="2:8" s="148" customFormat="1" ht="36.75" customHeight="1">
      <c r="B625" s="161">
        <f t="shared" si="139"/>
        <v>351</v>
      </c>
      <c r="C625" s="166"/>
      <c r="D625" s="156"/>
      <c r="E625" s="158">
        <v>0.4</v>
      </c>
      <c r="F625" s="156"/>
      <c r="G625" s="156"/>
      <c r="H625" s="163"/>
    </row>
    <row r="626" spans="2:8" s="148" customFormat="1" ht="36.75" customHeight="1">
      <c r="B626" s="161">
        <f t="shared" si="139"/>
        <v>352</v>
      </c>
      <c r="C626" s="166"/>
      <c r="D626" s="156"/>
      <c r="E626" s="158">
        <v>0.4</v>
      </c>
      <c r="F626" s="156"/>
      <c r="G626" s="156"/>
      <c r="H626" s="163"/>
    </row>
    <row r="627" spans="2:8" s="148" customFormat="1" ht="36.75" customHeight="1">
      <c r="B627" s="161">
        <f t="shared" si="139"/>
        <v>353</v>
      </c>
      <c r="C627" s="166"/>
      <c r="D627" s="156"/>
      <c r="E627" s="158">
        <v>0.4</v>
      </c>
      <c r="F627" s="156"/>
      <c r="G627" s="156"/>
      <c r="H627" s="163"/>
    </row>
    <row r="628" spans="2:8" s="148" customFormat="1" ht="36.75" customHeight="1">
      <c r="B628" s="161">
        <f t="shared" si="139"/>
        <v>354</v>
      </c>
      <c r="C628" s="166"/>
      <c r="D628" s="156"/>
      <c r="E628" s="158">
        <v>0.4</v>
      </c>
      <c r="F628" s="156"/>
      <c r="G628" s="156"/>
      <c r="H628" s="163"/>
    </row>
    <row r="629" spans="2:8" s="148" customFormat="1" ht="36.75" customHeight="1">
      <c r="B629" s="161">
        <f t="shared" si="139"/>
        <v>355</v>
      </c>
      <c r="C629" s="166"/>
      <c r="D629" s="156"/>
      <c r="E629" s="158">
        <v>0.4</v>
      </c>
      <c r="F629" s="156"/>
      <c r="G629" s="156"/>
      <c r="H629" s="163"/>
    </row>
    <row r="630" spans="2:8" s="148" customFormat="1" ht="36.75" customHeight="1">
      <c r="B630" s="161">
        <f t="shared" si="139"/>
        <v>356</v>
      </c>
      <c r="C630" s="166"/>
      <c r="D630" s="156"/>
      <c r="E630" s="158">
        <v>0.4</v>
      </c>
      <c r="F630" s="156"/>
      <c r="G630" s="156"/>
      <c r="H630" s="163"/>
    </row>
    <row r="631" spans="2:8" s="148" customFormat="1" ht="36.75" customHeight="1">
      <c r="B631" s="161">
        <f t="shared" si="139"/>
        <v>357</v>
      </c>
      <c r="C631" s="166"/>
      <c r="D631" s="156"/>
      <c r="E631" s="158">
        <v>0.4</v>
      </c>
      <c r="F631" s="156"/>
      <c r="G631" s="156"/>
      <c r="H631" s="163"/>
    </row>
    <row r="632" spans="2:8" s="148" customFormat="1" ht="36.75" customHeight="1">
      <c r="B632" s="161">
        <f t="shared" si="139"/>
        <v>358</v>
      </c>
      <c r="C632" s="166"/>
      <c r="D632" s="156"/>
      <c r="E632" s="158">
        <v>0.4</v>
      </c>
      <c r="F632" s="156"/>
      <c r="G632" s="156"/>
      <c r="H632" s="163"/>
    </row>
    <row r="633" spans="2:8" s="148" customFormat="1" ht="36.75" customHeight="1">
      <c r="B633" s="161">
        <f t="shared" si="139"/>
        <v>359</v>
      </c>
      <c r="C633" s="166"/>
      <c r="D633" s="156"/>
      <c r="E633" s="158">
        <v>0.4</v>
      </c>
      <c r="F633" s="156"/>
      <c r="G633" s="156"/>
      <c r="H633" s="163"/>
    </row>
    <row r="634" spans="2:8" s="148" customFormat="1" ht="36.75" customHeight="1">
      <c r="B634" s="161">
        <f t="shared" si="139"/>
        <v>360</v>
      </c>
      <c r="C634" s="166"/>
      <c r="D634" s="156"/>
      <c r="E634" s="158">
        <v>0.4</v>
      </c>
      <c r="F634" s="156"/>
      <c r="G634" s="156"/>
      <c r="H634" s="163"/>
    </row>
    <row r="635" spans="2:8" s="148" customFormat="1" ht="36.75" customHeight="1">
      <c r="B635" s="161">
        <f t="shared" si="139"/>
        <v>361</v>
      </c>
      <c r="C635" s="166"/>
      <c r="D635" s="156"/>
      <c r="E635" s="158">
        <v>0.4</v>
      </c>
      <c r="F635" s="156"/>
      <c r="G635" s="156"/>
      <c r="H635" s="163"/>
    </row>
    <row r="636" spans="2:8" s="148" customFormat="1" ht="36.75" customHeight="1">
      <c r="B636" s="161">
        <f t="shared" si="139"/>
        <v>362</v>
      </c>
      <c r="C636" s="166"/>
      <c r="D636" s="156"/>
      <c r="E636" s="158">
        <v>0.4</v>
      </c>
      <c r="F636" s="156"/>
      <c r="G636" s="156"/>
      <c r="H636" s="163"/>
    </row>
    <row r="637" spans="2:8" s="148" customFormat="1" ht="36.75" customHeight="1">
      <c r="B637" s="161">
        <f t="shared" si="139"/>
        <v>363</v>
      </c>
      <c r="C637" s="166"/>
      <c r="D637" s="156"/>
      <c r="E637" s="158">
        <v>0.4</v>
      </c>
      <c r="F637" s="156"/>
      <c r="G637" s="156"/>
      <c r="H637" s="163"/>
    </row>
    <row r="638" spans="2:8" s="148" customFormat="1" ht="36.75" customHeight="1">
      <c r="B638" s="161">
        <f t="shared" si="139"/>
        <v>364</v>
      </c>
      <c r="C638" s="166"/>
      <c r="D638" s="156"/>
      <c r="E638" s="158">
        <v>0.4</v>
      </c>
      <c r="F638" s="156"/>
      <c r="G638" s="156"/>
      <c r="H638" s="163"/>
    </row>
    <row r="639" spans="2:8" s="148" customFormat="1" ht="36.75" customHeight="1">
      <c r="B639" s="161">
        <f t="shared" si="139"/>
        <v>365</v>
      </c>
      <c r="C639" s="166"/>
      <c r="D639" s="156"/>
      <c r="E639" s="158">
        <v>0.4</v>
      </c>
      <c r="F639" s="156"/>
      <c r="G639" s="156"/>
      <c r="H639" s="163"/>
    </row>
    <row r="640" spans="2:8" s="148" customFormat="1" ht="36.75" customHeight="1">
      <c r="B640" s="161">
        <f t="shared" si="139"/>
        <v>366</v>
      </c>
      <c r="C640" s="166"/>
      <c r="D640" s="156"/>
      <c r="E640" s="158">
        <v>0.4</v>
      </c>
      <c r="F640" s="156"/>
      <c r="G640" s="156"/>
      <c r="H640" s="163"/>
    </row>
    <row r="641" spans="2:8" s="148" customFormat="1" ht="36.75" customHeight="1">
      <c r="B641" s="161">
        <f t="shared" si="139"/>
        <v>367</v>
      </c>
      <c r="C641" s="166"/>
      <c r="D641" s="156"/>
      <c r="E641" s="158">
        <v>0.4</v>
      </c>
      <c r="F641" s="156"/>
      <c r="G641" s="156"/>
      <c r="H641" s="163"/>
    </row>
    <row r="642" spans="2:8" s="148" customFormat="1" ht="36.75" customHeight="1">
      <c r="B642" s="161">
        <f t="shared" si="139"/>
        <v>368</v>
      </c>
      <c r="C642" s="166"/>
      <c r="D642" s="156"/>
      <c r="E642" s="158">
        <v>0.4</v>
      </c>
      <c r="F642" s="156"/>
      <c r="G642" s="156"/>
      <c r="H642" s="163"/>
    </row>
    <row r="643" spans="2:8" s="148" customFormat="1" ht="36.75" customHeight="1">
      <c r="B643" s="161">
        <f t="shared" si="139"/>
        <v>369</v>
      </c>
      <c r="C643" s="166"/>
      <c r="D643" s="156"/>
      <c r="E643" s="158">
        <v>0.4</v>
      </c>
      <c r="F643" s="156"/>
      <c r="G643" s="156"/>
      <c r="H643" s="163"/>
    </row>
    <row r="644" spans="2:8" s="148" customFormat="1" ht="36.75" customHeight="1">
      <c r="B644" s="161">
        <f t="shared" si="139"/>
        <v>370</v>
      </c>
      <c r="C644" s="166"/>
      <c r="D644" s="156"/>
      <c r="E644" s="158">
        <v>0.4</v>
      </c>
      <c r="F644" s="156"/>
      <c r="G644" s="156"/>
      <c r="H644" s="163"/>
    </row>
    <row r="645" spans="2:8" s="148" customFormat="1" ht="36.75" customHeight="1">
      <c r="B645" s="161">
        <f t="shared" si="139"/>
        <v>371</v>
      </c>
      <c r="C645" s="166"/>
      <c r="D645" s="156"/>
      <c r="E645" s="158">
        <v>0.4</v>
      </c>
      <c r="F645" s="156"/>
      <c r="G645" s="156"/>
      <c r="H645" s="163"/>
    </row>
    <row r="646" spans="2:8" s="148" customFormat="1" ht="36.75" customHeight="1">
      <c r="B646" s="161">
        <f t="shared" si="139"/>
        <v>372</v>
      </c>
      <c r="C646" s="166"/>
      <c r="D646" s="156"/>
      <c r="E646" s="158">
        <v>0.4</v>
      </c>
      <c r="F646" s="156"/>
      <c r="G646" s="156"/>
      <c r="H646" s="163"/>
    </row>
    <row r="647" spans="2:8" s="148" customFormat="1" ht="36.75" customHeight="1">
      <c r="B647" s="161">
        <f t="shared" si="139"/>
        <v>373</v>
      </c>
      <c r="C647" s="166"/>
      <c r="D647" s="156"/>
      <c r="E647" s="158">
        <v>0.4</v>
      </c>
      <c r="F647" s="156"/>
      <c r="G647" s="156"/>
      <c r="H647" s="163"/>
    </row>
    <row r="648" spans="2:8" s="148" customFormat="1" ht="36.75" customHeight="1">
      <c r="B648" s="161">
        <f t="shared" si="139"/>
        <v>374</v>
      </c>
      <c r="C648" s="166"/>
      <c r="D648" s="156"/>
      <c r="E648" s="158">
        <v>0.4</v>
      </c>
      <c r="F648" s="156"/>
      <c r="G648" s="156"/>
      <c r="H648" s="163"/>
    </row>
    <row r="649" spans="2:8" s="148" customFormat="1" ht="36.75" customHeight="1">
      <c r="B649" s="161">
        <f t="shared" si="139"/>
        <v>375</v>
      </c>
      <c r="C649" s="166"/>
      <c r="D649" s="156"/>
      <c r="E649" s="158">
        <v>0.4</v>
      </c>
      <c r="F649" s="156"/>
      <c r="G649" s="156"/>
      <c r="H649" s="163"/>
    </row>
    <row r="650" spans="2:8" s="148" customFormat="1" ht="36.75" customHeight="1">
      <c r="B650" s="161">
        <f t="shared" si="139"/>
        <v>376</v>
      </c>
      <c r="C650" s="166"/>
      <c r="D650" s="156"/>
      <c r="E650" s="158">
        <v>0.4</v>
      </c>
      <c r="F650" s="156"/>
      <c r="G650" s="156"/>
      <c r="H650" s="163"/>
    </row>
    <row r="651" spans="2:8" s="148" customFormat="1" ht="36.75" customHeight="1">
      <c r="B651" s="161">
        <f t="shared" si="139"/>
        <v>377</v>
      </c>
      <c r="C651" s="166"/>
      <c r="D651" s="156"/>
      <c r="E651" s="158">
        <v>0.4</v>
      </c>
      <c r="F651" s="156"/>
      <c r="G651" s="156"/>
      <c r="H651" s="163"/>
    </row>
    <row r="652" spans="2:8" s="148" customFormat="1" ht="36.75" customHeight="1">
      <c r="B652" s="161">
        <f t="shared" si="139"/>
        <v>378</v>
      </c>
      <c r="C652" s="166"/>
      <c r="D652" s="156"/>
      <c r="E652" s="158">
        <v>0.4</v>
      </c>
      <c r="F652" s="156"/>
      <c r="G652" s="156"/>
      <c r="H652" s="163"/>
    </row>
    <row r="653" spans="2:8" s="148" customFormat="1" ht="36.75" customHeight="1">
      <c r="B653" s="161">
        <f t="shared" si="139"/>
        <v>379</v>
      </c>
      <c r="C653" s="166"/>
      <c r="D653" s="156"/>
      <c r="E653" s="158">
        <v>0.4</v>
      </c>
      <c r="F653" s="156"/>
      <c r="G653" s="156"/>
      <c r="H653" s="163"/>
    </row>
    <row r="654" spans="2:8" s="148" customFormat="1" ht="36.75" customHeight="1">
      <c r="B654" s="161">
        <f t="shared" si="139"/>
        <v>380</v>
      </c>
      <c r="C654" s="166"/>
      <c r="D654" s="156"/>
      <c r="E654" s="158">
        <v>0.4</v>
      </c>
      <c r="F654" s="156"/>
      <c r="G654" s="156"/>
      <c r="H654" s="163"/>
    </row>
    <row r="655" spans="2:8" s="148" customFormat="1" ht="36.75" customHeight="1">
      <c r="B655" s="161">
        <f t="shared" si="139"/>
        <v>381</v>
      </c>
      <c r="C655" s="166"/>
      <c r="D655" s="156"/>
      <c r="E655" s="158">
        <v>0.4</v>
      </c>
      <c r="F655" s="156"/>
      <c r="G655" s="156"/>
      <c r="H655" s="163"/>
    </row>
    <row r="656" spans="2:8" s="148" customFormat="1" ht="36.75" customHeight="1">
      <c r="B656" s="161">
        <f t="shared" si="139"/>
        <v>382</v>
      </c>
      <c r="C656" s="166"/>
      <c r="D656" s="156"/>
      <c r="E656" s="158">
        <v>0.4</v>
      </c>
      <c r="F656" s="156"/>
      <c r="G656" s="156"/>
      <c r="H656" s="163"/>
    </row>
    <row r="657" spans="2:8" s="148" customFormat="1" ht="36.75" customHeight="1">
      <c r="B657" s="161">
        <f t="shared" si="139"/>
        <v>383</v>
      </c>
      <c r="C657" s="166"/>
      <c r="D657" s="156"/>
      <c r="E657" s="158">
        <v>0.4</v>
      </c>
      <c r="F657" s="156"/>
      <c r="G657" s="156"/>
      <c r="H657" s="163"/>
    </row>
    <row r="658" spans="2:8" s="148" customFormat="1" ht="36.75" customHeight="1">
      <c r="B658" s="161">
        <f t="shared" si="139"/>
        <v>384</v>
      </c>
      <c r="C658" s="166"/>
      <c r="D658" s="156"/>
      <c r="E658" s="158">
        <v>0.4</v>
      </c>
      <c r="F658" s="156"/>
      <c r="G658" s="156"/>
      <c r="H658" s="163"/>
    </row>
    <row r="659" spans="2:8" s="148" customFormat="1" ht="36.75" customHeight="1">
      <c r="B659" s="161">
        <f t="shared" si="139"/>
        <v>385</v>
      </c>
      <c r="C659" s="166"/>
      <c r="D659" s="156"/>
      <c r="E659" s="158">
        <v>0.4</v>
      </c>
      <c r="F659" s="156"/>
      <c r="G659" s="156"/>
      <c r="H659" s="163"/>
    </row>
    <row r="660" spans="2:8" s="148" customFormat="1" ht="36.75" customHeight="1">
      <c r="B660" s="161">
        <f t="shared" si="139"/>
        <v>386</v>
      </c>
      <c r="C660" s="166"/>
      <c r="D660" s="156"/>
      <c r="E660" s="158">
        <v>0.4</v>
      </c>
      <c r="F660" s="156"/>
      <c r="G660" s="156"/>
      <c r="H660" s="163"/>
    </row>
    <row r="661" spans="2:8" s="148" customFormat="1" ht="36.75" customHeight="1">
      <c r="B661" s="161">
        <f t="shared" si="139"/>
        <v>387</v>
      </c>
      <c r="C661" s="166"/>
      <c r="D661" s="156"/>
      <c r="E661" s="158">
        <v>0.4</v>
      </c>
      <c r="F661" s="156"/>
      <c r="G661" s="156"/>
      <c r="H661" s="163"/>
    </row>
    <row r="662" spans="2:8" s="148" customFormat="1" ht="36.75" customHeight="1">
      <c r="B662" s="161">
        <f t="shared" si="139"/>
        <v>388</v>
      </c>
      <c r="C662" s="166"/>
      <c r="D662" s="156"/>
      <c r="E662" s="158">
        <v>0.4</v>
      </c>
      <c r="F662" s="156"/>
      <c r="G662" s="156"/>
      <c r="H662" s="163"/>
    </row>
    <row r="663" spans="2:8" s="148" customFormat="1" ht="36.75" customHeight="1">
      <c r="B663" s="161">
        <f t="shared" si="139"/>
        <v>389</v>
      </c>
      <c r="C663" s="166"/>
      <c r="D663" s="156"/>
      <c r="E663" s="158">
        <v>0.4</v>
      </c>
      <c r="F663" s="156"/>
      <c r="G663" s="156"/>
      <c r="H663" s="163"/>
    </row>
    <row r="664" spans="2:8" s="148" customFormat="1" ht="36.75" customHeight="1">
      <c r="B664" s="161">
        <f t="shared" si="139"/>
        <v>390</v>
      </c>
      <c r="C664" s="166"/>
      <c r="D664" s="156"/>
      <c r="E664" s="158">
        <v>0.4</v>
      </c>
      <c r="F664" s="156"/>
      <c r="G664" s="156"/>
      <c r="H664" s="163"/>
    </row>
    <row r="665" spans="2:8" s="148" customFormat="1" ht="36.75" customHeight="1">
      <c r="B665" s="161">
        <f t="shared" si="139"/>
        <v>391</v>
      </c>
      <c r="C665" s="166"/>
      <c r="D665" s="156"/>
      <c r="E665" s="158">
        <v>0.4</v>
      </c>
      <c r="F665" s="156"/>
      <c r="G665" s="156"/>
      <c r="H665" s="163"/>
    </row>
    <row r="666" spans="2:8" s="148" customFormat="1" ht="36.75" customHeight="1">
      <c r="B666" s="161">
        <f t="shared" ref="B666:B729" si="140">B665+1</f>
        <v>392</v>
      </c>
      <c r="C666" s="166"/>
      <c r="D666" s="156"/>
      <c r="E666" s="158">
        <v>0.4</v>
      </c>
      <c r="F666" s="156"/>
      <c r="G666" s="156"/>
      <c r="H666" s="163"/>
    </row>
    <row r="667" spans="2:8" s="148" customFormat="1" ht="36.75" customHeight="1">
      <c r="B667" s="161">
        <f t="shared" si="140"/>
        <v>393</v>
      </c>
      <c r="C667" s="166"/>
      <c r="D667" s="156"/>
      <c r="E667" s="158">
        <v>0.4</v>
      </c>
      <c r="F667" s="156"/>
      <c r="G667" s="156"/>
      <c r="H667" s="163"/>
    </row>
    <row r="668" spans="2:8" s="148" customFormat="1" ht="36.75" customHeight="1">
      <c r="B668" s="161">
        <f t="shared" si="140"/>
        <v>394</v>
      </c>
      <c r="C668" s="166"/>
      <c r="D668" s="156"/>
      <c r="E668" s="158">
        <v>0.4</v>
      </c>
      <c r="F668" s="156"/>
      <c r="G668" s="156"/>
      <c r="H668" s="163"/>
    </row>
    <row r="669" spans="2:8" s="148" customFormat="1" ht="36.75" customHeight="1">
      <c r="B669" s="161">
        <f t="shared" si="140"/>
        <v>395</v>
      </c>
      <c r="C669" s="166"/>
      <c r="D669" s="156"/>
      <c r="E669" s="158">
        <v>0.4</v>
      </c>
      <c r="F669" s="156"/>
      <c r="G669" s="156"/>
      <c r="H669" s="163"/>
    </row>
    <row r="670" spans="2:8" s="148" customFormat="1" ht="36.75" customHeight="1">
      <c r="B670" s="161">
        <f t="shared" si="140"/>
        <v>396</v>
      </c>
      <c r="C670" s="166"/>
      <c r="D670" s="156"/>
      <c r="E670" s="158">
        <v>0.4</v>
      </c>
      <c r="F670" s="156"/>
      <c r="G670" s="156"/>
      <c r="H670" s="163"/>
    </row>
    <row r="671" spans="2:8" s="148" customFormat="1" ht="36.75" customHeight="1">
      <c r="B671" s="161">
        <f t="shared" si="140"/>
        <v>397</v>
      </c>
      <c r="C671" s="166"/>
      <c r="D671" s="156"/>
      <c r="E671" s="158">
        <v>0.4</v>
      </c>
      <c r="F671" s="156"/>
      <c r="G671" s="156"/>
      <c r="H671" s="163"/>
    </row>
    <row r="672" spans="2:8" s="148" customFormat="1" ht="36.75" customHeight="1">
      <c r="B672" s="161">
        <f t="shared" si="140"/>
        <v>398</v>
      </c>
      <c r="C672" s="166"/>
      <c r="D672" s="156"/>
      <c r="E672" s="158">
        <v>0.4</v>
      </c>
      <c r="F672" s="156"/>
      <c r="G672" s="156"/>
      <c r="H672" s="163"/>
    </row>
    <row r="673" spans="2:8" s="148" customFormat="1" ht="36.75" customHeight="1">
      <c r="B673" s="161">
        <f t="shared" si="140"/>
        <v>399</v>
      </c>
      <c r="C673" s="166"/>
      <c r="D673" s="156"/>
      <c r="E673" s="158">
        <v>0.4</v>
      </c>
      <c r="F673" s="156"/>
      <c r="G673" s="156"/>
      <c r="H673" s="163"/>
    </row>
    <row r="674" spans="2:8" s="148" customFormat="1" ht="36.75" customHeight="1">
      <c r="B674" s="161">
        <f t="shared" si="140"/>
        <v>400</v>
      </c>
      <c r="C674" s="166"/>
      <c r="D674" s="156"/>
      <c r="E674" s="158">
        <v>0.4</v>
      </c>
      <c r="F674" s="156"/>
      <c r="G674" s="156"/>
      <c r="H674" s="163"/>
    </row>
    <row r="675" spans="2:8" s="148" customFormat="1" ht="36.75" customHeight="1">
      <c r="B675" s="161">
        <f t="shared" si="140"/>
        <v>401</v>
      </c>
      <c r="C675" s="166"/>
      <c r="D675" s="156"/>
      <c r="E675" s="158">
        <v>0.4</v>
      </c>
      <c r="F675" s="156"/>
      <c r="G675" s="156"/>
      <c r="H675" s="163"/>
    </row>
    <row r="676" spans="2:8" s="148" customFormat="1" ht="36.75" customHeight="1">
      <c r="B676" s="161">
        <f t="shared" si="140"/>
        <v>402</v>
      </c>
      <c r="C676" s="166"/>
      <c r="D676" s="156"/>
      <c r="E676" s="158">
        <v>0.4</v>
      </c>
      <c r="F676" s="156"/>
      <c r="G676" s="156"/>
      <c r="H676" s="163"/>
    </row>
    <row r="677" spans="2:8" s="148" customFormat="1" ht="36.75" customHeight="1">
      <c r="B677" s="161">
        <f t="shared" si="140"/>
        <v>403</v>
      </c>
      <c r="C677" s="166"/>
      <c r="D677" s="156"/>
      <c r="E677" s="158">
        <v>0.4</v>
      </c>
      <c r="F677" s="156"/>
      <c r="G677" s="156"/>
      <c r="H677" s="163"/>
    </row>
    <row r="678" spans="2:8" s="148" customFormat="1" ht="36.75" customHeight="1">
      <c r="B678" s="161">
        <f t="shared" si="140"/>
        <v>404</v>
      </c>
      <c r="C678" s="166"/>
      <c r="D678" s="156"/>
      <c r="E678" s="158">
        <v>0.4</v>
      </c>
      <c r="F678" s="156"/>
      <c r="G678" s="156"/>
      <c r="H678" s="163"/>
    </row>
    <row r="679" spans="2:8" s="148" customFormat="1" ht="36.75" customHeight="1">
      <c r="B679" s="161">
        <f t="shared" si="140"/>
        <v>405</v>
      </c>
      <c r="C679" s="166"/>
      <c r="D679" s="156"/>
      <c r="E679" s="158">
        <v>0.4</v>
      </c>
      <c r="F679" s="156"/>
      <c r="G679" s="156"/>
      <c r="H679" s="163"/>
    </row>
    <row r="680" spans="2:8" s="148" customFormat="1" ht="36.75" customHeight="1">
      <c r="B680" s="161">
        <f t="shared" si="140"/>
        <v>406</v>
      </c>
      <c r="C680" s="166"/>
      <c r="D680" s="156"/>
      <c r="E680" s="158">
        <v>0.4</v>
      </c>
      <c r="F680" s="156"/>
      <c r="G680" s="156"/>
      <c r="H680" s="163"/>
    </row>
    <row r="681" spans="2:8" s="148" customFormat="1" ht="36.75" customHeight="1">
      <c r="B681" s="161">
        <f t="shared" si="140"/>
        <v>407</v>
      </c>
      <c r="C681" s="166"/>
      <c r="D681" s="156"/>
      <c r="E681" s="158">
        <v>0.4</v>
      </c>
      <c r="F681" s="156"/>
      <c r="G681" s="156"/>
      <c r="H681" s="163"/>
    </row>
    <row r="682" spans="2:8" s="148" customFormat="1" ht="36.75" customHeight="1">
      <c r="B682" s="161">
        <f t="shared" si="140"/>
        <v>408</v>
      </c>
      <c r="C682" s="166"/>
      <c r="D682" s="156"/>
      <c r="E682" s="158">
        <v>0.4</v>
      </c>
      <c r="F682" s="156"/>
      <c r="G682" s="156"/>
      <c r="H682" s="163"/>
    </row>
    <row r="683" spans="2:8" s="148" customFormat="1" ht="36.75" customHeight="1">
      <c r="B683" s="161">
        <f t="shared" si="140"/>
        <v>409</v>
      </c>
      <c r="C683" s="166"/>
      <c r="D683" s="156"/>
      <c r="E683" s="158">
        <v>0.4</v>
      </c>
      <c r="F683" s="156"/>
      <c r="G683" s="156"/>
      <c r="H683" s="163"/>
    </row>
    <row r="684" spans="2:8" s="148" customFormat="1" ht="36.75" customHeight="1">
      <c r="B684" s="161">
        <f t="shared" si="140"/>
        <v>410</v>
      </c>
      <c r="C684" s="166"/>
      <c r="D684" s="156"/>
      <c r="E684" s="158">
        <v>0.4</v>
      </c>
      <c r="F684" s="156"/>
      <c r="G684" s="156"/>
      <c r="H684" s="163"/>
    </row>
    <row r="685" spans="2:8" s="148" customFormat="1" ht="36.75" customHeight="1">
      <c r="B685" s="161">
        <f t="shared" si="140"/>
        <v>411</v>
      </c>
      <c r="C685" s="166"/>
      <c r="D685" s="156"/>
      <c r="E685" s="158">
        <v>0.4</v>
      </c>
      <c r="F685" s="156"/>
      <c r="G685" s="156"/>
      <c r="H685" s="163"/>
    </row>
    <row r="686" spans="2:8" s="148" customFormat="1" ht="36.75" customHeight="1">
      <c r="B686" s="161">
        <f t="shared" si="140"/>
        <v>412</v>
      </c>
      <c r="C686" s="166"/>
      <c r="D686" s="156"/>
      <c r="E686" s="158">
        <v>0.4</v>
      </c>
      <c r="F686" s="156"/>
      <c r="G686" s="156"/>
      <c r="H686" s="163"/>
    </row>
    <row r="687" spans="2:8" s="148" customFormat="1" ht="36.75" customHeight="1">
      <c r="B687" s="161">
        <f t="shared" si="140"/>
        <v>413</v>
      </c>
      <c r="C687" s="166"/>
      <c r="D687" s="156"/>
      <c r="E687" s="158">
        <v>0.4</v>
      </c>
      <c r="F687" s="156"/>
      <c r="G687" s="156"/>
      <c r="H687" s="163"/>
    </row>
    <row r="688" spans="2:8" s="148" customFormat="1" ht="36.75" customHeight="1">
      <c r="B688" s="161">
        <f t="shared" si="140"/>
        <v>414</v>
      </c>
      <c r="C688" s="166"/>
      <c r="D688" s="156"/>
      <c r="E688" s="158">
        <v>0.4</v>
      </c>
      <c r="F688" s="156"/>
      <c r="G688" s="156"/>
      <c r="H688" s="163"/>
    </row>
    <row r="689" spans="2:8" s="148" customFormat="1" ht="36.75" customHeight="1">
      <c r="B689" s="161">
        <f t="shared" si="140"/>
        <v>415</v>
      </c>
      <c r="C689" s="166"/>
      <c r="D689" s="156"/>
      <c r="E689" s="158">
        <v>0.4</v>
      </c>
      <c r="F689" s="156"/>
      <c r="G689" s="156"/>
      <c r="H689" s="163"/>
    </row>
    <row r="690" spans="2:8" s="148" customFormat="1" ht="36.75" customHeight="1">
      <c r="B690" s="161">
        <f t="shared" si="140"/>
        <v>416</v>
      </c>
      <c r="C690" s="166"/>
      <c r="D690" s="156"/>
      <c r="E690" s="158">
        <v>0.4</v>
      </c>
      <c r="F690" s="156"/>
      <c r="G690" s="156"/>
      <c r="H690" s="163"/>
    </row>
    <row r="691" spans="2:8" s="148" customFormat="1" ht="36.75" customHeight="1">
      <c r="B691" s="161">
        <f t="shared" si="140"/>
        <v>417</v>
      </c>
      <c r="C691" s="166"/>
      <c r="D691" s="156"/>
      <c r="E691" s="158">
        <v>0.4</v>
      </c>
      <c r="F691" s="156"/>
      <c r="G691" s="156"/>
      <c r="H691" s="163"/>
    </row>
    <row r="692" spans="2:8" s="148" customFormat="1" ht="36.75" customHeight="1">
      <c r="B692" s="161">
        <f t="shared" si="140"/>
        <v>418</v>
      </c>
      <c r="C692" s="166"/>
      <c r="D692" s="156"/>
      <c r="E692" s="158">
        <v>0.4</v>
      </c>
      <c r="F692" s="156"/>
      <c r="G692" s="156"/>
      <c r="H692" s="163"/>
    </row>
    <row r="693" spans="2:8" s="148" customFormat="1" ht="36.75" customHeight="1">
      <c r="B693" s="161">
        <f t="shared" si="140"/>
        <v>419</v>
      </c>
      <c r="C693" s="166"/>
      <c r="D693" s="156"/>
      <c r="E693" s="158">
        <v>0.4</v>
      </c>
      <c r="F693" s="156"/>
      <c r="G693" s="156"/>
      <c r="H693" s="163"/>
    </row>
    <row r="694" spans="2:8" s="148" customFormat="1" ht="36.75" customHeight="1">
      <c r="B694" s="161">
        <f t="shared" si="140"/>
        <v>420</v>
      </c>
      <c r="C694" s="166"/>
      <c r="D694" s="156"/>
      <c r="E694" s="158">
        <v>0.4</v>
      </c>
      <c r="F694" s="156"/>
      <c r="G694" s="156"/>
      <c r="H694" s="163"/>
    </row>
    <row r="695" spans="2:8" s="148" customFormat="1" ht="36.75" customHeight="1">
      <c r="B695" s="161">
        <f t="shared" si="140"/>
        <v>421</v>
      </c>
      <c r="C695" s="166"/>
      <c r="D695" s="156"/>
      <c r="E695" s="158">
        <v>0.4</v>
      </c>
      <c r="F695" s="156"/>
      <c r="G695" s="156"/>
      <c r="H695" s="163"/>
    </row>
    <row r="696" spans="2:8" s="148" customFormat="1" ht="36.75" customHeight="1">
      <c r="B696" s="161">
        <f t="shared" si="140"/>
        <v>422</v>
      </c>
      <c r="C696" s="166"/>
      <c r="D696" s="156"/>
      <c r="E696" s="158">
        <v>0.4</v>
      </c>
      <c r="F696" s="156"/>
      <c r="G696" s="156"/>
      <c r="H696" s="163"/>
    </row>
    <row r="697" spans="2:8" s="148" customFormat="1" ht="36.75" customHeight="1">
      <c r="B697" s="161">
        <f t="shared" si="140"/>
        <v>423</v>
      </c>
      <c r="C697" s="166"/>
      <c r="D697" s="156"/>
      <c r="E697" s="158">
        <v>0.4</v>
      </c>
      <c r="F697" s="156"/>
      <c r="G697" s="156"/>
      <c r="H697" s="163"/>
    </row>
    <row r="698" spans="2:8" s="148" customFormat="1" ht="36.75" customHeight="1">
      <c r="B698" s="161">
        <f t="shared" si="140"/>
        <v>424</v>
      </c>
      <c r="C698" s="166"/>
      <c r="D698" s="156"/>
      <c r="E698" s="158">
        <v>0.4</v>
      </c>
      <c r="F698" s="156"/>
      <c r="G698" s="156"/>
      <c r="H698" s="163"/>
    </row>
    <row r="699" spans="2:8" s="148" customFormat="1" ht="36.75" customHeight="1">
      <c r="B699" s="161">
        <f t="shared" si="140"/>
        <v>425</v>
      </c>
      <c r="C699" s="166"/>
      <c r="D699" s="156"/>
      <c r="E699" s="158">
        <v>0.4</v>
      </c>
      <c r="F699" s="156"/>
      <c r="G699" s="156"/>
      <c r="H699" s="163"/>
    </row>
    <row r="700" spans="2:8" s="148" customFormat="1" ht="36.75" customHeight="1">
      <c r="B700" s="161">
        <f t="shared" si="140"/>
        <v>426</v>
      </c>
      <c r="C700" s="166"/>
      <c r="D700" s="156"/>
      <c r="E700" s="158">
        <v>0.4</v>
      </c>
      <c r="F700" s="156"/>
      <c r="G700" s="156"/>
      <c r="H700" s="163"/>
    </row>
    <row r="701" spans="2:8" s="148" customFormat="1" ht="36.75" customHeight="1">
      <c r="B701" s="161">
        <f t="shared" si="140"/>
        <v>427</v>
      </c>
      <c r="C701" s="166"/>
      <c r="D701" s="156"/>
      <c r="E701" s="158">
        <v>0.4</v>
      </c>
      <c r="F701" s="156"/>
      <c r="G701" s="156"/>
      <c r="H701" s="163"/>
    </row>
    <row r="702" spans="2:8" s="148" customFormat="1" ht="36.75" customHeight="1">
      <c r="B702" s="161">
        <f t="shared" si="140"/>
        <v>428</v>
      </c>
      <c r="C702" s="166"/>
      <c r="D702" s="156"/>
      <c r="E702" s="158">
        <v>0.4</v>
      </c>
      <c r="F702" s="156"/>
      <c r="G702" s="156"/>
      <c r="H702" s="163"/>
    </row>
    <row r="703" spans="2:8" s="148" customFormat="1" ht="36.75" customHeight="1">
      <c r="B703" s="161">
        <f t="shared" si="140"/>
        <v>429</v>
      </c>
      <c r="C703" s="166"/>
      <c r="D703" s="156"/>
      <c r="E703" s="158">
        <v>0.4</v>
      </c>
      <c r="F703" s="156"/>
      <c r="G703" s="156"/>
      <c r="H703" s="163"/>
    </row>
    <row r="704" spans="2:8" s="148" customFormat="1" ht="36.75" customHeight="1">
      <c r="B704" s="161">
        <f t="shared" si="140"/>
        <v>430</v>
      </c>
      <c r="C704" s="166"/>
      <c r="D704" s="156"/>
      <c r="E704" s="158">
        <v>0.4</v>
      </c>
      <c r="F704" s="156"/>
      <c r="G704" s="156"/>
      <c r="H704" s="163"/>
    </row>
    <row r="705" spans="2:8" s="148" customFormat="1" ht="36.75" customHeight="1">
      <c r="B705" s="161">
        <f t="shared" si="140"/>
        <v>431</v>
      </c>
      <c r="C705" s="166"/>
      <c r="D705" s="156"/>
      <c r="E705" s="158">
        <v>0.4</v>
      </c>
      <c r="F705" s="156"/>
      <c r="G705" s="156"/>
      <c r="H705" s="163"/>
    </row>
    <row r="706" spans="2:8" s="148" customFormat="1" ht="36.75" customHeight="1">
      <c r="B706" s="161">
        <f t="shared" si="140"/>
        <v>432</v>
      </c>
      <c r="C706" s="166"/>
      <c r="D706" s="156"/>
      <c r="E706" s="158">
        <v>0.4</v>
      </c>
      <c r="F706" s="156"/>
      <c r="G706" s="156"/>
      <c r="H706" s="163"/>
    </row>
    <row r="707" spans="2:8" s="148" customFormat="1" ht="36.75" customHeight="1">
      <c r="B707" s="161">
        <f t="shared" si="140"/>
        <v>433</v>
      </c>
      <c r="C707" s="166"/>
      <c r="D707" s="156"/>
      <c r="E707" s="158">
        <v>0.4</v>
      </c>
      <c r="F707" s="156"/>
      <c r="G707" s="156"/>
      <c r="H707" s="163"/>
    </row>
    <row r="708" spans="2:8" s="148" customFormat="1" ht="36.75" customHeight="1">
      <c r="B708" s="161">
        <f t="shared" si="140"/>
        <v>434</v>
      </c>
      <c r="C708" s="166"/>
      <c r="D708" s="156"/>
      <c r="E708" s="158">
        <v>0.4</v>
      </c>
      <c r="F708" s="156"/>
      <c r="G708" s="156"/>
      <c r="H708" s="163"/>
    </row>
    <row r="709" spans="2:8" s="148" customFormat="1" ht="36.75" customHeight="1">
      <c r="B709" s="161">
        <f t="shared" si="140"/>
        <v>435</v>
      </c>
      <c r="C709" s="166"/>
      <c r="D709" s="156"/>
      <c r="E709" s="158">
        <v>0.4</v>
      </c>
      <c r="F709" s="156"/>
      <c r="G709" s="156"/>
      <c r="H709" s="163"/>
    </row>
    <row r="710" spans="2:8" s="148" customFormat="1" ht="36.75" customHeight="1">
      <c r="B710" s="161">
        <f t="shared" si="140"/>
        <v>436</v>
      </c>
      <c r="C710" s="166"/>
      <c r="D710" s="156"/>
      <c r="E710" s="158">
        <v>0.4</v>
      </c>
      <c r="F710" s="156"/>
      <c r="G710" s="156"/>
      <c r="H710" s="163"/>
    </row>
    <row r="711" spans="2:8" s="148" customFormat="1" ht="36.75" customHeight="1">
      <c r="B711" s="161">
        <f t="shared" si="140"/>
        <v>437</v>
      </c>
      <c r="C711" s="166"/>
      <c r="D711" s="156"/>
      <c r="E711" s="158">
        <v>0.4</v>
      </c>
      <c r="F711" s="156"/>
      <c r="G711" s="156"/>
      <c r="H711" s="163"/>
    </row>
    <row r="712" spans="2:8" s="148" customFormat="1" ht="36.75" customHeight="1">
      <c r="B712" s="161">
        <f t="shared" si="140"/>
        <v>438</v>
      </c>
      <c r="C712" s="166"/>
      <c r="D712" s="156"/>
      <c r="E712" s="158">
        <v>0.4</v>
      </c>
      <c r="F712" s="156"/>
      <c r="G712" s="156"/>
      <c r="H712" s="163"/>
    </row>
    <row r="713" spans="2:8" s="148" customFormat="1" ht="36.75" customHeight="1">
      <c r="B713" s="161">
        <f t="shared" si="140"/>
        <v>439</v>
      </c>
      <c r="C713" s="166"/>
      <c r="D713" s="156"/>
      <c r="E713" s="158">
        <v>0.4</v>
      </c>
      <c r="F713" s="156"/>
      <c r="G713" s="156"/>
      <c r="H713" s="163"/>
    </row>
    <row r="714" spans="2:8" s="148" customFormat="1" ht="36.75" customHeight="1">
      <c r="B714" s="161">
        <f t="shared" si="140"/>
        <v>440</v>
      </c>
      <c r="C714" s="166"/>
      <c r="D714" s="156"/>
      <c r="E714" s="158">
        <v>0.4</v>
      </c>
      <c r="F714" s="156"/>
      <c r="G714" s="156"/>
      <c r="H714" s="163"/>
    </row>
    <row r="715" spans="2:8" s="148" customFormat="1" ht="36.75" customHeight="1">
      <c r="B715" s="161">
        <f t="shared" si="140"/>
        <v>441</v>
      </c>
      <c r="C715" s="166"/>
      <c r="D715" s="156"/>
      <c r="E715" s="158">
        <v>0.4</v>
      </c>
      <c r="F715" s="156"/>
      <c r="G715" s="156"/>
      <c r="H715" s="163"/>
    </row>
    <row r="716" spans="2:8" s="148" customFormat="1" ht="36.75" customHeight="1">
      <c r="B716" s="161">
        <f t="shared" si="140"/>
        <v>442</v>
      </c>
      <c r="C716" s="166"/>
      <c r="D716" s="156"/>
      <c r="E716" s="158">
        <v>0.4</v>
      </c>
      <c r="F716" s="156"/>
      <c r="G716" s="156"/>
      <c r="H716" s="163"/>
    </row>
    <row r="717" spans="2:8" s="148" customFormat="1" ht="36.75" customHeight="1">
      <c r="B717" s="161">
        <f t="shared" si="140"/>
        <v>443</v>
      </c>
      <c r="C717" s="166"/>
      <c r="D717" s="156"/>
      <c r="E717" s="158">
        <v>0.4</v>
      </c>
      <c r="F717" s="156"/>
      <c r="G717" s="156"/>
      <c r="H717" s="163"/>
    </row>
    <row r="718" spans="2:8" s="148" customFormat="1" ht="36.75" customHeight="1">
      <c r="B718" s="161">
        <f t="shared" si="140"/>
        <v>444</v>
      </c>
      <c r="C718" s="166"/>
      <c r="D718" s="156"/>
      <c r="E718" s="158">
        <v>0.4</v>
      </c>
      <c r="F718" s="156"/>
      <c r="G718" s="156"/>
      <c r="H718" s="163"/>
    </row>
    <row r="719" spans="2:8" s="148" customFormat="1" ht="36.75" customHeight="1">
      <c r="B719" s="161">
        <f t="shared" si="140"/>
        <v>445</v>
      </c>
      <c r="C719" s="166"/>
      <c r="D719" s="156"/>
      <c r="E719" s="158">
        <v>0.4</v>
      </c>
      <c r="F719" s="156"/>
      <c r="G719" s="156"/>
      <c r="H719" s="163"/>
    </row>
    <row r="720" spans="2:8" s="148" customFormat="1" ht="36.75" customHeight="1">
      <c r="B720" s="161">
        <f t="shared" si="140"/>
        <v>446</v>
      </c>
      <c r="C720" s="166"/>
      <c r="D720" s="156"/>
      <c r="E720" s="158">
        <v>0.4</v>
      </c>
      <c r="F720" s="156"/>
      <c r="G720" s="156"/>
      <c r="H720" s="163"/>
    </row>
    <row r="721" spans="2:8" s="148" customFormat="1" ht="36.75" customHeight="1">
      <c r="B721" s="161">
        <f t="shared" si="140"/>
        <v>447</v>
      </c>
      <c r="C721" s="166"/>
      <c r="D721" s="156"/>
      <c r="E721" s="158">
        <v>0.4</v>
      </c>
      <c r="F721" s="156"/>
      <c r="G721" s="156"/>
      <c r="H721" s="163"/>
    </row>
    <row r="722" spans="2:8" s="148" customFormat="1" ht="36.75" customHeight="1">
      <c r="B722" s="161">
        <f t="shared" si="140"/>
        <v>448</v>
      </c>
      <c r="C722" s="166"/>
      <c r="D722" s="156"/>
      <c r="E722" s="158">
        <v>0.4</v>
      </c>
      <c r="F722" s="156"/>
      <c r="G722" s="156"/>
      <c r="H722" s="163"/>
    </row>
    <row r="723" spans="2:8" s="148" customFormat="1" ht="36.75" customHeight="1">
      <c r="B723" s="161">
        <f t="shared" si="140"/>
        <v>449</v>
      </c>
      <c r="C723" s="166"/>
      <c r="D723" s="156"/>
      <c r="E723" s="158">
        <v>0.4</v>
      </c>
      <c r="F723" s="156"/>
      <c r="G723" s="156"/>
      <c r="H723" s="163"/>
    </row>
    <row r="724" spans="2:8" s="148" customFormat="1" ht="36.75" customHeight="1">
      <c r="B724" s="161">
        <f t="shared" si="140"/>
        <v>450</v>
      </c>
      <c r="C724" s="166"/>
      <c r="D724" s="156"/>
      <c r="E724" s="158">
        <v>0.4</v>
      </c>
      <c r="F724" s="156"/>
      <c r="G724" s="156"/>
      <c r="H724" s="163"/>
    </row>
    <row r="725" spans="2:8" s="148" customFormat="1" ht="36.75" customHeight="1">
      <c r="B725" s="161">
        <f t="shared" si="140"/>
        <v>451</v>
      </c>
      <c r="C725" s="166"/>
      <c r="D725" s="156"/>
      <c r="E725" s="158">
        <v>0.4</v>
      </c>
      <c r="F725" s="156"/>
      <c r="G725" s="156"/>
      <c r="H725" s="163"/>
    </row>
    <row r="726" spans="2:8" s="148" customFormat="1" ht="36.75" customHeight="1">
      <c r="B726" s="161">
        <f t="shared" si="140"/>
        <v>452</v>
      </c>
      <c r="C726" s="166"/>
      <c r="D726" s="156"/>
      <c r="E726" s="158">
        <v>0.4</v>
      </c>
      <c r="F726" s="156"/>
      <c r="G726" s="156"/>
      <c r="H726" s="163"/>
    </row>
    <row r="727" spans="2:8" s="148" customFormat="1" ht="36.75" customHeight="1">
      <c r="B727" s="161">
        <f t="shared" si="140"/>
        <v>453</v>
      </c>
      <c r="C727" s="166"/>
      <c r="D727" s="156"/>
      <c r="E727" s="158">
        <v>0.4</v>
      </c>
      <c r="F727" s="156"/>
      <c r="G727" s="156"/>
      <c r="H727" s="163"/>
    </row>
    <row r="728" spans="2:8" s="148" customFormat="1" ht="36.75" customHeight="1">
      <c r="B728" s="161">
        <f t="shared" si="140"/>
        <v>454</v>
      </c>
      <c r="C728" s="166"/>
      <c r="D728" s="156"/>
      <c r="E728" s="158">
        <v>0.4</v>
      </c>
      <c r="F728" s="156"/>
      <c r="G728" s="156"/>
      <c r="H728" s="163"/>
    </row>
    <row r="729" spans="2:8" s="148" customFormat="1" ht="36.75" customHeight="1">
      <c r="B729" s="161">
        <f t="shared" si="140"/>
        <v>455</v>
      </c>
      <c r="C729" s="166"/>
      <c r="D729" s="156"/>
      <c r="E729" s="158">
        <v>0.4</v>
      </c>
      <c r="F729" s="156"/>
      <c r="G729" s="156"/>
      <c r="H729" s="163"/>
    </row>
    <row r="730" spans="2:8" s="148" customFormat="1" ht="36.75" customHeight="1">
      <c r="B730" s="161">
        <f t="shared" ref="B730:B778" si="141">B729+1</f>
        <v>456</v>
      </c>
      <c r="C730" s="166"/>
      <c r="D730" s="156"/>
      <c r="E730" s="158">
        <v>0.4</v>
      </c>
      <c r="F730" s="156"/>
      <c r="G730" s="156"/>
      <c r="H730" s="163"/>
    </row>
    <row r="731" spans="2:8" s="148" customFormat="1" ht="36.75" customHeight="1">
      <c r="B731" s="161">
        <f t="shared" si="141"/>
        <v>457</v>
      </c>
      <c r="C731" s="166"/>
      <c r="D731" s="156"/>
      <c r="E731" s="158">
        <v>0.4</v>
      </c>
      <c r="F731" s="156"/>
      <c r="G731" s="156"/>
      <c r="H731" s="163"/>
    </row>
    <row r="732" spans="2:8" s="148" customFormat="1" ht="36.75" customHeight="1">
      <c r="B732" s="161">
        <f t="shared" si="141"/>
        <v>458</v>
      </c>
      <c r="C732" s="166"/>
      <c r="D732" s="156"/>
      <c r="E732" s="158">
        <v>0.4</v>
      </c>
      <c r="F732" s="156"/>
      <c r="G732" s="156"/>
      <c r="H732" s="163"/>
    </row>
    <row r="733" spans="2:8" s="148" customFormat="1" ht="36.75" customHeight="1">
      <c r="B733" s="161">
        <f t="shared" si="141"/>
        <v>459</v>
      </c>
      <c r="C733" s="166"/>
      <c r="D733" s="156"/>
      <c r="E733" s="158">
        <v>0.4</v>
      </c>
      <c r="F733" s="156"/>
      <c r="G733" s="156"/>
      <c r="H733" s="163"/>
    </row>
    <row r="734" spans="2:8" s="148" customFormat="1" ht="36.75" customHeight="1">
      <c r="B734" s="161">
        <f t="shared" si="141"/>
        <v>460</v>
      </c>
      <c r="C734" s="166"/>
      <c r="D734" s="156"/>
      <c r="E734" s="158">
        <v>0.4</v>
      </c>
      <c r="F734" s="156"/>
      <c r="G734" s="156"/>
      <c r="H734" s="163"/>
    </row>
    <row r="735" spans="2:8" s="148" customFormat="1" ht="36.75" customHeight="1">
      <c r="B735" s="161">
        <f t="shared" si="141"/>
        <v>461</v>
      </c>
      <c r="C735" s="166"/>
      <c r="D735" s="156"/>
      <c r="E735" s="158">
        <v>0.4</v>
      </c>
      <c r="F735" s="156"/>
      <c r="G735" s="156"/>
      <c r="H735" s="163"/>
    </row>
    <row r="736" spans="2:8" s="148" customFormat="1" ht="36.75" customHeight="1">
      <c r="B736" s="161">
        <f t="shared" si="141"/>
        <v>462</v>
      </c>
      <c r="C736" s="166"/>
      <c r="D736" s="156"/>
      <c r="E736" s="158">
        <v>0.4</v>
      </c>
      <c r="F736" s="156"/>
      <c r="G736" s="156"/>
      <c r="H736" s="163"/>
    </row>
    <row r="737" spans="2:8" s="148" customFormat="1" ht="36.75" customHeight="1">
      <c r="B737" s="161">
        <f t="shared" si="141"/>
        <v>463</v>
      </c>
      <c r="C737" s="166"/>
      <c r="D737" s="156"/>
      <c r="E737" s="158">
        <v>0.4</v>
      </c>
      <c r="F737" s="156"/>
      <c r="G737" s="156"/>
      <c r="H737" s="163"/>
    </row>
    <row r="738" spans="2:8" s="148" customFormat="1" ht="36.75" customHeight="1">
      <c r="B738" s="161">
        <f t="shared" si="141"/>
        <v>464</v>
      </c>
      <c r="C738" s="166"/>
      <c r="D738" s="156"/>
      <c r="E738" s="158">
        <v>0.4</v>
      </c>
      <c r="F738" s="156"/>
      <c r="G738" s="156"/>
      <c r="H738" s="163"/>
    </row>
    <row r="739" spans="2:8" s="148" customFormat="1" ht="36.75" customHeight="1">
      <c r="B739" s="161">
        <f t="shared" si="141"/>
        <v>465</v>
      </c>
      <c r="C739" s="166"/>
      <c r="D739" s="156"/>
      <c r="E739" s="158">
        <v>0.4</v>
      </c>
      <c r="F739" s="156"/>
      <c r="G739" s="156"/>
      <c r="H739" s="163"/>
    </row>
    <row r="740" spans="2:8" s="148" customFormat="1" ht="36.75" customHeight="1">
      <c r="B740" s="161">
        <f t="shared" si="141"/>
        <v>466</v>
      </c>
      <c r="C740" s="166"/>
      <c r="D740" s="156"/>
      <c r="E740" s="158">
        <v>0.4</v>
      </c>
      <c r="F740" s="156"/>
      <c r="G740" s="156"/>
      <c r="H740" s="163"/>
    </row>
    <row r="741" spans="2:8" s="148" customFormat="1" ht="36.75" customHeight="1">
      <c r="B741" s="161">
        <f t="shared" si="141"/>
        <v>467</v>
      </c>
      <c r="C741" s="166"/>
      <c r="D741" s="156"/>
      <c r="E741" s="158">
        <v>0.4</v>
      </c>
      <c r="F741" s="156"/>
      <c r="G741" s="156"/>
      <c r="H741" s="163"/>
    </row>
    <row r="742" spans="2:8" s="148" customFormat="1" ht="36.75" customHeight="1">
      <c r="B742" s="161">
        <f t="shared" si="141"/>
        <v>468</v>
      </c>
      <c r="C742" s="166"/>
      <c r="D742" s="156"/>
      <c r="E742" s="158">
        <v>0.4</v>
      </c>
      <c r="F742" s="156"/>
      <c r="G742" s="156"/>
      <c r="H742" s="163"/>
    </row>
    <row r="743" spans="2:8" s="148" customFormat="1" ht="36.75" customHeight="1">
      <c r="B743" s="161">
        <f t="shared" si="141"/>
        <v>469</v>
      </c>
      <c r="C743" s="166"/>
      <c r="D743" s="156"/>
      <c r="E743" s="158">
        <v>0.4</v>
      </c>
      <c r="F743" s="156"/>
      <c r="G743" s="156"/>
      <c r="H743" s="163"/>
    </row>
    <row r="744" spans="2:8" s="148" customFormat="1" ht="36.75" customHeight="1">
      <c r="B744" s="161">
        <f t="shared" si="141"/>
        <v>470</v>
      </c>
      <c r="C744" s="166"/>
      <c r="D744" s="156"/>
      <c r="E744" s="158">
        <v>0.4</v>
      </c>
      <c r="F744" s="156"/>
      <c r="G744" s="156"/>
      <c r="H744" s="163"/>
    </row>
    <row r="745" spans="2:8" s="148" customFormat="1" ht="36.75" customHeight="1">
      <c r="B745" s="161">
        <f t="shared" si="141"/>
        <v>471</v>
      </c>
      <c r="C745" s="166"/>
      <c r="D745" s="156"/>
      <c r="E745" s="158">
        <v>0.4</v>
      </c>
      <c r="F745" s="156"/>
      <c r="G745" s="156"/>
      <c r="H745" s="163"/>
    </row>
    <row r="746" spans="2:8" s="148" customFormat="1" ht="36.75" customHeight="1">
      <c r="B746" s="161">
        <f t="shared" si="141"/>
        <v>472</v>
      </c>
      <c r="C746" s="166"/>
      <c r="D746" s="156"/>
      <c r="E746" s="158">
        <v>0.4</v>
      </c>
      <c r="F746" s="156"/>
      <c r="G746" s="156"/>
      <c r="H746" s="163"/>
    </row>
    <row r="747" spans="2:8" s="148" customFormat="1" ht="36.75" customHeight="1">
      <c r="B747" s="161">
        <f t="shared" si="141"/>
        <v>473</v>
      </c>
      <c r="C747" s="166"/>
      <c r="D747" s="156"/>
      <c r="E747" s="158">
        <v>0.4</v>
      </c>
      <c r="F747" s="156"/>
      <c r="G747" s="156"/>
      <c r="H747" s="163"/>
    </row>
    <row r="748" spans="2:8" s="148" customFormat="1" ht="36.75" customHeight="1">
      <c r="B748" s="161">
        <f t="shared" si="141"/>
        <v>474</v>
      </c>
      <c r="C748" s="166"/>
      <c r="D748" s="156"/>
      <c r="E748" s="158">
        <v>0.4</v>
      </c>
      <c r="F748" s="156"/>
      <c r="G748" s="156"/>
      <c r="H748" s="163"/>
    </row>
    <row r="749" spans="2:8" s="148" customFormat="1" ht="36.75" customHeight="1">
      <c r="B749" s="161">
        <f t="shared" si="141"/>
        <v>475</v>
      </c>
      <c r="C749" s="166"/>
      <c r="D749" s="156"/>
      <c r="E749" s="158">
        <v>0.4</v>
      </c>
      <c r="F749" s="156"/>
      <c r="G749" s="156"/>
      <c r="H749" s="163"/>
    </row>
    <row r="750" spans="2:8" s="148" customFormat="1" ht="36.75" customHeight="1">
      <c r="B750" s="161">
        <f t="shared" si="141"/>
        <v>476</v>
      </c>
      <c r="C750" s="166"/>
      <c r="D750" s="156"/>
      <c r="E750" s="158">
        <v>0.4</v>
      </c>
      <c r="F750" s="156"/>
      <c r="G750" s="156"/>
      <c r="H750" s="163"/>
    </row>
    <row r="751" spans="2:8" s="148" customFormat="1" ht="36.75" customHeight="1">
      <c r="B751" s="161">
        <f t="shared" si="141"/>
        <v>477</v>
      </c>
      <c r="C751" s="166"/>
      <c r="D751" s="156"/>
      <c r="E751" s="158">
        <v>0.4</v>
      </c>
      <c r="F751" s="156"/>
      <c r="G751" s="156"/>
      <c r="H751" s="163"/>
    </row>
    <row r="752" spans="2:8" s="148" customFormat="1" ht="36.75" customHeight="1">
      <c r="B752" s="161">
        <f t="shared" si="141"/>
        <v>478</v>
      </c>
      <c r="C752" s="166"/>
      <c r="D752" s="156"/>
      <c r="E752" s="158">
        <v>0.4</v>
      </c>
      <c r="F752" s="156"/>
      <c r="G752" s="156"/>
      <c r="H752" s="163"/>
    </row>
    <row r="753" spans="2:8" s="148" customFormat="1" ht="36.75" customHeight="1">
      <c r="B753" s="161">
        <f t="shared" si="141"/>
        <v>479</v>
      </c>
      <c r="C753" s="166"/>
      <c r="D753" s="156"/>
      <c r="E753" s="158">
        <v>0.4</v>
      </c>
      <c r="F753" s="156"/>
      <c r="G753" s="156"/>
      <c r="H753" s="163"/>
    </row>
    <row r="754" spans="2:8" s="148" customFormat="1" ht="36.75" customHeight="1">
      <c r="B754" s="161">
        <f t="shared" si="141"/>
        <v>480</v>
      </c>
      <c r="C754" s="166"/>
      <c r="D754" s="156"/>
      <c r="E754" s="158">
        <v>0.4</v>
      </c>
      <c r="F754" s="156"/>
      <c r="G754" s="156"/>
      <c r="H754" s="163"/>
    </row>
    <row r="755" spans="2:8" s="148" customFormat="1" ht="36.75" customHeight="1">
      <c r="B755" s="161">
        <f t="shared" si="141"/>
        <v>481</v>
      </c>
      <c r="C755" s="166"/>
      <c r="D755" s="156"/>
      <c r="E755" s="158">
        <v>0.4</v>
      </c>
      <c r="F755" s="156"/>
      <c r="G755" s="156"/>
      <c r="H755" s="163"/>
    </row>
    <row r="756" spans="2:8" s="148" customFormat="1" ht="36.75" customHeight="1">
      <c r="B756" s="161">
        <f t="shared" si="141"/>
        <v>482</v>
      </c>
      <c r="C756" s="166"/>
      <c r="D756" s="156"/>
      <c r="E756" s="158">
        <v>0.4</v>
      </c>
      <c r="F756" s="156"/>
      <c r="G756" s="156"/>
      <c r="H756" s="163"/>
    </row>
    <row r="757" spans="2:8" s="148" customFormat="1" ht="36.75" customHeight="1">
      <c r="B757" s="161">
        <f t="shared" si="141"/>
        <v>483</v>
      </c>
      <c r="C757" s="166"/>
      <c r="D757" s="156"/>
      <c r="E757" s="158">
        <v>0.4</v>
      </c>
      <c r="F757" s="156"/>
      <c r="G757" s="156"/>
      <c r="H757" s="163"/>
    </row>
    <row r="758" spans="2:8" s="148" customFormat="1" ht="36.75" customHeight="1">
      <c r="B758" s="161">
        <f t="shared" si="141"/>
        <v>484</v>
      </c>
      <c r="C758" s="166"/>
      <c r="D758" s="156"/>
      <c r="E758" s="158">
        <v>0.4</v>
      </c>
      <c r="F758" s="156"/>
      <c r="G758" s="156"/>
      <c r="H758" s="163"/>
    </row>
    <row r="759" spans="2:8" s="148" customFormat="1" ht="36.75" customHeight="1">
      <c r="B759" s="161">
        <f t="shared" si="141"/>
        <v>485</v>
      </c>
      <c r="C759" s="166"/>
      <c r="D759" s="156"/>
      <c r="E759" s="158">
        <v>0.4</v>
      </c>
      <c r="F759" s="156"/>
      <c r="G759" s="156"/>
      <c r="H759" s="163"/>
    </row>
    <row r="760" spans="2:8" s="148" customFormat="1" ht="36.75" customHeight="1">
      <c r="B760" s="161">
        <f t="shared" si="141"/>
        <v>486</v>
      </c>
      <c r="C760" s="166"/>
      <c r="D760" s="156"/>
      <c r="E760" s="158">
        <v>0.4</v>
      </c>
      <c r="F760" s="156"/>
      <c r="G760" s="156"/>
      <c r="H760" s="163"/>
    </row>
    <row r="761" spans="2:8" s="148" customFormat="1" ht="36.75" customHeight="1">
      <c r="B761" s="161">
        <f t="shared" si="141"/>
        <v>487</v>
      </c>
      <c r="C761" s="166"/>
      <c r="D761" s="156"/>
      <c r="E761" s="158">
        <v>0.4</v>
      </c>
      <c r="F761" s="156"/>
      <c r="G761" s="156"/>
      <c r="H761" s="163"/>
    </row>
    <row r="762" spans="2:8" s="148" customFormat="1" ht="36.75" customHeight="1">
      <c r="B762" s="161">
        <f t="shared" si="141"/>
        <v>488</v>
      </c>
      <c r="C762" s="166"/>
      <c r="D762" s="156"/>
      <c r="E762" s="158">
        <v>0.4</v>
      </c>
      <c r="F762" s="156"/>
      <c r="G762" s="156"/>
      <c r="H762" s="163"/>
    </row>
    <row r="763" spans="2:8" s="148" customFormat="1" ht="36.75" customHeight="1">
      <c r="B763" s="161">
        <f t="shared" si="141"/>
        <v>489</v>
      </c>
      <c r="C763" s="166"/>
      <c r="D763" s="156"/>
      <c r="E763" s="158">
        <v>0.4</v>
      </c>
      <c r="F763" s="156"/>
      <c r="G763" s="156"/>
      <c r="H763" s="163"/>
    </row>
    <row r="764" spans="2:8" s="148" customFormat="1" ht="36.75" customHeight="1">
      <c r="B764" s="161">
        <f t="shared" si="141"/>
        <v>490</v>
      </c>
      <c r="C764" s="166"/>
      <c r="D764" s="156"/>
      <c r="E764" s="158">
        <v>0.4</v>
      </c>
      <c r="F764" s="156"/>
      <c r="G764" s="156"/>
      <c r="H764" s="163"/>
    </row>
    <row r="765" spans="2:8" s="148" customFormat="1" ht="36.75" customHeight="1">
      <c r="B765" s="161">
        <f t="shared" si="141"/>
        <v>491</v>
      </c>
      <c r="C765" s="166"/>
      <c r="D765" s="156"/>
      <c r="E765" s="158">
        <v>0.4</v>
      </c>
      <c r="F765" s="156"/>
      <c r="G765" s="156"/>
      <c r="H765" s="163"/>
    </row>
    <row r="766" spans="2:8" s="148" customFormat="1" ht="36.75" customHeight="1">
      <c r="B766" s="161">
        <f t="shared" si="141"/>
        <v>492</v>
      </c>
      <c r="C766" s="166"/>
      <c r="D766" s="156"/>
      <c r="E766" s="158">
        <v>0.4</v>
      </c>
      <c r="F766" s="156"/>
      <c r="G766" s="156"/>
      <c r="H766" s="163"/>
    </row>
    <row r="767" spans="2:8" s="148" customFormat="1" ht="36.75" customHeight="1">
      <c r="B767" s="161">
        <f t="shared" si="141"/>
        <v>493</v>
      </c>
      <c r="C767" s="166"/>
      <c r="D767" s="156"/>
      <c r="E767" s="158">
        <v>0.4</v>
      </c>
      <c r="F767" s="156"/>
      <c r="G767" s="156"/>
      <c r="H767" s="163"/>
    </row>
    <row r="768" spans="2:8" s="148" customFormat="1" ht="36.75" customHeight="1">
      <c r="B768" s="161">
        <f t="shared" si="141"/>
        <v>494</v>
      </c>
      <c r="C768" s="166"/>
      <c r="D768" s="156"/>
      <c r="E768" s="158">
        <v>0.4</v>
      </c>
      <c r="F768" s="156"/>
      <c r="G768" s="156"/>
      <c r="H768" s="163"/>
    </row>
    <row r="769" spans="2:8" s="148" customFormat="1" ht="36.75" customHeight="1">
      <c r="B769" s="161">
        <f t="shared" si="141"/>
        <v>495</v>
      </c>
      <c r="C769" s="166"/>
      <c r="D769" s="156"/>
      <c r="E769" s="158">
        <v>0.4</v>
      </c>
      <c r="F769" s="156"/>
      <c r="G769" s="156"/>
      <c r="H769" s="163"/>
    </row>
    <row r="770" spans="2:8" s="148" customFormat="1" ht="36.75" customHeight="1">
      <c r="B770" s="161">
        <f t="shared" si="141"/>
        <v>496</v>
      </c>
      <c r="C770" s="166"/>
      <c r="D770" s="156"/>
      <c r="E770" s="158">
        <v>0.4</v>
      </c>
      <c r="F770" s="156"/>
      <c r="G770" s="156"/>
      <c r="H770" s="163"/>
    </row>
    <row r="771" spans="2:8" s="148" customFormat="1" ht="36.75" customHeight="1">
      <c r="B771" s="161">
        <f t="shared" si="141"/>
        <v>497</v>
      </c>
      <c r="C771" s="166"/>
      <c r="D771" s="156"/>
      <c r="E771" s="158">
        <v>0.4</v>
      </c>
      <c r="F771" s="156"/>
      <c r="G771" s="156"/>
      <c r="H771" s="163"/>
    </row>
    <row r="772" spans="2:8" s="148" customFormat="1" ht="36.75" customHeight="1">
      <c r="B772" s="161">
        <f t="shared" si="141"/>
        <v>498</v>
      </c>
      <c r="C772" s="166"/>
      <c r="D772" s="156"/>
      <c r="E772" s="158">
        <v>0.4</v>
      </c>
      <c r="F772" s="156"/>
      <c r="G772" s="156"/>
      <c r="H772" s="163"/>
    </row>
    <row r="773" spans="2:8" s="148" customFormat="1" ht="36.75" customHeight="1">
      <c r="B773" s="161">
        <f t="shared" si="141"/>
        <v>499</v>
      </c>
      <c r="C773" s="166"/>
      <c r="D773" s="156"/>
      <c r="E773" s="158">
        <v>0.4</v>
      </c>
      <c r="F773" s="156"/>
      <c r="G773" s="156"/>
      <c r="H773" s="163"/>
    </row>
    <row r="774" spans="2:8" s="148" customFormat="1" ht="36.75" customHeight="1">
      <c r="B774" s="161">
        <f t="shared" si="141"/>
        <v>500</v>
      </c>
      <c r="C774" s="166"/>
      <c r="D774" s="156"/>
      <c r="E774" s="158">
        <v>0.4</v>
      </c>
      <c r="F774" s="156"/>
      <c r="G774" s="156"/>
      <c r="H774" s="163"/>
    </row>
    <row r="775" spans="2:8" s="148" customFormat="1" ht="36.75" customHeight="1">
      <c r="B775" s="161">
        <f t="shared" si="141"/>
        <v>501</v>
      </c>
      <c r="C775" s="166"/>
      <c r="D775" s="156"/>
      <c r="E775" s="158">
        <v>0.4</v>
      </c>
      <c r="F775" s="156"/>
      <c r="G775" s="156"/>
      <c r="H775" s="163"/>
    </row>
    <row r="776" spans="2:8" s="148" customFormat="1" ht="36.75" customHeight="1">
      <c r="B776" s="161">
        <f t="shared" si="141"/>
        <v>502</v>
      </c>
      <c r="C776" s="166"/>
      <c r="D776" s="156"/>
      <c r="E776" s="158">
        <v>0.4</v>
      </c>
      <c r="F776" s="156"/>
      <c r="G776" s="156"/>
      <c r="H776" s="163"/>
    </row>
    <row r="777" spans="2:8" s="148" customFormat="1" ht="36.75" customHeight="1">
      <c r="B777" s="161">
        <f t="shared" si="141"/>
        <v>503</v>
      </c>
      <c r="C777" s="166"/>
      <c r="D777" s="156"/>
      <c r="E777" s="158">
        <v>0.4</v>
      </c>
      <c r="F777" s="156"/>
      <c r="G777" s="156"/>
      <c r="H777" s="163"/>
    </row>
    <row r="778" spans="2:8" s="148" customFormat="1" ht="36.75" customHeight="1">
      <c r="B778" s="161">
        <f t="shared" si="141"/>
        <v>504</v>
      </c>
      <c r="C778" s="166"/>
      <c r="D778" s="156"/>
      <c r="E778" s="158">
        <v>0.4</v>
      </c>
      <c r="F778" s="156"/>
      <c r="G778" s="156"/>
      <c r="H778" s="163"/>
    </row>
    <row r="779" spans="2:8" ht="36.75" customHeight="1">
      <c r="B779" s="161">
        <v>1</v>
      </c>
      <c r="C779" s="162" t="s">
        <v>1424</v>
      </c>
      <c r="D779" s="156">
        <v>2017</v>
      </c>
      <c r="E779" s="158">
        <v>0.4</v>
      </c>
      <c r="F779" s="156">
        <v>162</v>
      </c>
      <c r="G779" s="156"/>
      <c r="H779" s="163">
        <v>71.688469999999995</v>
      </c>
    </row>
    <row r="780" spans="2:8" ht="34.5" customHeight="1">
      <c r="B780" s="161">
        <v>2</v>
      </c>
      <c r="C780" s="162" t="s">
        <v>1425</v>
      </c>
      <c r="D780" s="156">
        <v>2017</v>
      </c>
      <c r="E780" s="158">
        <v>0.4</v>
      </c>
      <c r="F780" s="156">
        <v>1206</v>
      </c>
      <c r="G780" s="156"/>
      <c r="H780" s="163">
        <v>306.9529</v>
      </c>
    </row>
    <row r="781" spans="2:8" ht="33" customHeight="1">
      <c r="B781" s="161">
        <v>3</v>
      </c>
      <c r="C781" s="162" t="s">
        <v>1426</v>
      </c>
      <c r="D781" s="156">
        <v>2017</v>
      </c>
      <c r="E781" s="158">
        <v>0.4</v>
      </c>
      <c r="F781" s="156">
        <v>550</v>
      </c>
      <c r="G781" s="156"/>
      <c r="H781" s="163">
        <v>212.28157999999999</v>
      </c>
    </row>
    <row r="782" spans="2:8" ht="48.75" customHeight="1">
      <c r="B782" s="161">
        <v>4</v>
      </c>
      <c r="C782" s="162" t="s">
        <v>1427</v>
      </c>
      <c r="D782" s="156">
        <v>2017</v>
      </c>
      <c r="E782" s="158">
        <v>0.4</v>
      </c>
      <c r="F782" s="156">
        <v>235</v>
      </c>
      <c r="G782" s="156"/>
      <c r="H782" s="163">
        <v>247.37298000000001</v>
      </c>
    </row>
    <row r="783" spans="2:8" ht="48.75" customHeight="1">
      <c r="B783" s="161">
        <v>5</v>
      </c>
      <c r="C783" s="167" t="s">
        <v>1428</v>
      </c>
      <c r="D783" s="156">
        <v>2017</v>
      </c>
      <c r="E783" s="158">
        <v>0.4</v>
      </c>
      <c r="F783" s="156">
        <v>366</v>
      </c>
      <c r="G783" s="156"/>
      <c r="H783" s="163">
        <v>156.56468159397301</v>
      </c>
    </row>
    <row r="784" spans="2:8" ht="48.75" customHeight="1">
      <c r="B784" s="161">
        <f>B783+1</f>
        <v>6</v>
      </c>
      <c r="C784" s="167" t="s">
        <v>1429</v>
      </c>
      <c r="D784" s="156">
        <v>2017</v>
      </c>
      <c r="E784" s="158">
        <v>0.4</v>
      </c>
      <c r="F784" s="156">
        <v>123</v>
      </c>
      <c r="G784" s="156"/>
      <c r="H784" s="163">
        <v>112.35145798042601</v>
      </c>
    </row>
    <row r="785" spans="2:8" ht="48.75" customHeight="1">
      <c r="B785" s="161">
        <f t="shared" ref="B785:B848" si="142">B784+1</f>
        <v>7</v>
      </c>
      <c r="C785" s="167" t="s">
        <v>1430</v>
      </c>
      <c r="D785" s="156">
        <v>2017</v>
      </c>
      <c r="E785" s="158">
        <v>0.4</v>
      </c>
      <c r="F785" s="156">
        <v>596</v>
      </c>
      <c r="G785" s="156"/>
      <c r="H785" s="163">
        <v>161.647328785555</v>
      </c>
    </row>
    <row r="786" spans="2:8" ht="48.75" customHeight="1">
      <c r="B786" s="161">
        <f t="shared" si="142"/>
        <v>8</v>
      </c>
      <c r="C786" s="167" t="s">
        <v>1431</v>
      </c>
      <c r="D786" s="156">
        <v>2017</v>
      </c>
      <c r="E786" s="158">
        <v>0.4</v>
      </c>
      <c r="F786" s="156">
        <v>182</v>
      </c>
      <c r="G786" s="156"/>
      <c r="H786" s="163">
        <v>297.54469933965203</v>
      </c>
    </row>
    <row r="787" spans="2:8" ht="48.75" customHeight="1">
      <c r="B787" s="161">
        <f t="shared" si="142"/>
        <v>9</v>
      </c>
      <c r="C787" s="167" t="s">
        <v>1432</v>
      </c>
      <c r="D787" s="156">
        <v>2017</v>
      </c>
      <c r="E787" s="158">
        <v>0.4</v>
      </c>
      <c r="F787" s="156">
        <v>419</v>
      </c>
      <c r="G787" s="156"/>
      <c r="H787" s="163">
        <v>438.99514157440802</v>
      </c>
    </row>
    <row r="788" spans="2:8" ht="48.75" customHeight="1">
      <c r="B788" s="161">
        <f t="shared" si="142"/>
        <v>10</v>
      </c>
      <c r="C788" s="167" t="s">
        <v>1433</v>
      </c>
      <c r="D788" s="156">
        <v>2017</v>
      </c>
      <c r="E788" s="158">
        <v>0.4</v>
      </c>
      <c r="F788" s="156">
        <v>342</v>
      </c>
      <c r="G788" s="156"/>
      <c r="H788" s="163">
        <v>246.20309012206201</v>
      </c>
    </row>
    <row r="789" spans="2:8" ht="48.75" customHeight="1">
      <c r="B789" s="161">
        <f t="shared" si="142"/>
        <v>11</v>
      </c>
      <c r="C789" s="167" t="s">
        <v>1434</v>
      </c>
      <c r="D789" s="156">
        <v>2017</v>
      </c>
      <c r="E789" s="158">
        <v>0.4</v>
      </c>
      <c r="F789" s="156">
        <v>679</v>
      </c>
      <c r="G789" s="156"/>
      <c r="H789" s="163">
        <v>993.25879256608005</v>
      </c>
    </row>
    <row r="790" spans="2:8" ht="48.75" customHeight="1">
      <c r="B790" s="161">
        <f t="shared" si="142"/>
        <v>12</v>
      </c>
      <c r="C790" s="167" t="s">
        <v>1435</v>
      </c>
      <c r="D790" s="156">
        <v>2017</v>
      </c>
      <c r="E790" s="158">
        <v>0.4</v>
      </c>
      <c r="F790" s="156">
        <v>120</v>
      </c>
      <c r="G790" s="156"/>
      <c r="H790" s="163">
        <v>151.20478380491701</v>
      </c>
    </row>
    <row r="791" spans="2:8" ht="48.75" customHeight="1">
      <c r="B791" s="161">
        <f t="shared" si="142"/>
        <v>13</v>
      </c>
      <c r="C791" s="167" t="s">
        <v>1436</v>
      </c>
      <c r="D791" s="156">
        <v>2017</v>
      </c>
      <c r="E791" s="158">
        <v>0.4</v>
      </c>
      <c r="F791" s="156">
        <v>122</v>
      </c>
      <c r="G791" s="156"/>
      <c r="H791" s="163">
        <v>159.28259743084999</v>
      </c>
    </row>
    <row r="792" spans="2:8" ht="48.75" customHeight="1">
      <c r="B792" s="161">
        <f t="shared" si="142"/>
        <v>14</v>
      </c>
      <c r="C792" s="167" t="s">
        <v>1437</v>
      </c>
      <c r="D792" s="156">
        <v>2017</v>
      </c>
      <c r="E792" s="158">
        <v>0.4</v>
      </c>
      <c r="F792" s="156">
        <v>255</v>
      </c>
      <c r="G792" s="156"/>
      <c r="H792" s="163">
        <v>228.384551301681</v>
      </c>
    </row>
    <row r="793" spans="2:8" ht="48.75" customHeight="1">
      <c r="B793" s="161">
        <f t="shared" si="142"/>
        <v>15</v>
      </c>
      <c r="C793" s="167" t="s">
        <v>1438</v>
      </c>
      <c r="D793" s="156">
        <v>2017</v>
      </c>
      <c r="E793" s="158">
        <v>0.4</v>
      </c>
      <c r="F793" s="156">
        <v>470</v>
      </c>
      <c r="G793" s="156"/>
      <c r="H793" s="163">
        <v>919.05634792359604</v>
      </c>
    </row>
    <row r="794" spans="2:8" ht="48.75" customHeight="1">
      <c r="B794" s="161">
        <f t="shared" si="142"/>
        <v>16</v>
      </c>
      <c r="C794" s="167" t="s">
        <v>1439</v>
      </c>
      <c r="D794" s="156">
        <v>2017</v>
      </c>
      <c r="E794" s="158">
        <v>0.4</v>
      </c>
      <c r="F794" s="156">
        <v>347</v>
      </c>
      <c r="G794" s="156"/>
      <c r="H794" s="163">
        <v>343.941621944301</v>
      </c>
    </row>
    <row r="795" spans="2:8" ht="48.75" customHeight="1">
      <c r="B795" s="161">
        <f t="shared" si="142"/>
        <v>17</v>
      </c>
      <c r="C795" s="167" t="s">
        <v>1322</v>
      </c>
      <c r="D795" s="156">
        <v>2017</v>
      </c>
      <c r="E795" s="158">
        <v>0.4</v>
      </c>
      <c r="F795" s="156">
        <v>102</v>
      </c>
      <c r="G795" s="156"/>
      <c r="H795" s="163">
        <v>108.395656758816</v>
      </c>
    </row>
    <row r="796" spans="2:8" ht="48.75" customHeight="1">
      <c r="B796" s="161">
        <f t="shared" si="142"/>
        <v>18</v>
      </c>
      <c r="C796" s="167" t="s">
        <v>1440</v>
      </c>
      <c r="D796" s="156">
        <v>2017</v>
      </c>
      <c r="E796" s="158">
        <v>0.4</v>
      </c>
      <c r="F796" s="156">
        <v>153</v>
      </c>
      <c r="G796" s="156"/>
      <c r="H796" s="163">
        <v>162.196532992241</v>
      </c>
    </row>
    <row r="797" spans="2:8" ht="48.75" customHeight="1">
      <c r="B797" s="161">
        <f t="shared" si="142"/>
        <v>19</v>
      </c>
      <c r="C797" s="167" t="s">
        <v>1429</v>
      </c>
      <c r="D797" s="156">
        <v>2017</v>
      </c>
      <c r="E797" s="158">
        <v>0.4</v>
      </c>
      <c r="F797" s="156">
        <v>183</v>
      </c>
      <c r="G797" s="156"/>
      <c r="H797" s="163">
        <v>230.35272518795799</v>
      </c>
    </row>
    <row r="798" spans="2:8" ht="48.75" customHeight="1">
      <c r="B798" s="161">
        <f t="shared" si="142"/>
        <v>20</v>
      </c>
      <c r="C798" s="167" t="s">
        <v>1441</v>
      </c>
      <c r="D798" s="156">
        <v>2017</v>
      </c>
      <c r="E798" s="158">
        <v>0.4</v>
      </c>
      <c r="F798" s="156">
        <v>53</v>
      </c>
      <c r="G798" s="156"/>
      <c r="H798" s="163">
        <v>154.080383712029</v>
      </c>
    </row>
    <row r="799" spans="2:8" ht="48.75" customHeight="1">
      <c r="B799" s="161">
        <f t="shared" si="142"/>
        <v>21</v>
      </c>
      <c r="C799" s="167" t="s">
        <v>1442</v>
      </c>
      <c r="D799" s="156">
        <v>2017</v>
      </c>
      <c r="E799" s="158">
        <v>0.4</v>
      </c>
      <c r="F799" s="156">
        <v>42</v>
      </c>
      <c r="G799" s="156"/>
      <c r="H799" s="163">
        <v>41.976814396095101</v>
      </c>
    </row>
    <row r="800" spans="2:8" ht="48.75" customHeight="1">
      <c r="B800" s="161">
        <f t="shared" si="142"/>
        <v>22</v>
      </c>
      <c r="C800" s="167" t="s">
        <v>1443</v>
      </c>
      <c r="D800" s="156">
        <v>2017</v>
      </c>
      <c r="E800" s="158">
        <v>0.4</v>
      </c>
      <c r="F800" s="156">
        <v>376</v>
      </c>
      <c r="G800" s="156"/>
      <c r="H800" s="163">
        <v>284.31743415250401</v>
      </c>
    </row>
    <row r="801" spans="2:8" ht="48.75" customHeight="1">
      <c r="B801" s="161">
        <f t="shared" si="142"/>
        <v>23</v>
      </c>
      <c r="C801" s="167" t="s">
        <v>1444</v>
      </c>
      <c r="D801" s="156">
        <v>2017</v>
      </c>
      <c r="E801" s="158">
        <v>0.4</v>
      </c>
      <c r="F801" s="156">
        <v>278</v>
      </c>
      <c r="G801" s="156"/>
      <c r="H801" s="163">
        <v>296.523377684894</v>
      </c>
    </row>
    <row r="802" spans="2:8" ht="48.75" customHeight="1">
      <c r="B802" s="161">
        <f t="shared" si="142"/>
        <v>24</v>
      </c>
      <c r="C802" s="167" t="s">
        <v>1445</v>
      </c>
      <c r="D802" s="156">
        <v>2017</v>
      </c>
      <c r="E802" s="158">
        <v>0.4</v>
      </c>
      <c r="F802" s="156">
        <v>308</v>
      </c>
      <c r="G802" s="156"/>
      <c r="H802" s="163">
        <v>200.83859207501999</v>
      </c>
    </row>
    <row r="803" spans="2:8" ht="48.75" customHeight="1">
      <c r="B803" s="161">
        <f t="shared" si="142"/>
        <v>25</v>
      </c>
      <c r="C803" s="167" t="s">
        <v>1358</v>
      </c>
      <c r="D803" s="156">
        <v>2017</v>
      </c>
      <c r="E803" s="158">
        <v>0.4</v>
      </c>
      <c r="F803" s="156">
        <v>93</v>
      </c>
      <c r="G803" s="156"/>
      <c r="H803" s="163">
        <v>73.578999510094405</v>
      </c>
    </row>
    <row r="804" spans="2:8" ht="48.75" customHeight="1">
      <c r="B804" s="161">
        <f t="shared" si="142"/>
        <v>26</v>
      </c>
      <c r="C804" s="167" t="s">
        <v>1446</v>
      </c>
      <c r="D804" s="156">
        <v>2017</v>
      </c>
      <c r="E804" s="158">
        <v>0.4</v>
      </c>
      <c r="F804" s="156">
        <v>110</v>
      </c>
      <c r="G804" s="156"/>
      <c r="H804" s="163">
        <v>160.56178893778801</v>
      </c>
    </row>
    <row r="805" spans="2:8" ht="48.75" customHeight="1">
      <c r="B805" s="161">
        <f t="shared" si="142"/>
        <v>27</v>
      </c>
      <c r="C805" s="167" t="s">
        <v>1447</v>
      </c>
      <c r="D805" s="156">
        <v>2017</v>
      </c>
      <c r="E805" s="158">
        <v>0.4</v>
      </c>
      <c r="F805" s="156">
        <v>134</v>
      </c>
      <c r="G805" s="156"/>
      <c r="H805" s="163">
        <v>111.41765088078699</v>
      </c>
    </row>
    <row r="806" spans="2:8" ht="48.75" customHeight="1">
      <c r="B806" s="161">
        <f t="shared" si="142"/>
        <v>28</v>
      </c>
      <c r="C806" s="167" t="s">
        <v>1448</v>
      </c>
      <c r="D806" s="156">
        <v>2017</v>
      </c>
      <c r="E806" s="158">
        <v>0.4</v>
      </c>
      <c r="F806" s="156">
        <v>95</v>
      </c>
      <c r="G806" s="156"/>
      <c r="H806" s="163">
        <v>101.725917634653</v>
      </c>
    </row>
    <row r="807" spans="2:8" ht="48.75" customHeight="1">
      <c r="B807" s="161">
        <f t="shared" si="142"/>
        <v>29</v>
      </c>
      <c r="C807" s="167" t="s">
        <v>1449</v>
      </c>
      <c r="D807" s="156">
        <v>2017</v>
      </c>
      <c r="E807" s="158">
        <v>0.4</v>
      </c>
      <c r="F807" s="156">
        <v>27</v>
      </c>
      <c r="G807" s="156"/>
      <c r="H807" s="163">
        <v>19.6391344591303</v>
      </c>
    </row>
    <row r="808" spans="2:8" ht="48.75" customHeight="1">
      <c r="B808" s="161">
        <f t="shared" si="142"/>
        <v>30</v>
      </c>
      <c r="C808" s="167" t="s">
        <v>1450</v>
      </c>
      <c r="D808" s="156">
        <v>2017</v>
      </c>
      <c r="E808" s="158">
        <v>0.4</v>
      </c>
      <c r="F808" s="156">
        <v>240</v>
      </c>
      <c r="G808" s="156"/>
      <c r="H808" s="163">
        <v>35.6257150816242</v>
      </c>
    </row>
    <row r="809" spans="2:8" ht="48.75" customHeight="1">
      <c r="B809" s="161">
        <f t="shared" si="142"/>
        <v>31</v>
      </c>
      <c r="C809" s="167" t="s">
        <v>1451</v>
      </c>
      <c r="D809" s="156">
        <v>2017</v>
      </c>
      <c r="E809" s="158">
        <v>0.4</v>
      </c>
      <c r="F809" s="156">
        <v>216</v>
      </c>
      <c r="G809" s="156"/>
      <c r="H809" s="163">
        <v>508.07970886023099</v>
      </c>
    </row>
    <row r="810" spans="2:8" ht="48.75" customHeight="1">
      <c r="B810" s="161">
        <f t="shared" si="142"/>
        <v>32</v>
      </c>
      <c r="C810" s="167" t="s">
        <v>1452</v>
      </c>
      <c r="D810" s="156">
        <v>2017</v>
      </c>
      <c r="E810" s="158">
        <v>0.4</v>
      </c>
      <c r="F810" s="156">
        <v>219</v>
      </c>
      <c r="G810" s="156"/>
      <c r="H810" s="163">
        <v>172.25319757099101</v>
      </c>
    </row>
    <row r="811" spans="2:8" ht="24" customHeight="1">
      <c r="B811" s="161">
        <f t="shared" si="142"/>
        <v>33</v>
      </c>
      <c r="C811" s="167" t="s">
        <v>1453</v>
      </c>
      <c r="D811" s="156">
        <v>2017</v>
      </c>
      <c r="E811" s="158">
        <v>0.4</v>
      </c>
      <c r="F811" s="156">
        <v>240</v>
      </c>
      <c r="G811" s="156"/>
      <c r="H811" s="163">
        <v>260.02065791307098</v>
      </c>
    </row>
    <row r="812" spans="2:8" ht="20.25" customHeight="1">
      <c r="B812" s="161">
        <f t="shared" si="142"/>
        <v>34</v>
      </c>
      <c r="C812" s="167" t="s">
        <v>1454</v>
      </c>
      <c r="D812" s="156">
        <v>2017</v>
      </c>
      <c r="E812" s="158">
        <v>0.4</v>
      </c>
      <c r="F812" s="156">
        <v>286</v>
      </c>
      <c r="G812" s="156"/>
      <c r="H812" s="163">
        <v>339.16496410808799</v>
      </c>
    </row>
    <row r="813" spans="2:8" ht="24.75" customHeight="1">
      <c r="B813" s="161">
        <f t="shared" si="142"/>
        <v>35</v>
      </c>
      <c r="C813" s="167" t="s">
        <v>1455</v>
      </c>
      <c r="D813" s="156">
        <v>2017</v>
      </c>
      <c r="E813" s="158">
        <v>0.4</v>
      </c>
      <c r="F813" s="156">
        <v>80</v>
      </c>
      <c r="G813" s="156"/>
      <c r="H813" s="163">
        <v>63.716931739401403</v>
      </c>
    </row>
    <row r="814" spans="2:8" ht="48.75" customHeight="1">
      <c r="B814" s="161">
        <f t="shared" si="142"/>
        <v>36</v>
      </c>
      <c r="C814" s="167" t="s">
        <v>1456</v>
      </c>
      <c r="D814" s="156">
        <v>2017</v>
      </c>
      <c r="E814" s="158">
        <v>0.4</v>
      </c>
      <c r="F814" s="156">
        <v>80</v>
      </c>
      <c r="G814" s="156"/>
      <c r="H814" s="163">
        <v>128.82416710426099</v>
      </c>
    </row>
    <row r="815" spans="2:8" ht="48.75" customHeight="1">
      <c r="B815" s="161">
        <f t="shared" si="142"/>
        <v>37</v>
      </c>
      <c r="C815" s="167" t="s">
        <v>1457</v>
      </c>
      <c r="D815" s="156">
        <v>2017</v>
      </c>
      <c r="E815" s="158">
        <v>0.4</v>
      </c>
      <c r="F815" s="156">
        <v>125</v>
      </c>
      <c r="G815" s="156"/>
      <c r="H815" s="163">
        <v>118.89541959895401</v>
      </c>
    </row>
    <row r="816" spans="2:8" ht="48.75" customHeight="1">
      <c r="B816" s="161">
        <f t="shared" si="142"/>
        <v>38</v>
      </c>
      <c r="C816" s="167" t="s">
        <v>1458</v>
      </c>
      <c r="D816" s="156">
        <v>2017</v>
      </c>
      <c r="E816" s="158">
        <v>0.4</v>
      </c>
      <c r="F816" s="156">
        <v>130</v>
      </c>
      <c r="G816" s="156"/>
      <c r="H816" s="163">
        <v>174.494394850384</v>
      </c>
    </row>
    <row r="817" spans="2:8" ht="48.75" customHeight="1">
      <c r="B817" s="161">
        <f t="shared" si="142"/>
        <v>39</v>
      </c>
      <c r="C817" s="167" t="s">
        <v>1267</v>
      </c>
      <c r="D817" s="156">
        <v>2017</v>
      </c>
      <c r="E817" s="158">
        <v>0.4</v>
      </c>
      <c r="F817" s="156">
        <v>230</v>
      </c>
      <c r="G817" s="156"/>
      <c r="H817" s="163">
        <v>174.66561220631999</v>
      </c>
    </row>
    <row r="818" spans="2:8" ht="48.75" customHeight="1">
      <c r="B818" s="161">
        <f t="shared" si="142"/>
        <v>40</v>
      </c>
      <c r="C818" s="167" t="s">
        <v>1293</v>
      </c>
      <c r="D818" s="156">
        <v>2017</v>
      </c>
      <c r="E818" s="158">
        <v>0.4</v>
      </c>
      <c r="F818" s="156">
        <v>184</v>
      </c>
      <c r="G818" s="156"/>
      <c r="H818" s="163">
        <v>168.55085204467599</v>
      </c>
    </row>
    <row r="819" spans="2:8" ht="48.75" customHeight="1">
      <c r="B819" s="161">
        <f t="shared" si="142"/>
        <v>41</v>
      </c>
      <c r="C819" s="167" t="s">
        <v>1459</v>
      </c>
      <c r="D819" s="156">
        <v>2017</v>
      </c>
      <c r="E819" s="158">
        <v>0.4</v>
      </c>
      <c r="F819" s="156">
        <v>342</v>
      </c>
      <c r="G819" s="156"/>
      <c r="H819" s="163">
        <v>479.073255720492</v>
      </c>
    </row>
    <row r="820" spans="2:8" ht="48.75" customHeight="1">
      <c r="B820" s="161">
        <f t="shared" si="142"/>
        <v>42</v>
      </c>
      <c r="C820" s="167" t="s">
        <v>1457</v>
      </c>
      <c r="D820" s="156">
        <v>2017</v>
      </c>
      <c r="E820" s="158">
        <v>0.4</v>
      </c>
      <c r="F820" s="156">
        <v>125</v>
      </c>
      <c r="G820" s="156"/>
      <c r="H820" s="163">
        <v>71.323635383659195</v>
      </c>
    </row>
    <row r="821" spans="2:8" ht="48.75" customHeight="1">
      <c r="B821" s="161">
        <f t="shared" si="142"/>
        <v>43</v>
      </c>
      <c r="C821" s="167" t="s">
        <v>1460</v>
      </c>
      <c r="D821" s="156">
        <v>2017</v>
      </c>
      <c r="E821" s="158">
        <v>0.4</v>
      </c>
      <c r="F821" s="156">
        <v>377</v>
      </c>
      <c r="G821" s="156"/>
      <c r="H821" s="163">
        <v>361.27896573280202</v>
      </c>
    </row>
    <row r="822" spans="2:8" ht="48.75" customHeight="1">
      <c r="B822" s="161">
        <f t="shared" si="142"/>
        <v>44</v>
      </c>
      <c r="C822" s="167" t="s">
        <v>1461</v>
      </c>
      <c r="D822" s="156">
        <v>2017</v>
      </c>
      <c r="E822" s="158">
        <v>0.4</v>
      </c>
      <c r="F822" s="156">
        <v>90</v>
      </c>
      <c r="G822" s="156"/>
      <c r="H822" s="163">
        <v>205.81083341318299</v>
      </c>
    </row>
    <row r="823" spans="2:8" ht="48.75" customHeight="1">
      <c r="B823" s="161">
        <f t="shared" si="142"/>
        <v>45</v>
      </c>
      <c r="C823" s="167" t="s">
        <v>1462</v>
      </c>
      <c r="D823" s="156">
        <v>2017</v>
      </c>
      <c r="E823" s="158">
        <v>0.4</v>
      </c>
      <c r="F823" s="156">
        <v>675</v>
      </c>
      <c r="G823" s="156"/>
      <c r="H823" s="163">
        <v>608.44048875680403</v>
      </c>
    </row>
    <row r="824" spans="2:8" ht="48.75" customHeight="1">
      <c r="B824" s="161">
        <f t="shared" si="142"/>
        <v>46</v>
      </c>
      <c r="C824" s="167" t="s">
        <v>1463</v>
      </c>
      <c r="D824" s="156">
        <v>2017</v>
      </c>
      <c r="E824" s="158">
        <v>0.4</v>
      </c>
      <c r="F824" s="156">
        <v>228</v>
      </c>
      <c r="G824" s="156"/>
      <c r="H824" s="163">
        <v>178.572784998418</v>
      </c>
    </row>
    <row r="825" spans="2:8" ht="48.75" customHeight="1">
      <c r="B825" s="161">
        <f t="shared" si="142"/>
        <v>47</v>
      </c>
      <c r="C825" s="167" t="s">
        <v>1464</v>
      </c>
      <c r="D825" s="156">
        <v>2017</v>
      </c>
      <c r="E825" s="158">
        <v>0.4</v>
      </c>
      <c r="F825" s="156">
        <v>114</v>
      </c>
      <c r="G825" s="156"/>
      <c r="H825" s="163">
        <v>151.40361820358501</v>
      </c>
    </row>
    <row r="826" spans="2:8" ht="48.75" customHeight="1">
      <c r="B826" s="161">
        <f t="shared" si="142"/>
        <v>48</v>
      </c>
      <c r="C826" s="167" t="s">
        <v>1465</v>
      </c>
      <c r="D826" s="156">
        <v>2017</v>
      </c>
      <c r="E826" s="158">
        <v>0.4</v>
      </c>
      <c r="F826" s="156">
        <v>259</v>
      </c>
      <c r="G826" s="156"/>
      <c r="H826" s="163">
        <v>309.24676426689098</v>
      </c>
    </row>
    <row r="827" spans="2:8" ht="48.75" customHeight="1">
      <c r="B827" s="161">
        <f t="shared" si="142"/>
        <v>49</v>
      </c>
      <c r="C827" s="167" t="s">
        <v>1243</v>
      </c>
      <c r="D827" s="156">
        <v>2017</v>
      </c>
      <c r="E827" s="158">
        <v>0.4</v>
      </c>
      <c r="F827" s="156">
        <v>20</v>
      </c>
      <c r="G827" s="156"/>
      <c r="H827" s="163">
        <v>29.082013119383301</v>
      </c>
    </row>
    <row r="828" spans="2:8" ht="48.75" customHeight="1">
      <c r="B828" s="161">
        <f t="shared" si="142"/>
        <v>50</v>
      </c>
      <c r="C828" s="167" t="s">
        <v>1466</v>
      </c>
      <c r="D828" s="156">
        <v>2017</v>
      </c>
      <c r="E828" s="158">
        <v>0.4</v>
      </c>
      <c r="F828" s="156">
        <v>140</v>
      </c>
      <c r="G828" s="156"/>
      <c r="H828" s="163">
        <v>218.44770252020601</v>
      </c>
    </row>
    <row r="829" spans="2:8" ht="48.75" customHeight="1">
      <c r="B829" s="161">
        <f t="shared" si="142"/>
        <v>51</v>
      </c>
      <c r="C829" s="167" t="s">
        <v>1431</v>
      </c>
      <c r="D829" s="156">
        <v>2017</v>
      </c>
      <c r="E829" s="158">
        <v>0.4</v>
      </c>
      <c r="F829" s="156">
        <v>112</v>
      </c>
      <c r="G829" s="156"/>
      <c r="H829" s="163">
        <v>158.07795843716201</v>
      </c>
    </row>
    <row r="830" spans="2:8" ht="48.75" customHeight="1">
      <c r="B830" s="161">
        <f t="shared" si="142"/>
        <v>52</v>
      </c>
      <c r="C830" s="167" t="s">
        <v>1467</v>
      </c>
      <c r="D830" s="156">
        <v>2017</v>
      </c>
      <c r="E830" s="158">
        <v>0.4</v>
      </c>
      <c r="F830" s="156">
        <v>167</v>
      </c>
      <c r="G830" s="156"/>
      <c r="H830" s="163">
        <v>205.388351861019</v>
      </c>
    </row>
    <row r="831" spans="2:8" ht="48.75" customHeight="1">
      <c r="B831" s="161">
        <f t="shared" si="142"/>
        <v>53</v>
      </c>
      <c r="C831" s="167" t="s">
        <v>1277</v>
      </c>
      <c r="D831" s="156">
        <v>2017</v>
      </c>
      <c r="E831" s="158">
        <v>0.4</v>
      </c>
      <c r="F831" s="156">
        <v>125</v>
      </c>
      <c r="G831" s="156"/>
      <c r="H831" s="163">
        <v>169.49531543835101</v>
      </c>
    </row>
    <row r="832" spans="2:8" ht="48.75" customHeight="1">
      <c r="B832" s="161">
        <f t="shared" si="142"/>
        <v>54</v>
      </c>
      <c r="C832" s="167" t="s">
        <v>1468</v>
      </c>
      <c r="D832" s="156">
        <v>2017</v>
      </c>
      <c r="E832" s="158">
        <v>0.4</v>
      </c>
      <c r="F832" s="156">
        <v>30</v>
      </c>
      <c r="G832" s="156"/>
      <c r="H832" s="163">
        <v>21.750929431115299</v>
      </c>
    </row>
    <row r="833" spans="2:8" ht="48.75" customHeight="1">
      <c r="B833" s="161">
        <f t="shared" si="142"/>
        <v>55</v>
      </c>
      <c r="C833" s="167" t="s">
        <v>1469</v>
      </c>
      <c r="D833" s="156">
        <v>2017</v>
      </c>
      <c r="E833" s="158">
        <v>0.4</v>
      </c>
      <c r="F833" s="156">
        <v>48</v>
      </c>
      <c r="G833" s="156"/>
      <c r="H833" s="163">
        <v>134.80250385248601</v>
      </c>
    </row>
    <row r="834" spans="2:8" ht="48.75" customHeight="1">
      <c r="B834" s="161">
        <f t="shared" si="142"/>
        <v>56</v>
      </c>
      <c r="C834" s="167" t="s">
        <v>1470</v>
      </c>
      <c r="D834" s="156">
        <v>2017</v>
      </c>
      <c r="E834" s="158">
        <v>0.4</v>
      </c>
      <c r="F834" s="156">
        <v>51</v>
      </c>
      <c r="G834" s="156"/>
      <c r="H834" s="163">
        <v>105.25681730749901</v>
      </c>
    </row>
    <row r="835" spans="2:8" ht="48.75" customHeight="1">
      <c r="B835" s="161">
        <f t="shared" si="142"/>
        <v>57</v>
      </c>
      <c r="C835" s="167" t="s">
        <v>1466</v>
      </c>
      <c r="D835" s="156">
        <v>2017</v>
      </c>
      <c r="E835" s="158">
        <v>0.4</v>
      </c>
      <c r="F835" s="156">
        <v>165</v>
      </c>
      <c r="G835" s="156"/>
      <c r="H835" s="163">
        <v>235.39939440435199</v>
      </c>
    </row>
    <row r="836" spans="2:8" ht="48.75" customHeight="1">
      <c r="B836" s="161">
        <f t="shared" si="142"/>
        <v>58</v>
      </c>
      <c r="C836" s="167" t="s">
        <v>1471</v>
      </c>
      <c r="D836" s="156">
        <v>2017</v>
      </c>
      <c r="E836" s="158">
        <v>0.4</v>
      </c>
      <c r="F836" s="156">
        <v>190</v>
      </c>
      <c r="G836" s="156"/>
      <c r="H836" s="163">
        <v>516.02099521023001</v>
      </c>
    </row>
    <row r="837" spans="2:8" ht="48.75" customHeight="1">
      <c r="B837" s="161">
        <f t="shared" si="142"/>
        <v>59</v>
      </c>
      <c r="C837" s="167" t="s">
        <v>1458</v>
      </c>
      <c r="D837" s="156">
        <v>2017</v>
      </c>
      <c r="E837" s="158">
        <v>0.4</v>
      </c>
      <c r="F837" s="156">
        <v>331</v>
      </c>
      <c r="G837" s="156"/>
      <c r="H837" s="163">
        <v>460.93129941473001</v>
      </c>
    </row>
    <row r="838" spans="2:8" ht="48.75" customHeight="1">
      <c r="B838" s="161">
        <f t="shared" si="142"/>
        <v>60</v>
      </c>
      <c r="C838" s="167" t="s">
        <v>1302</v>
      </c>
      <c r="D838" s="156">
        <v>2017</v>
      </c>
      <c r="E838" s="158">
        <v>0.4</v>
      </c>
      <c r="F838" s="156">
        <v>313</v>
      </c>
      <c r="G838" s="156"/>
      <c r="H838" s="163">
        <v>166.35769117845899</v>
      </c>
    </row>
    <row r="839" spans="2:8" ht="48.75" customHeight="1">
      <c r="B839" s="161">
        <f t="shared" si="142"/>
        <v>61</v>
      </c>
      <c r="C839" s="167" t="s">
        <v>1266</v>
      </c>
      <c r="D839" s="156">
        <v>2017</v>
      </c>
      <c r="E839" s="158">
        <v>0.4</v>
      </c>
      <c r="F839" s="156">
        <v>240</v>
      </c>
      <c r="G839" s="156"/>
      <c r="H839" s="163">
        <v>280.97182520637398</v>
      </c>
    </row>
    <row r="840" spans="2:8" ht="48.75" customHeight="1">
      <c r="B840" s="161">
        <f t="shared" si="142"/>
        <v>62</v>
      </c>
      <c r="C840" s="167" t="s">
        <v>1472</v>
      </c>
      <c r="D840" s="156">
        <v>2017</v>
      </c>
      <c r="E840" s="158">
        <v>0.4</v>
      </c>
      <c r="F840" s="156">
        <v>107</v>
      </c>
      <c r="G840" s="156"/>
      <c r="H840" s="163">
        <v>73.063976457086795</v>
      </c>
    </row>
    <row r="841" spans="2:8" ht="48.75" customHeight="1">
      <c r="B841" s="161">
        <f t="shared" si="142"/>
        <v>63</v>
      </c>
      <c r="C841" s="167" t="s">
        <v>1473</v>
      </c>
      <c r="D841" s="156">
        <v>2017</v>
      </c>
      <c r="E841" s="158">
        <v>0.4</v>
      </c>
      <c r="F841" s="156">
        <v>129</v>
      </c>
      <c r="G841" s="156"/>
      <c r="H841" s="163">
        <v>119.81467556024501</v>
      </c>
    </row>
    <row r="842" spans="2:8" ht="48.75" customHeight="1">
      <c r="B842" s="161">
        <f t="shared" si="142"/>
        <v>64</v>
      </c>
      <c r="C842" s="167" t="s">
        <v>1474</v>
      </c>
      <c r="D842" s="156">
        <v>2017</v>
      </c>
      <c r="E842" s="158">
        <v>0.4</v>
      </c>
      <c r="F842" s="156">
        <v>94</v>
      </c>
      <c r="G842" s="156"/>
      <c r="H842" s="163">
        <v>46.434022294998897</v>
      </c>
    </row>
    <row r="843" spans="2:8" ht="24" customHeight="1">
      <c r="B843" s="161">
        <f t="shared" si="142"/>
        <v>65</v>
      </c>
      <c r="C843" s="167" t="s">
        <v>1475</v>
      </c>
      <c r="D843" s="156">
        <v>2017</v>
      </c>
      <c r="E843" s="158">
        <v>0.4</v>
      </c>
      <c r="F843" s="156">
        <v>70</v>
      </c>
      <c r="G843" s="156"/>
      <c r="H843" s="163">
        <v>38.402458646983497</v>
      </c>
    </row>
    <row r="844" spans="2:8" ht="20.25" customHeight="1">
      <c r="B844" s="161">
        <f t="shared" si="142"/>
        <v>66</v>
      </c>
      <c r="C844" s="167" t="s">
        <v>1476</v>
      </c>
      <c r="D844" s="156">
        <v>2017</v>
      </c>
      <c r="E844" s="158">
        <v>0.4</v>
      </c>
      <c r="F844" s="156">
        <v>145</v>
      </c>
      <c r="G844" s="156"/>
      <c r="H844" s="163">
        <v>225.342823301865</v>
      </c>
    </row>
    <row r="845" spans="2:8" ht="24.75" customHeight="1">
      <c r="B845" s="161">
        <f t="shared" si="142"/>
        <v>67</v>
      </c>
      <c r="C845" s="167" t="s">
        <v>1477</v>
      </c>
      <c r="D845" s="156">
        <v>2017</v>
      </c>
      <c r="E845" s="158">
        <v>0.4</v>
      </c>
      <c r="F845" s="156">
        <v>140</v>
      </c>
      <c r="G845" s="156"/>
      <c r="H845" s="163">
        <v>117.690874081529</v>
      </c>
    </row>
    <row r="846" spans="2:8" ht="48.75" customHeight="1">
      <c r="B846" s="161">
        <f t="shared" si="142"/>
        <v>68</v>
      </c>
      <c r="C846" s="167" t="s">
        <v>1478</v>
      </c>
      <c r="D846" s="156">
        <v>2017</v>
      </c>
      <c r="E846" s="158">
        <v>0.4</v>
      </c>
      <c r="F846" s="156">
        <v>114</v>
      </c>
      <c r="G846" s="156"/>
      <c r="H846" s="163">
        <v>138.04983808694601</v>
      </c>
    </row>
    <row r="847" spans="2:8" ht="48.75" customHeight="1">
      <c r="B847" s="161">
        <f t="shared" si="142"/>
        <v>69</v>
      </c>
      <c r="C847" s="167" t="s">
        <v>1479</v>
      </c>
      <c r="D847" s="156">
        <v>2017</v>
      </c>
      <c r="E847" s="158">
        <v>0.4</v>
      </c>
      <c r="F847" s="156">
        <v>112</v>
      </c>
      <c r="G847" s="156"/>
      <c r="H847" s="163">
        <v>247.27358029140899</v>
      </c>
    </row>
    <row r="848" spans="2:8" ht="48.75" customHeight="1">
      <c r="B848" s="161">
        <f t="shared" si="142"/>
        <v>70</v>
      </c>
      <c r="C848" s="167" t="s">
        <v>1480</v>
      </c>
      <c r="D848" s="156">
        <v>2017</v>
      </c>
      <c r="E848" s="158">
        <v>0.4</v>
      </c>
      <c r="F848" s="156">
        <v>1152</v>
      </c>
      <c r="G848" s="156"/>
      <c r="H848" s="163">
        <v>1331.24811609466</v>
      </c>
    </row>
    <row r="849" spans="2:8" ht="48.75" customHeight="1">
      <c r="B849" s="161">
        <f t="shared" ref="B849:B912" si="143">B848+1</f>
        <v>71</v>
      </c>
      <c r="C849" s="167" t="s">
        <v>1481</v>
      </c>
      <c r="D849" s="156">
        <v>2017</v>
      </c>
      <c r="E849" s="158">
        <v>0.4</v>
      </c>
      <c r="F849" s="156">
        <v>313</v>
      </c>
      <c r="G849" s="156"/>
      <c r="H849" s="163">
        <v>465.38844499612497</v>
      </c>
    </row>
    <row r="850" spans="2:8" ht="48.75" customHeight="1">
      <c r="B850" s="161">
        <f t="shared" si="143"/>
        <v>72</v>
      </c>
      <c r="C850" s="167" t="s">
        <v>1467</v>
      </c>
      <c r="D850" s="156">
        <v>2017</v>
      </c>
      <c r="E850" s="158">
        <v>0.4</v>
      </c>
      <c r="F850" s="156">
        <v>122</v>
      </c>
      <c r="G850" s="156"/>
      <c r="H850" s="163">
        <v>147.65433720675199</v>
      </c>
    </row>
    <row r="851" spans="2:8" ht="48.75" customHeight="1">
      <c r="B851" s="161">
        <f t="shared" si="143"/>
        <v>73</v>
      </c>
      <c r="C851" s="167" t="s">
        <v>1482</v>
      </c>
      <c r="D851" s="156">
        <v>2017</v>
      </c>
      <c r="E851" s="158">
        <v>0.4</v>
      </c>
      <c r="F851" s="156">
        <v>752</v>
      </c>
      <c r="G851" s="156"/>
      <c r="H851" s="163">
        <v>527.65773061555001</v>
      </c>
    </row>
    <row r="852" spans="2:8" ht="48.75" customHeight="1">
      <c r="B852" s="161">
        <f t="shared" si="143"/>
        <v>74</v>
      </c>
      <c r="C852" s="167" t="s">
        <v>1483</v>
      </c>
      <c r="D852" s="156">
        <v>2017</v>
      </c>
      <c r="E852" s="158">
        <v>0.4</v>
      </c>
      <c r="F852" s="156">
        <v>242</v>
      </c>
      <c r="G852" s="156"/>
      <c r="H852" s="163">
        <v>623.94368284835195</v>
      </c>
    </row>
    <row r="853" spans="2:8" ht="48.75" customHeight="1">
      <c r="B853" s="161">
        <f t="shared" si="143"/>
        <v>75</v>
      </c>
      <c r="C853" s="167" t="s">
        <v>1348</v>
      </c>
      <c r="D853" s="156">
        <v>2017</v>
      </c>
      <c r="E853" s="158">
        <v>0.4</v>
      </c>
      <c r="F853" s="156">
        <v>493</v>
      </c>
      <c r="G853" s="156"/>
      <c r="H853" s="163">
        <v>536.75589997485201</v>
      </c>
    </row>
    <row r="854" spans="2:8" ht="48.75" customHeight="1">
      <c r="B854" s="161">
        <f t="shared" si="143"/>
        <v>76</v>
      </c>
      <c r="C854" s="167" t="s">
        <v>1484</v>
      </c>
      <c r="D854" s="156">
        <v>2017</v>
      </c>
      <c r="E854" s="158">
        <v>0.4</v>
      </c>
      <c r="F854" s="156">
        <v>382</v>
      </c>
      <c r="G854" s="156"/>
      <c r="H854" s="163">
        <v>474.928757081676</v>
      </c>
    </row>
    <row r="855" spans="2:8" ht="48.75" customHeight="1">
      <c r="B855" s="161">
        <f t="shared" si="143"/>
        <v>77</v>
      </c>
      <c r="C855" s="167" t="s">
        <v>1485</v>
      </c>
      <c r="D855" s="156">
        <v>2017</v>
      </c>
      <c r="E855" s="158">
        <v>0.4</v>
      </c>
      <c r="F855" s="156">
        <v>167</v>
      </c>
      <c r="G855" s="156"/>
      <c r="H855" s="163">
        <v>279.11456609983901</v>
      </c>
    </row>
    <row r="856" spans="2:8" ht="48.75" customHeight="1">
      <c r="B856" s="161">
        <f t="shared" si="143"/>
        <v>78</v>
      </c>
      <c r="C856" s="167" t="s">
        <v>1486</v>
      </c>
      <c r="D856" s="156">
        <v>2017</v>
      </c>
      <c r="E856" s="158">
        <v>0.4</v>
      </c>
      <c r="F856" s="156">
        <v>259</v>
      </c>
      <c r="G856" s="156"/>
      <c r="H856" s="163">
        <v>283.32065521003602</v>
      </c>
    </row>
    <row r="857" spans="2:8" ht="48.75" customHeight="1">
      <c r="B857" s="161">
        <f t="shared" si="143"/>
        <v>79</v>
      </c>
      <c r="C857" s="167" t="s">
        <v>1487</v>
      </c>
      <c r="D857" s="156">
        <v>2017</v>
      </c>
      <c r="E857" s="158">
        <v>0.4</v>
      </c>
      <c r="F857" s="156">
        <v>240</v>
      </c>
      <c r="G857" s="156"/>
      <c r="H857" s="163">
        <v>235.76323518056199</v>
      </c>
    </row>
    <row r="858" spans="2:8" ht="48.75" customHeight="1">
      <c r="B858" s="161">
        <f t="shared" si="143"/>
        <v>80</v>
      </c>
      <c r="C858" s="167" t="s">
        <v>1243</v>
      </c>
      <c r="D858" s="156">
        <v>2017</v>
      </c>
      <c r="E858" s="158">
        <v>0.4</v>
      </c>
      <c r="F858" s="156">
        <v>203</v>
      </c>
      <c r="G858" s="156"/>
      <c r="H858" s="163">
        <v>263.80217783455203</v>
      </c>
    </row>
    <row r="859" spans="2:8" ht="48.75" customHeight="1">
      <c r="B859" s="161">
        <f t="shared" si="143"/>
        <v>81</v>
      </c>
      <c r="C859" s="167" t="s">
        <v>1488</v>
      </c>
      <c r="D859" s="156">
        <v>2017</v>
      </c>
      <c r="E859" s="158">
        <v>0.4</v>
      </c>
      <c r="F859" s="156">
        <v>478</v>
      </c>
      <c r="G859" s="156"/>
      <c r="H859" s="163">
        <v>234.31953583615501</v>
      </c>
    </row>
    <row r="860" spans="2:8" ht="48.75" customHeight="1">
      <c r="B860" s="161">
        <f t="shared" si="143"/>
        <v>82</v>
      </c>
      <c r="C860" s="167" t="s">
        <v>1489</v>
      </c>
      <c r="D860" s="156">
        <v>2017</v>
      </c>
      <c r="E860" s="158">
        <v>0.4</v>
      </c>
      <c r="F860" s="156">
        <v>70</v>
      </c>
      <c r="G860" s="156"/>
      <c r="H860" s="163">
        <v>66.515091755348706</v>
      </c>
    </row>
    <row r="861" spans="2:8" ht="48.75" customHeight="1">
      <c r="B861" s="161">
        <f t="shared" si="143"/>
        <v>83</v>
      </c>
      <c r="C861" s="167" t="s">
        <v>1490</v>
      </c>
      <c r="D861" s="156">
        <v>2017</v>
      </c>
      <c r="E861" s="158">
        <v>0.4</v>
      </c>
      <c r="F861" s="156">
        <v>142</v>
      </c>
      <c r="G861" s="156"/>
      <c r="H861" s="163">
        <v>131.26079209183101</v>
      </c>
    </row>
    <row r="862" spans="2:8" ht="48.75" customHeight="1">
      <c r="B862" s="161">
        <f t="shared" si="143"/>
        <v>84</v>
      </c>
      <c r="C862" s="167" t="s">
        <v>1491</v>
      </c>
      <c r="D862" s="156">
        <v>2017</v>
      </c>
      <c r="E862" s="158">
        <v>0.4</v>
      </c>
      <c r="F862" s="156">
        <v>42</v>
      </c>
      <c r="G862" s="156"/>
      <c r="H862" s="163">
        <v>87.856574379928702</v>
      </c>
    </row>
    <row r="863" spans="2:8" ht="48.75" customHeight="1">
      <c r="B863" s="161">
        <f t="shared" si="143"/>
        <v>85</v>
      </c>
      <c r="C863" s="167" t="s">
        <v>1492</v>
      </c>
      <c r="D863" s="156">
        <v>2017</v>
      </c>
      <c r="E863" s="158">
        <v>0.4</v>
      </c>
      <c r="F863" s="156">
        <v>135</v>
      </c>
      <c r="G863" s="156"/>
      <c r="H863" s="163">
        <v>233.082076287734</v>
      </c>
    </row>
    <row r="864" spans="2:8" ht="48.75" customHeight="1">
      <c r="B864" s="161">
        <f t="shared" si="143"/>
        <v>86</v>
      </c>
      <c r="C864" s="167" t="s">
        <v>1493</v>
      </c>
      <c r="D864" s="156">
        <v>2017</v>
      </c>
      <c r="E864" s="158">
        <v>0.4</v>
      </c>
      <c r="F864" s="156">
        <v>76</v>
      </c>
      <c r="G864" s="156"/>
      <c r="H864" s="163">
        <v>15.3221513416945</v>
      </c>
    </row>
    <row r="865" spans="2:8" ht="48.75" customHeight="1">
      <c r="B865" s="161">
        <f t="shared" si="143"/>
        <v>87</v>
      </c>
      <c r="C865" s="167" t="s">
        <v>1494</v>
      </c>
      <c r="D865" s="156">
        <v>2017</v>
      </c>
      <c r="E865" s="158">
        <v>0.4</v>
      </c>
      <c r="F865" s="156">
        <v>95</v>
      </c>
      <c r="G865" s="156"/>
      <c r="H865" s="163">
        <v>77.914407837686795</v>
      </c>
    </row>
    <row r="866" spans="2:8" ht="48.75" customHeight="1">
      <c r="B866" s="161">
        <f t="shared" si="143"/>
        <v>88</v>
      </c>
      <c r="C866" s="167" t="s">
        <v>1495</v>
      </c>
      <c r="D866" s="156">
        <v>2017</v>
      </c>
      <c r="E866" s="158">
        <v>0.4</v>
      </c>
      <c r="F866" s="156">
        <v>140</v>
      </c>
      <c r="G866" s="156"/>
      <c r="H866" s="163">
        <v>23.284075173418898</v>
      </c>
    </row>
    <row r="867" spans="2:8" ht="48.75" customHeight="1">
      <c r="B867" s="161">
        <f t="shared" si="143"/>
        <v>89</v>
      </c>
      <c r="C867" s="167" t="s">
        <v>1496</v>
      </c>
      <c r="D867" s="156">
        <v>2017</v>
      </c>
      <c r="E867" s="158">
        <v>0.4</v>
      </c>
      <c r="F867" s="156">
        <v>70</v>
      </c>
      <c r="G867" s="156"/>
      <c r="H867" s="163">
        <v>36.110410280259003</v>
      </c>
    </row>
    <row r="868" spans="2:8" ht="48.75" customHeight="1">
      <c r="B868" s="161">
        <f t="shared" si="143"/>
        <v>90</v>
      </c>
      <c r="C868" s="167" t="s">
        <v>1203</v>
      </c>
      <c r="D868" s="156">
        <v>2017</v>
      </c>
      <c r="E868" s="158">
        <v>0.4</v>
      </c>
      <c r="F868" s="156">
        <v>45</v>
      </c>
      <c r="G868" s="156"/>
      <c r="H868" s="163">
        <v>10.0004437993945</v>
      </c>
    </row>
    <row r="869" spans="2:8" ht="48.75" customHeight="1">
      <c r="B869" s="161">
        <f t="shared" si="143"/>
        <v>91</v>
      </c>
      <c r="C869" s="167" t="s">
        <v>1497</v>
      </c>
      <c r="D869" s="156">
        <v>2017</v>
      </c>
      <c r="E869" s="158">
        <v>0.4</v>
      </c>
      <c r="F869" s="156">
        <v>117</v>
      </c>
      <c r="G869" s="156"/>
      <c r="H869" s="163">
        <v>118.64302330131299</v>
      </c>
    </row>
    <row r="870" spans="2:8" ht="48.75" customHeight="1">
      <c r="B870" s="161">
        <f t="shared" si="143"/>
        <v>92</v>
      </c>
      <c r="C870" s="167" t="s">
        <v>1498</v>
      </c>
      <c r="D870" s="156">
        <v>2017</v>
      </c>
      <c r="E870" s="158">
        <v>0.4</v>
      </c>
      <c r="F870" s="156">
        <v>113</v>
      </c>
      <c r="G870" s="156"/>
      <c r="H870" s="163">
        <v>43.0971066413722</v>
      </c>
    </row>
    <row r="871" spans="2:8" ht="48.75" customHeight="1">
      <c r="B871" s="161">
        <f t="shared" si="143"/>
        <v>93</v>
      </c>
      <c r="C871" s="167" t="s">
        <v>1499</v>
      </c>
      <c r="D871" s="156">
        <v>2017</v>
      </c>
      <c r="E871" s="158">
        <v>0.4</v>
      </c>
      <c r="F871" s="156">
        <v>48</v>
      </c>
      <c r="G871" s="156"/>
      <c r="H871" s="163">
        <v>56.842988524545298</v>
      </c>
    </row>
    <row r="872" spans="2:8" ht="48.75" customHeight="1">
      <c r="B872" s="161">
        <f t="shared" si="143"/>
        <v>94</v>
      </c>
      <c r="C872" s="167" t="s">
        <v>1500</v>
      </c>
      <c r="D872" s="156">
        <v>2017</v>
      </c>
      <c r="E872" s="158">
        <v>0.4</v>
      </c>
      <c r="F872" s="156">
        <v>70</v>
      </c>
      <c r="G872" s="156"/>
      <c r="H872" s="163">
        <v>68.140166209656897</v>
      </c>
    </row>
    <row r="873" spans="2:8" ht="48.75" customHeight="1">
      <c r="B873" s="161">
        <f t="shared" si="143"/>
        <v>95</v>
      </c>
      <c r="C873" s="167" t="s">
        <v>1501</v>
      </c>
      <c r="D873" s="156">
        <v>2017</v>
      </c>
      <c r="E873" s="158">
        <v>0.4</v>
      </c>
      <c r="F873" s="156">
        <v>67</v>
      </c>
      <c r="G873" s="156"/>
      <c r="H873" s="163">
        <v>41.898242403516299</v>
      </c>
    </row>
    <row r="874" spans="2:8" ht="48.75" customHeight="1">
      <c r="B874" s="161">
        <f t="shared" si="143"/>
        <v>96</v>
      </c>
      <c r="C874" s="167" t="s">
        <v>1502</v>
      </c>
      <c r="D874" s="156">
        <v>2017</v>
      </c>
      <c r="E874" s="158">
        <v>0.4</v>
      </c>
      <c r="F874" s="156">
        <v>105</v>
      </c>
      <c r="G874" s="156"/>
      <c r="H874" s="163">
        <v>61.078314932707599</v>
      </c>
    </row>
    <row r="875" spans="2:8" ht="24" customHeight="1">
      <c r="B875" s="161">
        <f t="shared" si="143"/>
        <v>97</v>
      </c>
      <c r="C875" s="167" t="s">
        <v>1503</v>
      </c>
      <c r="D875" s="156">
        <v>2017</v>
      </c>
      <c r="E875" s="158">
        <v>0.4</v>
      </c>
      <c r="F875" s="156">
        <v>86</v>
      </c>
      <c r="G875" s="156"/>
      <c r="H875" s="163">
        <v>40.204577144318499</v>
      </c>
    </row>
    <row r="876" spans="2:8" ht="20.25" customHeight="1">
      <c r="B876" s="161">
        <f t="shared" si="143"/>
        <v>98</v>
      </c>
      <c r="C876" s="167" t="s">
        <v>1504</v>
      </c>
      <c r="D876" s="156">
        <v>2017</v>
      </c>
      <c r="E876" s="158">
        <v>0.4</v>
      </c>
      <c r="F876" s="156">
        <v>28</v>
      </c>
      <c r="G876" s="156"/>
      <c r="H876" s="163">
        <v>17.6158718949101</v>
      </c>
    </row>
    <row r="877" spans="2:8" ht="24.75" customHeight="1">
      <c r="B877" s="161">
        <f t="shared" si="143"/>
        <v>99</v>
      </c>
      <c r="C877" s="167" t="s">
        <v>1447</v>
      </c>
      <c r="D877" s="156">
        <v>2017</v>
      </c>
      <c r="E877" s="158">
        <v>0.4</v>
      </c>
      <c r="F877" s="156">
        <v>67</v>
      </c>
      <c r="G877" s="156"/>
      <c r="H877" s="163">
        <v>42.6656617541652</v>
      </c>
    </row>
    <row r="878" spans="2:8" ht="48.75" customHeight="1">
      <c r="B878" s="161">
        <f t="shared" si="143"/>
        <v>100</v>
      </c>
      <c r="C878" s="167" t="s">
        <v>1505</v>
      </c>
      <c r="D878" s="156">
        <v>2017</v>
      </c>
      <c r="E878" s="158">
        <v>0.4</v>
      </c>
      <c r="F878" s="156">
        <v>38</v>
      </c>
      <c r="G878" s="156"/>
      <c r="H878" s="163">
        <v>7.6529016909186902</v>
      </c>
    </row>
    <row r="879" spans="2:8" ht="48.75" customHeight="1">
      <c r="B879" s="161">
        <f t="shared" si="143"/>
        <v>101</v>
      </c>
      <c r="C879" s="167" t="s">
        <v>1506</v>
      </c>
      <c r="D879" s="156">
        <v>2017</v>
      </c>
      <c r="E879" s="158">
        <v>0.4</v>
      </c>
      <c r="F879" s="156">
        <v>16</v>
      </c>
      <c r="G879" s="156"/>
      <c r="H879" s="163">
        <v>18.513960675649301</v>
      </c>
    </row>
    <row r="880" spans="2:8" ht="48.75" customHeight="1">
      <c r="B880" s="161">
        <f t="shared" si="143"/>
        <v>102</v>
      </c>
      <c r="C880" s="167" t="s">
        <v>1507</v>
      </c>
      <c r="D880" s="156">
        <v>2017</v>
      </c>
      <c r="E880" s="158">
        <v>0.4</v>
      </c>
      <c r="F880" s="156">
        <v>95</v>
      </c>
      <c r="G880" s="156"/>
      <c r="H880" s="163">
        <v>74.088092013496905</v>
      </c>
    </row>
    <row r="881" spans="2:8" ht="48.75" customHeight="1">
      <c r="B881" s="161">
        <f t="shared" si="143"/>
        <v>103</v>
      </c>
      <c r="C881" s="167" t="s">
        <v>1508</v>
      </c>
      <c r="D881" s="156">
        <v>2017</v>
      </c>
      <c r="E881" s="158">
        <v>0.4</v>
      </c>
      <c r="F881" s="156">
        <v>48</v>
      </c>
      <c r="G881" s="156"/>
      <c r="H881" s="163">
        <v>36.533836981310003</v>
      </c>
    </row>
    <row r="882" spans="2:8" ht="48.75" customHeight="1">
      <c r="B882" s="161">
        <f t="shared" si="143"/>
        <v>104</v>
      </c>
      <c r="C882" s="167" t="s">
        <v>1509</v>
      </c>
      <c r="D882" s="156">
        <v>2017</v>
      </c>
      <c r="E882" s="158">
        <v>0.4</v>
      </c>
      <c r="F882" s="156">
        <v>38</v>
      </c>
      <c r="G882" s="156"/>
      <c r="H882" s="163">
        <v>20.407696297443898</v>
      </c>
    </row>
    <row r="883" spans="2:8" ht="48.75" customHeight="1">
      <c r="B883" s="161">
        <f t="shared" si="143"/>
        <v>105</v>
      </c>
      <c r="C883" s="167" t="s">
        <v>1510</v>
      </c>
      <c r="D883" s="156">
        <v>2017</v>
      </c>
      <c r="E883" s="158">
        <v>0.4</v>
      </c>
      <c r="F883" s="156">
        <v>210</v>
      </c>
      <c r="G883" s="156"/>
      <c r="H883" s="163">
        <v>132.38727454300101</v>
      </c>
    </row>
    <row r="884" spans="2:8" ht="48.75" customHeight="1">
      <c r="B884" s="161">
        <f t="shared" si="143"/>
        <v>106</v>
      </c>
      <c r="C884" s="167" t="s">
        <v>1511</v>
      </c>
      <c r="D884" s="156">
        <v>2017</v>
      </c>
      <c r="E884" s="158">
        <v>0.4</v>
      </c>
      <c r="F884" s="156">
        <v>96</v>
      </c>
      <c r="G884" s="156"/>
      <c r="H884" s="163">
        <v>55.9022537951573</v>
      </c>
    </row>
    <row r="885" spans="2:8" ht="48.75" customHeight="1">
      <c r="B885" s="161">
        <f t="shared" si="143"/>
        <v>107</v>
      </c>
      <c r="C885" s="167" t="s">
        <v>1512</v>
      </c>
      <c r="D885" s="156">
        <v>2017</v>
      </c>
      <c r="E885" s="158">
        <v>0.4</v>
      </c>
      <c r="F885" s="156">
        <v>57</v>
      </c>
      <c r="G885" s="156"/>
      <c r="H885" s="163">
        <v>32.783735470608903</v>
      </c>
    </row>
    <row r="886" spans="2:8" ht="48.75" customHeight="1">
      <c r="B886" s="161">
        <f t="shared" si="143"/>
        <v>108</v>
      </c>
      <c r="C886" s="167" t="s">
        <v>1235</v>
      </c>
      <c r="D886" s="156">
        <v>2017</v>
      </c>
      <c r="E886" s="158">
        <v>0.4</v>
      </c>
      <c r="F886" s="156">
        <v>540</v>
      </c>
      <c r="G886" s="156"/>
      <c r="H886" s="163">
        <v>506.64297869057901</v>
      </c>
    </row>
    <row r="887" spans="2:8" ht="48.75" customHeight="1">
      <c r="B887" s="161">
        <f t="shared" si="143"/>
        <v>109</v>
      </c>
      <c r="C887" s="167" t="s">
        <v>1513</v>
      </c>
      <c r="D887" s="156">
        <v>2017</v>
      </c>
      <c r="E887" s="158">
        <v>0.4</v>
      </c>
      <c r="F887" s="156">
        <v>211</v>
      </c>
      <c r="G887" s="156"/>
      <c r="H887" s="163">
        <v>61.425807749060198</v>
      </c>
    </row>
    <row r="888" spans="2:8" ht="48.75" customHeight="1">
      <c r="B888" s="161">
        <f t="shared" si="143"/>
        <v>110</v>
      </c>
      <c r="C888" s="167" t="s">
        <v>1514</v>
      </c>
      <c r="D888" s="156">
        <v>2017</v>
      </c>
      <c r="E888" s="158">
        <v>0.4</v>
      </c>
      <c r="F888" s="156">
        <v>115</v>
      </c>
      <c r="G888" s="156"/>
      <c r="H888" s="163">
        <v>24.111121993915098</v>
      </c>
    </row>
    <row r="889" spans="2:8" ht="48.75" customHeight="1">
      <c r="B889" s="161">
        <f t="shared" si="143"/>
        <v>111</v>
      </c>
      <c r="C889" s="167" t="s">
        <v>1515</v>
      </c>
      <c r="D889" s="156">
        <v>2017</v>
      </c>
      <c r="E889" s="158">
        <v>0.4</v>
      </c>
      <c r="F889" s="156">
        <v>76</v>
      </c>
      <c r="G889" s="156"/>
      <c r="H889" s="163">
        <v>40.6017889465897</v>
      </c>
    </row>
    <row r="890" spans="2:8" ht="48.75" customHeight="1">
      <c r="B890" s="161">
        <f t="shared" si="143"/>
        <v>112</v>
      </c>
      <c r="C890" s="167" t="s">
        <v>1504</v>
      </c>
      <c r="D890" s="156">
        <v>2017</v>
      </c>
      <c r="E890" s="158">
        <v>0.4</v>
      </c>
      <c r="F890" s="156">
        <v>30</v>
      </c>
      <c r="G890" s="156"/>
      <c r="H890" s="163">
        <v>16.396744080382501</v>
      </c>
    </row>
    <row r="891" spans="2:8" ht="48.75" customHeight="1">
      <c r="B891" s="161">
        <f t="shared" si="143"/>
        <v>113</v>
      </c>
      <c r="C891" s="167" t="s">
        <v>1516</v>
      </c>
      <c r="D891" s="156">
        <v>2017</v>
      </c>
      <c r="E891" s="158">
        <v>0.4</v>
      </c>
      <c r="F891" s="156">
        <v>47</v>
      </c>
      <c r="G891" s="156"/>
      <c r="H891" s="163">
        <v>23.811675976989999</v>
      </c>
    </row>
    <row r="892" spans="2:8" ht="48.75" customHeight="1">
      <c r="B892" s="161">
        <f t="shared" si="143"/>
        <v>114</v>
      </c>
      <c r="C892" s="167" t="s">
        <v>1517</v>
      </c>
      <c r="D892" s="156">
        <v>2017</v>
      </c>
      <c r="E892" s="158">
        <v>0.4</v>
      </c>
      <c r="F892" s="156">
        <v>190</v>
      </c>
      <c r="G892" s="156"/>
      <c r="H892" s="163">
        <v>113.196369153498</v>
      </c>
    </row>
    <row r="893" spans="2:8" ht="48.75" customHeight="1">
      <c r="B893" s="161">
        <f t="shared" si="143"/>
        <v>115</v>
      </c>
      <c r="C893" s="167" t="s">
        <v>1518</v>
      </c>
      <c r="D893" s="156">
        <v>2017</v>
      </c>
      <c r="E893" s="158">
        <v>0.4</v>
      </c>
      <c r="F893" s="156">
        <v>40</v>
      </c>
      <c r="G893" s="156"/>
      <c r="H893" s="163">
        <v>28.041102994301699</v>
      </c>
    </row>
    <row r="894" spans="2:8" ht="48.75" customHeight="1">
      <c r="B894" s="161">
        <f t="shared" si="143"/>
        <v>116</v>
      </c>
      <c r="C894" s="167" t="s">
        <v>1225</v>
      </c>
      <c r="D894" s="156">
        <v>2017</v>
      </c>
      <c r="E894" s="158">
        <v>0.4</v>
      </c>
      <c r="F894" s="156">
        <v>84</v>
      </c>
      <c r="G894" s="156"/>
      <c r="H894" s="163">
        <v>119.05206504404001</v>
      </c>
    </row>
    <row r="895" spans="2:8" ht="48.75" customHeight="1">
      <c r="B895" s="161">
        <f t="shared" si="143"/>
        <v>117</v>
      </c>
      <c r="C895" s="167" t="s">
        <v>1519</v>
      </c>
      <c r="D895" s="156">
        <v>2017</v>
      </c>
      <c r="E895" s="158">
        <v>0.4</v>
      </c>
      <c r="F895" s="156">
        <v>70</v>
      </c>
      <c r="G895" s="156"/>
      <c r="H895" s="163">
        <v>97.438327608955106</v>
      </c>
    </row>
    <row r="896" spans="2:8" ht="48.75" customHeight="1">
      <c r="B896" s="161">
        <f t="shared" si="143"/>
        <v>118</v>
      </c>
      <c r="C896" s="167" t="s">
        <v>1520</v>
      </c>
      <c r="D896" s="156">
        <v>2017</v>
      </c>
      <c r="E896" s="158">
        <v>0.4</v>
      </c>
      <c r="F896" s="156">
        <v>134</v>
      </c>
      <c r="G896" s="156"/>
      <c r="H896" s="163">
        <v>200.709459810152</v>
      </c>
    </row>
    <row r="897" spans="2:8" ht="48.75" customHeight="1">
      <c r="B897" s="161">
        <f t="shared" si="143"/>
        <v>119</v>
      </c>
      <c r="C897" s="167" t="s">
        <v>1521</v>
      </c>
      <c r="D897" s="156">
        <v>2017</v>
      </c>
      <c r="E897" s="158">
        <v>0.4</v>
      </c>
      <c r="F897" s="156">
        <v>452</v>
      </c>
      <c r="G897" s="156"/>
      <c r="H897" s="163">
        <v>552.81953619720605</v>
      </c>
    </row>
    <row r="898" spans="2:8" ht="48.75" customHeight="1">
      <c r="B898" s="161">
        <f t="shared" si="143"/>
        <v>120</v>
      </c>
      <c r="C898" s="167" t="s">
        <v>1225</v>
      </c>
      <c r="D898" s="156">
        <v>2017</v>
      </c>
      <c r="E898" s="158">
        <v>0.4</v>
      </c>
      <c r="F898" s="156">
        <v>120</v>
      </c>
      <c r="G898" s="156"/>
      <c r="H898" s="163">
        <v>198.70829918911801</v>
      </c>
    </row>
    <row r="899" spans="2:8" ht="48.75" customHeight="1">
      <c r="B899" s="161">
        <f t="shared" si="143"/>
        <v>121</v>
      </c>
      <c r="C899" s="167" t="s">
        <v>1315</v>
      </c>
      <c r="D899" s="156">
        <v>2017</v>
      </c>
      <c r="E899" s="158">
        <v>0.4</v>
      </c>
      <c r="F899" s="156">
        <v>150</v>
      </c>
      <c r="G899" s="156"/>
      <c r="H899" s="163">
        <v>276.94672691477302</v>
      </c>
    </row>
    <row r="900" spans="2:8" ht="48.75" customHeight="1">
      <c r="B900" s="161">
        <f t="shared" si="143"/>
        <v>122</v>
      </c>
      <c r="C900" s="167" t="s">
        <v>1522</v>
      </c>
      <c r="D900" s="156">
        <v>2017</v>
      </c>
      <c r="E900" s="158">
        <v>0.4</v>
      </c>
      <c r="F900" s="156">
        <v>150</v>
      </c>
      <c r="G900" s="156"/>
      <c r="H900" s="163">
        <v>166.56448144577499</v>
      </c>
    </row>
    <row r="901" spans="2:8" ht="48.75" customHeight="1">
      <c r="B901" s="161">
        <f t="shared" si="143"/>
        <v>123</v>
      </c>
      <c r="C901" s="167" t="s">
        <v>1523</v>
      </c>
      <c r="D901" s="156">
        <v>2017</v>
      </c>
      <c r="E901" s="158">
        <v>0.4</v>
      </c>
      <c r="F901" s="156">
        <v>78</v>
      </c>
      <c r="G901" s="156"/>
      <c r="H901" s="163">
        <v>63.913751205279503</v>
      </c>
    </row>
    <row r="902" spans="2:8" ht="48.75" customHeight="1">
      <c r="B902" s="161">
        <f t="shared" si="143"/>
        <v>124</v>
      </c>
      <c r="C902" s="167" t="s">
        <v>1524</v>
      </c>
      <c r="D902" s="156">
        <v>2017</v>
      </c>
      <c r="E902" s="158">
        <v>0.4</v>
      </c>
      <c r="F902" s="156">
        <v>20</v>
      </c>
      <c r="G902" s="156"/>
      <c r="H902" s="163">
        <v>18.256984041097599</v>
      </c>
    </row>
    <row r="903" spans="2:8" ht="48.75" customHeight="1">
      <c r="B903" s="161">
        <f t="shared" si="143"/>
        <v>125</v>
      </c>
      <c r="C903" s="167" t="s">
        <v>1525</v>
      </c>
      <c r="D903" s="156">
        <v>2017</v>
      </c>
      <c r="E903" s="158">
        <v>0.4</v>
      </c>
      <c r="F903" s="156">
        <v>128</v>
      </c>
      <c r="G903" s="156"/>
      <c r="H903" s="163">
        <v>145.08827875302001</v>
      </c>
    </row>
    <row r="904" spans="2:8" ht="48.75" customHeight="1">
      <c r="B904" s="161">
        <f t="shared" si="143"/>
        <v>126</v>
      </c>
      <c r="C904" s="167" t="s">
        <v>1526</v>
      </c>
      <c r="D904" s="156">
        <v>2017</v>
      </c>
      <c r="E904" s="158">
        <v>0.4</v>
      </c>
      <c r="F904" s="156">
        <v>34</v>
      </c>
      <c r="G904" s="156"/>
      <c r="H904" s="163">
        <v>12.448504049863301</v>
      </c>
    </row>
    <row r="905" spans="2:8" ht="48.75" customHeight="1">
      <c r="B905" s="161">
        <f t="shared" si="143"/>
        <v>127</v>
      </c>
      <c r="C905" s="167" t="s">
        <v>1466</v>
      </c>
      <c r="D905" s="156">
        <v>2017</v>
      </c>
      <c r="E905" s="158">
        <v>0.4</v>
      </c>
      <c r="F905" s="156">
        <v>200</v>
      </c>
      <c r="G905" s="156"/>
      <c r="H905" s="163">
        <v>231.64052689738699</v>
      </c>
    </row>
    <row r="906" spans="2:8" ht="48.75" customHeight="1">
      <c r="B906" s="161">
        <f t="shared" si="143"/>
        <v>128</v>
      </c>
      <c r="C906" s="167" t="s">
        <v>1527</v>
      </c>
      <c r="D906" s="156">
        <v>2017</v>
      </c>
      <c r="E906" s="158">
        <v>0.4</v>
      </c>
      <c r="F906" s="156">
        <v>100</v>
      </c>
      <c r="G906" s="156"/>
      <c r="H906" s="163">
        <v>129.54081845759001</v>
      </c>
    </row>
    <row r="907" spans="2:8" ht="24" customHeight="1">
      <c r="B907" s="161">
        <f t="shared" si="143"/>
        <v>129</v>
      </c>
      <c r="C907" s="167" t="s">
        <v>1528</v>
      </c>
      <c r="D907" s="156">
        <v>2017</v>
      </c>
      <c r="E907" s="158">
        <v>0.4</v>
      </c>
      <c r="F907" s="156">
        <v>115</v>
      </c>
      <c r="G907" s="156"/>
      <c r="H907" s="163">
        <v>60.0362103887038</v>
      </c>
    </row>
    <row r="908" spans="2:8" ht="20.25" customHeight="1">
      <c r="B908" s="161">
        <f t="shared" si="143"/>
        <v>130</v>
      </c>
      <c r="C908" s="167" t="s">
        <v>1529</v>
      </c>
      <c r="D908" s="156">
        <v>2017</v>
      </c>
      <c r="E908" s="158">
        <v>0.4</v>
      </c>
      <c r="F908" s="156">
        <v>34</v>
      </c>
      <c r="G908" s="156"/>
      <c r="H908" s="163">
        <v>19.136242547871799</v>
      </c>
    </row>
    <row r="909" spans="2:8" ht="24.75" customHeight="1">
      <c r="B909" s="161">
        <f t="shared" si="143"/>
        <v>131</v>
      </c>
      <c r="C909" s="167" t="s">
        <v>1530</v>
      </c>
      <c r="D909" s="156">
        <v>2017</v>
      </c>
      <c r="E909" s="158">
        <v>0.4</v>
      </c>
      <c r="F909" s="156">
        <v>80</v>
      </c>
      <c r="G909" s="156"/>
      <c r="H909" s="163">
        <v>35.705273768095203</v>
      </c>
    </row>
    <row r="910" spans="2:8" ht="48.75" customHeight="1">
      <c r="B910" s="161">
        <f t="shared" si="143"/>
        <v>132</v>
      </c>
      <c r="C910" s="167" t="s">
        <v>1531</v>
      </c>
      <c r="D910" s="156">
        <v>2017</v>
      </c>
      <c r="E910" s="158">
        <v>0.4</v>
      </c>
      <c r="F910" s="156">
        <v>120</v>
      </c>
      <c r="G910" s="156"/>
      <c r="H910" s="163">
        <v>189.87625675193701</v>
      </c>
    </row>
    <row r="911" spans="2:8" ht="48.75" customHeight="1">
      <c r="B911" s="161">
        <f t="shared" si="143"/>
        <v>133</v>
      </c>
      <c r="C911" s="167" t="s">
        <v>1476</v>
      </c>
      <c r="D911" s="156">
        <v>2017</v>
      </c>
      <c r="E911" s="158">
        <v>0.4</v>
      </c>
      <c r="F911" s="156">
        <v>80</v>
      </c>
      <c r="G911" s="156"/>
      <c r="H911" s="163">
        <v>54.243559044751699</v>
      </c>
    </row>
    <row r="912" spans="2:8" ht="48.75" customHeight="1">
      <c r="B912" s="161">
        <f t="shared" si="143"/>
        <v>134</v>
      </c>
      <c r="C912" s="167" t="s">
        <v>1532</v>
      </c>
      <c r="D912" s="156">
        <v>2017</v>
      </c>
      <c r="E912" s="158">
        <v>0.4</v>
      </c>
      <c r="F912" s="156">
        <v>29</v>
      </c>
      <c r="G912" s="156"/>
      <c r="H912" s="163">
        <v>7.6040239913713599</v>
      </c>
    </row>
    <row r="913" spans="2:8" ht="48.75" customHeight="1">
      <c r="B913" s="161">
        <f t="shared" ref="B913:B976" si="144">B912+1</f>
        <v>135</v>
      </c>
      <c r="C913" s="167" t="s">
        <v>1281</v>
      </c>
      <c r="D913" s="156">
        <v>2017</v>
      </c>
      <c r="E913" s="158">
        <v>0.4</v>
      </c>
      <c r="F913" s="156">
        <v>40</v>
      </c>
      <c r="G913" s="156"/>
      <c r="H913" s="163">
        <v>16.761488460472499</v>
      </c>
    </row>
    <row r="914" spans="2:8" ht="48.75" customHeight="1">
      <c r="B914" s="161">
        <f t="shared" si="144"/>
        <v>136</v>
      </c>
      <c r="C914" s="167" t="s">
        <v>1533</v>
      </c>
      <c r="D914" s="156">
        <v>2017</v>
      </c>
      <c r="E914" s="158">
        <v>0.4</v>
      </c>
      <c r="F914" s="156">
        <v>55</v>
      </c>
      <c r="G914" s="156"/>
      <c r="H914" s="163">
        <v>56.526446737655398</v>
      </c>
    </row>
    <row r="915" spans="2:8" ht="48.75" customHeight="1">
      <c r="B915" s="161">
        <f t="shared" si="144"/>
        <v>137</v>
      </c>
      <c r="C915" s="167" t="s">
        <v>1534</v>
      </c>
      <c r="D915" s="156">
        <v>2017</v>
      </c>
      <c r="E915" s="158">
        <v>0.4</v>
      </c>
      <c r="F915" s="156">
        <v>160</v>
      </c>
      <c r="G915" s="156"/>
      <c r="H915" s="163">
        <v>211.78265798171901</v>
      </c>
    </row>
    <row r="916" spans="2:8" ht="48.75" customHeight="1">
      <c r="B916" s="161">
        <f t="shared" si="144"/>
        <v>138</v>
      </c>
      <c r="C916" s="167" t="s">
        <v>1535</v>
      </c>
      <c r="D916" s="156">
        <v>2017</v>
      </c>
      <c r="E916" s="158">
        <v>0.4</v>
      </c>
      <c r="F916" s="156">
        <v>244</v>
      </c>
      <c r="G916" s="156"/>
      <c r="H916" s="163">
        <v>261.64890017408601</v>
      </c>
    </row>
    <row r="917" spans="2:8" ht="48.75" customHeight="1">
      <c r="B917" s="161">
        <f t="shared" si="144"/>
        <v>139</v>
      </c>
      <c r="C917" s="167" t="s">
        <v>1536</v>
      </c>
      <c r="D917" s="156">
        <v>2017</v>
      </c>
      <c r="E917" s="158">
        <v>0.4</v>
      </c>
      <c r="F917" s="156">
        <v>72</v>
      </c>
      <c r="G917" s="156"/>
      <c r="H917" s="163">
        <v>42.760924452900397</v>
      </c>
    </row>
    <row r="918" spans="2:8" ht="48.75" customHeight="1">
      <c r="B918" s="161">
        <f t="shared" si="144"/>
        <v>140</v>
      </c>
      <c r="C918" s="167" t="s">
        <v>1537</v>
      </c>
      <c r="D918" s="156">
        <v>2017</v>
      </c>
      <c r="E918" s="158">
        <v>0.4</v>
      </c>
      <c r="F918" s="156">
        <v>77</v>
      </c>
      <c r="G918" s="156"/>
      <c r="H918" s="163">
        <v>115.240892374533</v>
      </c>
    </row>
    <row r="919" spans="2:8" ht="48.75" customHeight="1">
      <c r="B919" s="161">
        <f t="shared" si="144"/>
        <v>141</v>
      </c>
      <c r="C919" s="167" t="s">
        <v>1538</v>
      </c>
      <c r="D919" s="156">
        <v>2017</v>
      </c>
      <c r="E919" s="158">
        <v>0.4</v>
      </c>
      <c r="F919" s="156">
        <v>60</v>
      </c>
      <c r="G919" s="156"/>
      <c r="H919" s="163">
        <v>11.119115789438</v>
      </c>
    </row>
    <row r="920" spans="2:8" ht="48.75" customHeight="1">
      <c r="B920" s="161">
        <f t="shared" si="144"/>
        <v>142</v>
      </c>
      <c r="C920" s="167" t="s">
        <v>1539</v>
      </c>
      <c r="D920" s="156">
        <v>2017</v>
      </c>
      <c r="E920" s="158">
        <v>0.4</v>
      </c>
      <c r="F920" s="156">
        <v>153</v>
      </c>
      <c r="G920" s="156"/>
      <c r="H920" s="163">
        <v>43.096057629971</v>
      </c>
    </row>
    <row r="921" spans="2:8" ht="48.75" customHeight="1">
      <c r="B921" s="161">
        <f t="shared" si="144"/>
        <v>143</v>
      </c>
      <c r="C921" s="167" t="s">
        <v>1540</v>
      </c>
      <c r="D921" s="156">
        <v>2017</v>
      </c>
      <c r="E921" s="158">
        <v>0.4</v>
      </c>
      <c r="F921" s="156">
        <v>90</v>
      </c>
      <c r="G921" s="156"/>
      <c r="H921" s="163">
        <v>58.960973702422898</v>
      </c>
    </row>
    <row r="922" spans="2:8" ht="48.75" customHeight="1">
      <c r="B922" s="161">
        <f t="shared" si="144"/>
        <v>144</v>
      </c>
      <c r="C922" s="167" t="s">
        <v>1541</v>
      </c>
      <c r="D922" s="156">
        <v>2017</v>
      </c>
      <c r="E922" s="158">
        <v>0.4</v>
      </c>
      <c r="F922" s="156">
        <v>306</v>
      </c>
      <c r="G922" s="156"/>
      <c r="H922" s="163">
        <v>192.88676367975199</v>
      </c>
    </row>
    <row r="923" spans="2:8" ht="48.75" customHeight="1">
      <c r="B923" s="161">
        <f t="shared" si="144"/>
        <v>145</v>
      </c>
      <c r="C923" s="167" t="s">
        <v>1542</v>
      </c>
      <c r="D923" s="156">
        <v>2017</v>
      </c>
      <c r="E923" s="158">
        <v>0.4</v>
      </c>
      <c r="F923" s="156">
        <v>350</v>
      </c>
      <c r="G923" s="156"/>
      <c r="H923" s="163">
        <v>269.99678749770999</v>
      </c>
    </row>
    <row r="924" spans="2:8" ht="48.75" customHeight="1">
      <c r="B924" s="161">
        <f t="shared" si="144"/>
        <v>146</v>
      </c>
      <c r="C924" s="167" t="s">
        <v>1529</v>
      </c>
      <c r="D924" s="156">
        <v>2017</v>
      </c>
      <c r="E924" s="158">
        <v>0.4</v>
      </c>
      <c r="F924" s="156">
        <v>38</v>
      </c>
      <c r="G924" s="156"/>
      <c r="H924" s="163">
        <v>18.9857249911697</v>
      </c>
    </row>
    <row r="925" spans="2:8" ht="48.75" customHeight="1">
      <c r="B925" s="161">
        <f t="shared" si="144"/>
        <v>147</v>
      </c>
      <c r="C925" s="167" t="s">
        <v>1543</v>
      </c>
      <c r="D925" s="156">
        <v>2017</v>
      </c>
      <c r="E925" s="158">
        <v>0.4</v>
      </c>
      <c r="F925" s="156">
        <v>43</v>
      </c>
      <c r="G925" s="156"/>
      <c r="H925" s="163">
        <v>16.803729345312899</v>
      </c>
    </row>
    <row r="926" spans="2:8" ht="48.75" customHeight="1">
      <c r="B926" s="161">
        <f t="shared" si="144"/>
        <v>148</v>
      </c>
      <c r="C926" s="167" t="s">
        <v>1544</v>
      </c>
      <c r="D926" s="156">
        <v>2017</v>
      </c>
      <c r="E926" s="158">
        <v>0.4</v>
      </c>
      <c r="F926" s="156">
        <v>62</v>
      </c>
      <c r="G926" s="156"/>
      <c r="H926" s="163">
        <v>88.860436745918605</v>
      </c>
    </row>
    <row r="927" spans="2:8" ht="48.75" customHeight="1">
      <c r="B927" s="161">
        <f t="shared" si="144"/>
        <v>149</v>
      </c>
      <c r="C927" s="167" t="s">
        <v>1545</v>
      </c>
      <c r="D927" s="156">
        <v>2017</v>
      </c>
      <c r="E927" s="158">
        <v>0.4</v>
      </c>
      <c r="F927" s="156">
        <v>728</v>
      </c>
      <c r="G927" s="156"/>
      <c r="H927" s="163">
        <v>796.52617652307197</v>
      </c>
    </row>
    <row r="928" spans="2:8" ht="48.75" customHeight="1">
      <c r="B928" s="161">
        <f t="shared" si="144"/>
        <v>150</v>
      </c>
      <c r="C928" s="167" t="s">
        <v>1545</v>
      </c>
      <c r="D928" s="156">
        <v>2017</v>
      </c>
      <c r="E928" s="158">
        <v>0.4</v>
      </c>
      <c r="F928" s="156">
        <v>299</v>
      </c>
      <c r="G928" s="156"/>
      <c r="H928" s="163">
        <v>750.32396497524599</v>
      </c>
    </row>
    <row r="929" spans="2:8" ht="48.75" customHeight="1">
      <c r="B929" s="161">
        <f t="shared" si="144"/>
        <v>151</v>
      </c>
      <c r="C929" s="167" t="s">
        <v>1546</v>
      </c>
      <c r="D929" s="156">
        <v>2017</v>
      </c>
      <c r="E929" s="158">
        <v>0.4</v>
      </c>
      <c r="F929" s="156">
        <v>90</v>
      </c>
      <c r="G929" s="156"/>
      <c r="H929" s="163">
        <v>89.469621555002703</v>
      </c>
    </row>
    <row r="930" spans="2:8" ht="48.75" customHeight="1">
      <c r="B930" s="161">
        <f t="shared" si="144"/>
        <v>152</v>
      </c>
      <c r="C930" s="167" t="s">
        <v>1547</v>
      </c>
      <c r="D930" s="156">
        <v>2017</v>
      </c>
      <c r="E930" s="158">
        <v>0.4</v>
      </c>
      <c r="F930" s="156">
        <v>80</v>
      </c>
      <c r="G930" s="156"/>
      <c r="H930" s="163">
        <v>72.589812917470496</v>
      </c>
    </row>
    <row r="931" spans="2:8" ht="48.75" customHeight="1">
      <c r="B931" s="161">
        <f t="shared" si="144"/>
        <v>153</v>
      </c>
      <c r="C931" s="167" t="s">
        <v>1276</v>
      </c>
      <c r="D931" s="156">
        <v>2017</v>
      </c>
      <c r="E931" s="158">
        <v>0.4</v>
      </c>
      <c r="F931" s="156">
        <v>185</v>
      </c>
      <c r="G931" s="156"/>
      <c r="H931" s="163">
        <v>259.47049817124702</v>
      </c>
    </row>
    <row r="932" spans="2:8" ht="48.75" customHeight="1">
      <c r="B932" s="161">
        <f t="shared" si="144"/>
        <v>154</v>
      </c>
      <c r="C932" s="167" t="s">
        <v>1548</v>
      </c>
      <c r="D932" s="156">
        <v>2017</v>
      </c>
      <c r="E932" s="158">
        <v>0.4</v>
      </c>
      <c r="F932" s="156">
        <v>42</v>
      </c>
      <c r="G932" s="156"/>
      <c r="H932" s="163">
        <v>83.173797871001696</v>
      </c>
    </row>
    <row r="933" spans="2:8" ht="48.75" customHeight="1">
      <c r="B933" s="161">
        <f t="shared" si="144"/>
        <v>155</v>
      </c>
      <c r="C933" s="167" t="s">
        <v>1541</v>
      </c>
      <c r="D933" s="156">
        <v>2017</v>
      </c>
      <c r="E933" s="158">
        <v>0.4</v>
      </c>
      <c r="F933" s="156">
        <v>70</v>
      </c>
      <c r="G933" s="156"/>
      <c r="H933" s="163">
        <v>65.757705523646393</v>
      </c>
    </row>
    <row r="934" spans="2:8" ht="48.75" customHeight="1">
      <c r="B934" s="161">
        <f t="shared" si="144"/>
        <v>156</v>
      </c>
      <c r="C934" s="167" t="s">
        <v>1549</v>
      </c>
      <c r="D934" s="156">
        <v>2017</v>
      </c>
      <c r="E934" s="158">
        <v>0.4</v>
      </c>
      <c r="F934" s="156">
        <v>30</v>
      </c>
      <c r="G934" s="156"/>
      <c r="H934" s="163">
        <v>17.929931367692198</v>
      </c>
    </row>
    <row r="935" spans="2:8" ht="48.75" customHeight="1">
      <c r="B935" s="161">
        <f t="shared" si="144"/>
        <v>157</v>
      </c>
      <c r="C935" s="167" t="s">
        <v>1550</v>
      </c>
      <c r="D935" s="156">
        <v>2017</v>
      </c>
      <c r="E935" s="158">
        <v>0.4</v>
      </c>
      <c r="F935" s="156">
        <v>76</v>
      </c>
      <c r="G935" s="156"/>
      <c r="H935" s="163">
        <v>36.394546962476703</v>
      </c>
    </row>
    <row r="936" spans="2:8" ht="48.75" customHeight="1">
      <c r="B936" s="161">
        <f t="shared" si="144"/>
        <v>158</v>
      </c>
      <c r="C936" s="167" t="s">
        <v>1536</v>
      </c>
      <c r="D936" s="156">
        <v>2017</v>
      </c>
      <c r="E936" s="158">
        <v>0.4</v>
      </c>
      <c r="F936" s="156">
        <v>220</v>
      </c>
      <c r="G936" s="156"/>
      <c r="H936" s="163">
        <v>157.49151951885699</v>
      </c>
    </row>
    <row r="937" spans="2:8" ht="48.75" customHeight="1">
      <c r="B937" s="161">
        <f t="shared" si="144"/>
        <v>159</v>
      </c>
      <c r="C937" s="167" t="s">
        <v>1348</v>
      </c>
      <c r="D937" s="156">
        <v>2017</v>
      </c>
      <c r="E937" s="158">
        <v>0.4</v>
      </c>
      <c r="F937" s="156">
        <v>96</v>
      </c>
      <c r="G937" s="156"/>
      <c r="H937" s="163">
        <v>86.230004305404805</v>
      </c>
    </row>
    <row r="938" spans="2:8" ht="48.75" customHeight="1">
      <c r="B938" s="161">
        <f t="shared" si="144"/>
        <v>160</v>
      </c>
      <c r="C938" s="167" t="s">
        <v>1551</v>
      </c>
      <c r="D938" s="156">
        <v>2017</v>
      </c>
      <c r="E938" s="158">
        <v>0.4</v>
      </c>
      <c r="F938" s="156">
        <v>50</v>
      </c>
      <c r="G938" s="156"/>
      <c r="H938" s="163">
        <v>39.725719019025298</v>
      </c>
    </row>
    <row r="939" spans="2:8" ht="24" customHeight="1">
      <c r="B939" s="161">
        <f t="shared" si="144"/>
        <v>161</v>
      </c>
      <c r="C939" s="167" t="s">
        <v>1552</v>
      </c>
      <c r="D939" s="156">
        <v>2017</v>
      </c>
      <c r="E939" s="158">
        <v>0.4</v>
      </c>
      <c r="F939" s="156">
        <v>81</v>
      </c>
      <c r="G939" s="156"/>
      <c r="H939" s="163">
        <v>51.050648768138103</v>
      </c>
    </row>
    <row r="940" spans="2:8" ht="20.25" customHeight="1">
      <c r="B940" s="161">
        <f t="shared" si="144"/>
        <v>162</v>
      </c>
      <c r="C940" s="167" t="s">
        <v>1553</v>
      </c>
      <c r="D940" s="156">
        <v>2017</v>
      </c>
      <c r="E940" s="158">
        <v>0.4</v>
      </c>
      <c r="F940" s="156">
        <v>38</v>
      </c>
      <c r="G940" s="156"/>
      <c r="H940" s="163">
        <v>31.331592103734501</v>
      </c>
    </row>
    <row r="941" spans="2:8" ht="24.75" customHeight="1">
      <c r="B941" s="161">
        <f t="shared" si="144"/>
        <v>163</v>
      </c>
      <c r="C941" s="167" t="s">
        <v>1554</v>
      </c>
      <c r="D941" s="156">
        <v>2017</v>
      </c>
      <c r="E941" s="158">
        <v>0.4</v>
      </c>
      <c r="F941" s="156">
        <v>167</v>
      </c>
      <c r="G941" s="156"/>
      <c r="H941" s="163">
        <v>134.71890491418199</v>
      </c>
    </row>
    <row r="942" spans="2:8" ht="48.75" customHeight="1">
      <c r="B942" s="161">
        <f t="shared" si="144"/>
        <v>164</v>
      </c>
      <c r="C942" s="167" t="s">
        <v>1529</v>
      </c>
      <c r="D942" s="156">
        <v>2017</v>
      </c>
      <c r="E942" s="158">
        <v>0.4</v>
      </c>
      <c r="F942" s="156">
        <v>48</v>
      </c>
      <c r="G942" s="156"/>
      <c r="H942" s="163">
        <v>18.870126012002299</v>
      </c>
    </row>
    <row r="943" spans="2:8" ht="48.75" customHeight="1">
      <c r="B943" s="161">
        <f t="shared" si="144"/>
        <v>165</v>
      </c>
      <c r="C943" s="167" t="s">
        <v>1555</v>
      </c>
      <c r="D943" s="156">
        <v>2017</v>
      </c>
      <c r="E943" s="158">
        <v>0.4</v>
      </c>
      <c r="F943" s="156">
        <v>100</v>
      </c>
      <c r="G943" s="156"/>
      <c r="H943" s="163">
        <v>36.516980095129497</v>
      </c>
    </row>
    <row r="944" spans="2:8" ht="48.75" customHeight="1">
      <c r="B944" s="161">
        <f t="shared" si="144"/>
        <v>166</v>
      </c>
      <c r="C944" s="167" t="s">
        <v>1276</v>
      </c>
      <c r="D944" s="156">
        <v>2017</v>
      </c>
      <c r="E944" s="158">
        <v>0.4</v>
      </c>
      <c r="F944" s="156">
        <v>50</v>
      </c>
      <c r="G944" s="156"/>
      <c r="H944" s="163">
        <v>81.908700507346097</v>
      </c>
    </row>
    <row r="945" spans="2:8" ht="48.75" customHeight="1">
      <c r="B945" s="161">
        <f t="shared" si="144"/>
        <v>167</v>
      </c>
      <c r="C945" s="167" t="s">
        <v>1556</v>
      </c>
      <c r="D945" s="156">
        <v>2017</v>
      </c>
      <c r="E945" s="158">
        <v>0.4</v>
      </c>
      <c r="F945" s="156">
        <v>195</v>
      </c>
      <c r="G945" s="156"/>
      <c r="H945" s="163">
        <v>224.64604084765099</v>
      </c>
    </row>
    <row r="946" spans="2:8" ht="48.75" customHeight="1">
      <c r="B946" s="161">
        <f t="shared" si="144"/>
        <v>168</v>
      </c>
      <c r="C946" s="167" t="s">
        <v>1354</v>
      </c>
      <c r="D946" s="156">
        <v>2017</v>
      </c>
      <c r="E946" s="158">
        <v>0.4</v>
      </c>
      <c r="F946" s="156">
        <v>90</v>
      </c>
      <c r="G946" s="156"/>
      <c r="H946" s="163">
        <v>79.042333977814593</v>
      </c>
    </row>
    <row r="947" spans="2:8" ht="48.75" customHeight="1">
      <c r="B947" s="161">
        <f t="shared" si="144"/>
        <v>169</v>
      </c>
      <c r="C947" s="167" t="s">
        <v>1557</v>
      </c>
      <c r="D947" s="156">
        <v>2017</v>
      </c>
      <c r="E947" s="158">
        <v>0.4</v>
      </c>
      <c r="F947" s="156">
        <v>69</v>
      </c>
      <c r="G947" s="156"/>
      <c r="H947" s="163">
        <v>47.298625800910003</v>
      </c>
    </row>
    <row r="948" spans="2:8" ht="48.75" customHeight="1">
      <c r="B948" s="161">
        <f t="shared" si="144"/>
        <v>170</v>
      </c>
      <c r="C948" s="167" t="s">
        <v>1487</v>
      </c>
      <c r="D948" s="156">
        <v>2017</v>
      </c>
      <c r="E948" s="158">
        <v>0.4</v>
      </c>
      <c r="F948" s="156">
        <v>498</v>
      </c>
      <c r="G948" s="156"/>
      <c r="H948" s="163">
        <v>522.77064615341499</v>
      </c>
    </row>
    <row r="949" spans="2:8" ht="48.75" customHeight="1">
      <c r="B949" s="161">
        <f t="shared" si="144"/>
        <v>171</v>
      </c>
      <c r="C949" s="167" t="s">
        <v>1558</v>
      </c>
      <c r="D949" s="156">
        <v>2017</v>
      </c>
      <c r="E949" s="158">
        <v>0.4</v>
      </c>
      <c r="F949" s="156">
        <v>170</v>
      </c>
      <c r="G949" s="156"/>
      <c r="H949" s="163">
        <v>211.92691262876801</v>
      </c>
    </row>
    <row r="950" spans="2:8" ht="48.75" customHeight="1">
      <c r="B950" s="161">
        <f t="shared" si="144"/>
        <v>172</v>
      </c>
      <c r="C950" s="167" t="s">
        <v>1559</v>
      </c>
      <c r="D950" s="156">
        <v>2017</v>
      </c>
      <c r="E950" s="158">
        <v>0.4</v>
      </c>
      <c r="F950" s="156">
        <v>40</v>
      </c>
      <c r="G950" s="156"/>
      <c r="H950" s="163">
        <v>64.551425502221306</v>
      </c>
    </row>
    <row r="951" spans="2:8" ht="48.75" customHeight="1">
      <c r="B951" s="161">
        <f t="shared" si="144"/>
        <v>173</v>
      </c>
      <c r="C951" s="167" t="s">
        <v>1560</v>
      </c>
      <c r="D951" s="156">
        <v>2017</v>
      </c>
      <c r="E951" s="158">
        <v>0.4</v>
      </c>
      <c r="F951" s="156">
        <v>300</v>
      </c>
      <c r="G951" s="156"/>
      <c r="H951" s="163">
        <v>353.64303517683101</v>
      </c>
    </row>
    <row r="952" spans="2:8" ht="48.75" customHeight="1">
      <c r="B952" s="161">
        <f t="shared" si="144"/>
        <v>174</v>
      </c>
      <c r="C952" s="167" t="s">
        <v>1561</v>
      </c>
      <c r="D952" s="156">
        <v>2017</v>
      </c>
      <c r="E952" s="158">
        <v>0.4</v>
      </c>
      <c r="F952" s="156">
        <v>115</v>
      </c>
      <c r="G952" s="156"/>
      <c r="H952" s="163">
        <v>98.332947381694098</v>
      </c>
    </row>
    <row r="953" spans="2:8" ht="48.75" customHeight="1">
      <c r="B953" s="161">
        <f t="shared" si="144"/>
        <v>175</v>
      </c>
      <c r="C953" s="167" t="s">
        <v>1562</v>
      </c>
      <c r="D953" s="156">
        <v>2017</v>
      </c>
      <c r="E953" s="158">
        <v>0.4</v>
      </c>
      <c r="F953" s="156">
        <v>80</v>
      </c>
      <c r="G953" s="156"/>
      <c r="H953" s="163">
        <v>19.565630957282298</v>
      </c>
    </row>
    <row r="954" spans="2:8" ht="48.75" customHeight="1">
      <c r="B954" s="161">
        <f t="shared" si="144"/>
        <v>176</v>
      </c>
      <c r="C954" s="167" t="s">
        <v>1332</v>
      </c>
      <c r="D954" s="156">
        <v>2017</v>
      </c>
      <c r="E954" s="158">
        <v>0.4</v>
      </c>
      <c r="F954" s="156">
        <v>75</v>
      </c>
      <c r="G954" s="156"/>
      <c r="H954" s="163">
        <v>67.503146246559396</v>
      </c>
    </row>
    <row r="955" spans="2:8" ht="48.75" customHeight="1">
      <c r="B955" s="161">
        <f t="shared" si="144"/>
        <v>177</v>
      </c>
      <c r="C955" s="167" t="s">
        <v>1563</v>
      </c>
      <c r="D955" s="156">
        <v>2017</v>
      </c>
      <c r="E955" s="158">
        <v>0.4</v>
      </c>
      <c r="F955" s="156">
        <v>36</v>
      </c>
      <c r="G955" s="156"/>
      <c r="H955" s="163">
        <v>34.563990908541598</v>
      </c>
    </row>
    <row r="956" spans="2:8" ht="48.75" customHeight="1">
      <c r="B956" s="161">
        <f t="shared" si="144"/>
        <v>178</v>
      </c>
      <c r="C956" s="167" t="s">
        <v>1564</v>
      </c>
      <c r="D956" s="156">
        <v>2017</v>
      </c>
      <c r="E956" s="158">
        <v>0.4</v>
      </c>
      <c r="F956" s="156">
        <v>61</v>
      </c>
      <c r="G956" s="156"/>
      <c r="H956" s="163">
        <v>38.032271871108897</v>
      </c>
    </row>
    <row r="957" spans="2:8" ht="48.75" customHeight="1">
      <c r="B957" s="161">
        <f t="shared" si="144"/>
        <v>179</v>
      </c>
      <c r="C957" s="167" t="s">
        <v>1565</v>
      </c>
      <c r="D957" s="156">
        <v>2017</v>
      </c>
      <c r="E957" s="158">
        <v>0.4</v>
      </c>
      <c r="F957" s="156">
        <v>100</v>
      </c>
      <c r="G957" s="156"/>
      <c r="H957" s="163">
        <v>75.894281921418894</v>
      </c>
    </row>
    <row r="958" spans="2:8" ht="48.75" customHeight="1">
      <c r="B958" s="161">
        <f t="shared" si="144"/>
        <v>180</v>
      </c>
      <c r="C958" s="167" t="s">
        <v>1566</v>
      </c>
      <c r="D958" s="156">
        <v>2017</v>
      </c>
      <c r="E958" s="158">
        <v>0.4</v>
      </c>
      <c r="F958" s="156">
        <v>100</v>
      </c>
      <c r="G958" s="156"/>
      <c r="H958" s="163">
        <v>89.740173020261693</v>
      </c>
    </row>
    <row r="959" spans="2:8" ht="48.75" customHeight="1">
      <c r="B959" s="161">
        <f t="shared" si="144"/>
        <v>181</v>
      </c>
      <c r="C959" s="167" t="s">
        <v>1567</v>
      </c>
      <c r="D959" s="156">
        <v>2017</v>
      </c>
      <c r="E959" s="158">
        <v>0.4</v>
      </c>
      <c r="F959" s="156">
        <v>62</v>
      </c>
      <c r="G959" s="156"/>
      <c r="H959" s="163">
        <v>37.8904476069102</v>
      </c>
    </row>
    <row r="960" spans="2:8" ht="48.75" customHeight="1">
      <c r="B960" s="161">
        <f t="shared" si="144"/>
        <v>182</v>
      </c>
      <c r="C960" s="167" t="s">
        <v>1568</v>
      </c>
      <c r="D960" s="156">
        <v>2017</v>
      </c>
      <c r="E960" s="158">
        <v>0.4</v>
      </c>
      <c r="F960" s="156">
        <v>40</v>
      </c>
      <c r="G960" s="156"/>
      <c r="H960" s="163">
        <v>20.983063471651999</v>
      </c>
    </row>
    <row r="961" spans="2:8" ht="48.75" customHeight="1">
      <c r="B961" s="161">
        <f t="shared" si="144"/>
        <v>183</v>
      </c>
      <c r="C961" s="167" t="s">
        <v>1569</v>
      </c>
      <c r="D961" s="156">
        <v>2017</v>
      </c>
      <c r="E961" s="158">
        <v>0.4</v>
      </c>
      <c r="F961" s="156">
        <v>217</v>
      </c>
      <c r="G961" s="156"/>
      <c r="H961" s="163">
        <v>138.97815085954301</v>
      </c>
    </row>
    <row r="962" spans="2:8" ht="48.75" customHeight="1">
      <c r="B962" s="161">
        <f t="shared" si="144"/>
        <v>184</v>
      </c>
      <c r="C962" s="167" t="s">
        <v>1473</v>
      </c>
      <c r="D962" s="156">
        <v>2017</v>
      </c>
      <c r="E962" s="158">
        <v>0.4</v>
      </c>
      <c r="F962" s="156">
        <v>57</v>
      </c>
      <c r="G962" s="156"/>
      <c r="H962" s="163">
        <v>41.154929542593202</v>
      </c>
    </row>
    <row r="963" spans="2:8" ht="48.75" customHeight="1">
      <c r="B963" s="161">
        <f t="shared" si="144"/>
        <v>185</v>
      </c>
      <c r="C963" s="167" t="s">
        <v>1570</v>
      </c>
      <c r="D963" s="156">
        <v>2017</v>
      </c>
      <c r="E963" s="158">
        <v>0.4</v>
      </c>
      <c r="F963" s="156">
        <v>38</v>
      </c>
      <c r="G963" s="156"/>
      <c r="H963" s="163">
        <v>22.791662989921399</v>
      </c>
    </row>
    <row r="964" spans="2:8" ht="48.75" customHeight="1">
      <c r="B964" s="161">
        <f t="shared" si="144"/>
        <v>186</v>
      </c>
      <c r="C964" s="167" t="s">
        <v>1571</v>
      </c>
      <c r="D964" s="156">
        <v>2017</v>
      </c>
      <c r="E964" s="158">
        <v>0.4</v>
      </c>
      <c r="F964" s="156">
        <v>20</v>
      </c>
      <c r="G964" s="156"/>
      <c r="H964" s="163">
        <v>13.1003867388537</v>
      </c>
    </row>
    <row r="965" spans="2:8" ht="48.75" customHeight="1">
      <c r="B965" s="161">
        <f t="shared" si="144"/>
        <v>187</v>
      </c>
      <c r="C965" s="167" t="s">
        <v>1572</v>
      </c>
      <c r="D965" s="156">
        <v>2017</v>
      </c>
      <c r="E965" s="158">
        <v>0.4</v>
      </c>
      <c r="F965" s="156">
        <v>497</v>
      </c>
      <c r="G965" s="156"/>
      <c r="H965" s="163">
        <v>32.6753445499808</v>
      </c>
    </row>
    <row r="966" spans="2:8" ht="48.75" customHeight="1">
      <c r="B966" s="161">
        <f t="shared" si="144"/>
        <v>188</v>
      </c>
      <c r="C966" s="167" t="s">
        <v>1573</v>
      </c>
      <c r="D966" s="156">
        <v>2017</v>
      </c>
      <c r="E966" s="158">
        <v>0.4</v>
      </c>
      <c r="F966" s="156">
        <v>291</v>
      </c>
      <c r="G966" s="156"/>
      <c r="H966" s="163">
        <v>133.67658225889701</v>
      </c>
    </row>
    <row r="967" spans="2:8" ht="48.75" customHeight="1">
      <c r="B967" s="161">
        <f t="shared" si="144"/>
        <v>189</v>
      </c>
      <c r="C967" s="167" t="s">
        <v>1574</v>
      </c>
      <c r="D967" s="156">
        <v>2017</v>
      </c>
      <c r="E967" s="158">
        <v>0.4</v>
      </c>
      <c r="F967" s="156">
        <v>56</v>
      </c>
      <c r="G967" s="156"/>
      <c r="H967" s="163">
        <v>117.307102088696</v>
      </c>
    </row>
    <row r="968" spans="2:8" ht="48.75" customHeight="1">
      <c r="B968" s="161">
        <f t="shared" si="144"/>
        <v>190</v>
      </c>
      <c r="C968" s="167" t="s">
        <v>1276</v>
      </c>
      <c r="D968" s="156">
        <v>2017</v>
      </c>
      <c r="E968" s="158">
        <v>0.4</v>
      </c>
      <c r="F968" s="156">
        <v>205</v>
      </c>
      <c r="G968" s="156"/>
      <c r="H968" s="163">
        <v>248.00341179788799</v>
      </c>
    </row>
    <row r="969" spans="2:8" ht="48.75" customHeight="1">
      <c r="B969" s="161">
        <f t="shared" si="144"/>
        <v>191</v>
      </c>
      <c r="C969" s="167" t="s">
        <v>1575</v>
      </c>
      <c r="D969" s="156">
        <v>2017</v>
      </c>
      <c r="E969" s="158">
        <v>0.4</v>
      </c>
      <c r="F969" s="156">
        <v>180</v>
      </c>
      <c r="G969" s="156"/>
      <c r="H969" s="163">
        <v>531.93512134227694</v>
      </c>
    </row>
    <row r="970" spans="2:8" ht="48.75" customHeight="1">
      <c r="B970" s="161">
        <f t="shared" si="144"/>
        <v>192</v>
      </c>
      <c r="C970" s="167" t="s">
        <v>1576</v>
      </c>
      <c r="D970" s="156">
        <v>2017</v>
      </c>
      <c r="E970" s="158">
        <v>0.4</v>
      </c>
      <c r="F970" s="156">
        <v>192</v>
      </c>
      <c r="G970" s="156"/>
      <c r="H970" s="163">
        <v>37.281470522856097</v>
      </c>
    </row>
    <row r="971" spans="2:8" ht="24" customHeight="1">
      <c r="B971" s="161">
        <f t="shared" si="144"/>
        <v>193</v>
      </c>
      <c r="C971" s="167" t="s">
        <v>1577</v>
      </c>
      <c r="D971" s="156">
        <v>2017</v>
      </c>
      <c r="E971" s="158">
        <v>0.4</v>
      </c>
      <c r="F971" s="156">
        <v>85</v>
      </c>
      <c r="G971" s="156"/>
      <c r="H971" s="163">
        <v>116.669687448041</v>
      </c>
    </row>
    <row r="972" spans="2:8" ht="20.25" customHeight="1">
      <c r="B972" s="161">
        <f t="shared" si="144"/>
        <v>194</v>
      </c>
      <c r="C972" s="167" t="s">
        <v>1578</v>
      </c>
      <c r="D972" s="156">
        <v>2017</v>
      </c>
      <c r="E972" s="158">
        <v>0.4</v>
      </c>
      <c r="F972" s="156">
        <v>45</v>
      </c>
      <c r="G972" s="156"/>
      <c r="H972" s="163">
        <v>79.864322693831497</v>
      </c>
    </row>
    <row r="973" spans="2:8" ht="24.75" customHeight="1">
      <c r="B973" s="161">
        <f t="shared" si="144"/>
        <v>195</v>
      </c>
      <c r="C973" s="167" t="s">
        <v>1579</v>
      </c>
      <c r="D973" s="156">
        <v>2017</v>
      </c>
      <c r="E973" s="158">
        <v>0.4</v>
      </c>
      <c r="F973" s="156">
        <v>166</v>
      </c>
      <c r="G973" s="156"/>
      <c r="H973" s="163">
        <v>250.70092903682399</v>
      </c>
    </row>
    <row r="974" spans="2:8" ht="48.75" customHeight="1">
      <c r="B974" s="161">
        <f t="shared" si="144"/>
        <v>196</v>
      </c>
      <c r="C974" s="167" t="s">
        <v>1580</v>
      </c>
      <c r="D974" s="156">
        <v>2017</v>
      </c>
      <c r="E974" s="158">
        <v>0.4</v>
      </c>
      <c r="F974" s="156">
        <v>34</v>
      </c>
      <c r="G974" s="156"/>
      <c r="H974" s="163">
        <v>162.13636543731499</v>
      </c>
    </row>
    <row r="975" spans="2:8" ht="48.75" customHeight="1">
      <c r="B975" s="161">
        <f t="shared" si="144"/>
        <v>197</v>
      </c>
      <c r="C975" s="167" t="s">
        <v>1581</v>
      </c>
      <c r="D975" s="156">
        <v>2017</v>
      </c>
      <c r="E975" s="158">
        <v>0.4</v>
      </c>
      <c r="F975" s="156">
        <v>149</v>
      </c>
      <c r="G975" s="156"/>
      <c r="H975" s="163">
        <v>231.520669555106</v>
      </c>
    </row>
    <row r="976" spans="2:8" ht="48.75" customHeight="1">
      <c r="B976" s="161">
        <f t="shared" si="144"/>
        <v>198</v>
      </c>
      <c r="C976" s="167" t="s">
        <v>1554</v>
      </c>
      <c r="D976" s="156">
        <v>2017</v>
      </c>
      <c r="E976" s="158">
        <v>0.4</v>
      </c>
      <c r="F976" s="156">
        <v>85</v>
      </c>
      <c r="G976" s="156"/>
      <c r="H976" s="163">
        <v>103.30202091315</v>
      </c>
    </row>
    <row r="977" spans="2:8" ht="48.75" customHeight="1">
      <c r="B977" s="161">
        <f t="shared" ref="B977:B1040" si="145">B976+1</f>
        <v>199</v>
      </c>
      <c r="C977" s="167" t="s">
        <v>1582</v>
      </c>
      <c r="D977" s="156">
        <v>2017</v>
      </c>
      <c r="E977" s="158">
        <v>0.4</v>
      </c>
      <c r="F977" s="156">
        <v>55</v>
      </c>
      <c r="G977" s="156"/>
      <c r="H977" s="163">
        <v>53.025179040331899</v>
      </c>
    </row>
    <row r="978" spans="2:8" ht="48.75" customHeight="1">
      <c r="B978" s="161">
        <f t="shared" si="145"/>
        <v>200</v>
      </c>
      <c r="C978" s="167" t="s">
        <v>1583</v>
      </c>
      <c r="D978" s="156">
        <v>2017</v>
      </c>
      <c r="E978" s="158">
        <v>0.4</v>
      </c>
      <c r="F978" s="156">
        <v>86</v>
      </c>
      <c r="G978" s="156"/>
      <c r="H978" s="163">
        <v>99.9229059196891</v>
      </c>
    </row>
    <row r="979" spans="2:8" ht="48.75" customHeight="1">
      <c r="B979" s="161">
        <f t="shared" si="145"/>
        <v>201</v>
      </c>
      <c r="C979" s="167" t="s">
        <v>1462</v>
      </c>
      <c r="D979" s="156">
        <v>2017</v>
      </c>
      <c r="E979" s="158">
        <v>0.4</v>
      </c>
      <c r="F979" s="156">
        <v>260</v>
      </c>
      <c r="G979" s="156"/>
      <c r="H979" s="163">
        <v>129.63126193562999</v>
      </c>
    </row>
    <row r="980" spans="2:8" ht="48.75" customHeight="1">
      <c r="B980" s="161">
        <f t="shared" si="145"/>
        <v>202</v>
      </c>
      <c r="C980" s="167" t="s">
        <v>1584</v>
      </c>
      <c r="D980" s="156">
        <v>2017</v>
      </c>
      <c r="E980" s="158">
        <v>0.4</v>
      </c>
      <c r="F980" s="156">
        <v>115</v>
      </c>
      <c r="G980" s="156"/>
      <c r="H980" s="163">
        <v>47.469334230523302</v>
      </c>
    </row>
    <row r="981" spans="2:8" ht="48.75" customHeight="1">
      <c r="B981" s="161">
        <f t="shared" si="145"/>
        <v>203</v>
      </c>
      <c r="C981" s="167" t="s">
        <v>1585</v>
      </c>
      <c r="D981" s="156">
        <v>2017</v>
      </c>
      <c r="E981" s="158">
        <v>0.4</v>
      </c>
      <c r="F981" s="156">
        <v>250</v>
      </c>
      <c r="G981" s="156"/>
      <c r="H981" s="163">
        <v>72.624970378789598</v>
      </c>
    </row>
    <row r="982" spans="2:8" ht="48.75" customHeight="1">
      <c r="B982" s="161">
        <f t="shared" si="145"/>
        <v>204</v>
      </c>
      <c r="C982" s="167" t="s">
        <v>1586</v>
      </c>
      <c r="D982" s="156">
        <v>2017</v>
      </c>
      <c r="E982" s="158">
        <v>0.4</v>
      </c>
      <c r="F982" s="156">
        <v>38</v>
      </c>
      <c r="G982" s="156"/>
      <c r="H982" s="163">
        <v>64.544404396209003</v>
      </c>
    </row>
    <row r="983" spans="2:8" ht="48.75" customHeight="1">
      <c r="B983" s="161">
        <f t="shared" si="145"/>
        <v>205</v>
      </c>
      <c r="C983" s="167" t="s">
        <v>1587</v>
      </c>
      <c r="D983" s="156">
        <v>2017</v>
      </c>
      <c r="E983" s="158">
        <v>0.4</v>
      </c>
      <c r="F983" s="156">
        <v>115</v>
      </c>
      <c r="G983" s="156"/>
      <c r="H983" s="163">
        <v>106.534482035466</v>
      </c>
    </row>
    <row r="984" spans="2:8" ht="48.75" customHeight="1">
      <c r="B984" s="161">
        <f t="shared" si="145"/>
        <v>206</v>
      </c>
      <c r="C984" s="167" t="s">
        <v>1588</v>
      </c>
      <c r="D984" s="156">
        <v>2017</v>
      </c>
      <c r="E984" s="158">
        <v>0.4</v>
      </c>
      <c r="F984" s="156">
        <v>154</v>
      </c>
      <c r="G984" s="156"/>
      <c r="H984" s="163">
        <v>145.219654448212</v>
      </c>
    </row>
    <row r="985" spans="2:8" ht="48.75" customHeight="1">
      <c r="B985" s="161">
        <f t="shared" si="145"/>
        <v>207</v>
      </c>
      <c r="C985" s="167" t="s">
        <v>1589</v>
      </c>
      <c r="D985" s="156">
        <v>2017</v>
      </c>
      <c r="E985" s="158">
        <v>0.4</v>
      </c>
      <c r="F985" s="156">
        <v>264</v>
      </c>
      <c r="G985" s="156"/>
      <c r="H985" s="163">
        <v>90.039369767150802</v>
      </c>
    </row>
    <row r="986" spans="2:8" ht="48.75" customHeight="1">
      <c r="B986" s="161">
        <f t="shared" si="145"/>
        <v>208</v>
      </c>
      <c r="C986" s="167" t="s">
        <v>1590</v>
      </c>
      <c r="D986" s="156">
        <v>2017</v>
      </c>
      <c r="E986" s="158">
        <v>0.4</v>
      </c>
      <c r="F986" s="156">
        <v>20</v>
      </c>
      <c r="G986" s="156"/>
      <c r="H986" s="163">
        <v>17.982672752796599</v>
      </c>
    </row>
    <row r="987" spans="2:8" ht="48.75" customHeight="1">
      <c r="B987" s="161">
        <f t="shared" si="145"/>
        <v>209</v>
      </c>
      <c r="C987" s="167" t="s">
        <v>1591</v>
      </c>
      <c r="D987" s="156">
        <v>2017</v>
      </c>
      <c r="E987" s="158">
        <v>0.4</v>
      </c>
      <c r="F987" s="156">
        <v>41</v>
      </c>
      <c r="G987" s="156"/>
      <c r="H987" s="163">
        <v>44.515224648340798</v>
      </c>
    </row>
    <row r="988" spans="2:8" ht="48.75" customHeight="1">
      <c r="B988" s="161">
        <f t="shared" si="145"/>
        <v>210</v>
      </c>
      <c r="C988" s="167" t="s">
        <v>1592</v>
      </c>
      <c r="D988" s="156">
        <v>2017</v>
      </c>
      <c r="E988" s="158">
        <v>0.4</v>
      </c>
      <c r="F988" s="156">
        <v>105</v>
      </c>
      <c r="G988" s="156"/>
      <c r="H988" s="163">
        <v>141.67160707414399</v>
      </c>
    </row>
    <row r="989" spans="2:8" ht="48.75" customHeight="1">
      <c r="B989" s="161">
        <f t="shared" si="145"/>
        <v>211</v>
      </c>
      <c r="C989" s="167" t="s">
        <v>1593</v>
      </c>
      <c r="D989" s="156">
        <v>2017</v>
      </c>
      <c r="E989" s="158">
        <v>0.4</v>
      </c>
      <c r="F989" s="156">
        <v>212</v>
      </c>
      <c r="G989" s="156"/>
      <c r="H989" s="163">
        <v>205.189299351069</v>
      </c>
    </row>
    <row r="990" spans="2:8" ht="48.75" customHeight="1">
      <c r="B990" s="161">
        <f t="shared" si="145"/>
        <v>212</v>
      </c>
      <c r="C990" s="167" t="s">
        <v>1594</v>
      </c>
      <c r="D990" s="156">
        <v>2017</v>
      </c>
      <c r="E990" s="158">
        <v>0.4</v>
      </c>
      <c r="F990" s="156">
        <v>72</v>
      </c>
      <c r="G990" s="156"/>
      <c r="H990" s="163">
        <v>35.551640335943901</v>
      </c>
    </row>
    <row r="991" spans="2:8" ht="48.75" customHeight="1">
      <c r="B991" s="161">
        <f t="shared" si="145"/>
        <v>213</v>
      </c>
      <c r="C991" s="167" t="s">
        <v>1595</v>
      </c>
      <c r="D991" s="156">
        <v>2017</v>
      </c>
      <c r="E991" s="158">
        <v>0.4</v>
      </c>
      <c r="F991" s="156">
        <v>50</v>
      </c>
      <c r="G991" s="156"/>
      <c r="H991" s="163">
        <v>31.827639475256099</v>
      </c>
    </row>
    <row r="992" spans="2:8" ht="48.75" customHeight="1">
      <c r="B992" s="161">
        <f t="shared" si="145"/>
        <v>214</v>
      </c>
      <c r="C992" s="167" t="s">
        <v>1314</v>
      </c>
      <c r="D992" s="156">
        <v>2017</v>
      </c>
      <c r="E992" s="158">
        <v>0.4</v>
      </c>
      <c r="F992" s="156">
        <v>77</v>
      </c>
      <c r="G992" s="156"/>
      <c r="H992" s="163">
        <v>77.679107310010494</v>
      </c>
    </row>
    <row r="993" spans="2:8" ht="48.75" customHeight="1">
      <c r="B993" s="161">
        <f t="shared" si="145"/>
        <v>215</v>
      </c>
      <c r="C993" s="167" t="s">
        <v>1596</v>
      </c>
      <c r="D993" s="156">
        <v>2017</v>
      </c>
      <c r="E993" s="158">
        <v>0.4</v>
      </c>
      <c r="F993" s="156">
        <v>189</v>
      </c>
      <c r="G993" s="156"/>
      <c r="H993" s="163">
        <v>246.364315904058</v>
      </c>
    </row>
    <row r="994" spans="2:8" ht="48.75" customHeight="1">
      <c r="B994" s="161">
        <f t="shared" si="145"/>
        <v>216</v>
      </c>
      <c r="C994" s="167" t="s">
        <v>1597</v>
      </c>
      <c r="D994" s="156">
        <v>2017</v>
      </c>
      <c r="E994" s="158">
        <v>0.4</v>
      </c>
      <c r="F994" s="156">
        <v>110</v>
      </c>
      <c r="G994" s="156"/>
      <c r="H994" s="163">
        <v>70.537084557751896</v>
      </c>
    </row>
    <row r="995" spans="2:8" ht="48.75" customHeight="1">
      <c r="B995" s="161">
        <f t="shared" si="145"/>
        <v>217</v>
      </c>
      <c r="C995" s="167" t="s">
        <v>1598</v>
      </c>
      <c r="D995" s="156">
        <v>2017</v>
      </c>
      <c r="E995" s="158">
        <v>0.4</v>
      </c>
      <c r="F995" s="156">
        <v>180</v>
      </c>
      <c r="G995" s="156"/>
      <c r="H995" s="163">
        <v>165.30848243843101</v>
      </c>
    </row>
    <row r="996" spans="2:8" ht="48.75" customHeight="1">
      <c r="B996" s="161">
        <f t="shared" si="145"/>
        <v>218</v>
      </c>
      <c r="C996" s="167" t="s">
        <v>1599</v>
      </c>
      <c r="D996" s="156">
        <v>2017</v>
      </c>
      <c r="E996" s="158">
        <v>0.4</v>
      </c>
      <c r="F996" s="156">
        <v>175</v>
      </c>
      <c r="G996" s="156"/>
      <c r="H996" s="163">
        <v>363.65865328966299</v>
      </c>
    </row>
    <row r="997" spans="2:8" ht="48.75" customHeight="1">
      <c r="B997" s="161">
        <f t="shared" si="145"/>
        <v>219</v>
      </c>
      <c r="C997" s="167" t="s">
        <v>1194</v>
      </c>
      <c r="D997" s="156">
        <v>2017</v>
      </c>
      <c r="E997" s="158">
        <v>0.4</v>
      </c>
      <c r="F997" s="156">
        <v>60</v>
      </c>
      <c r="G997" s="156"/>
      <c r="H997" s="163">
        <v>134.57026726900099</v>
      </c>
    </row>
    <row r="998" spans="2:8" ht="48.75" customHeight="1">
      <c r="B998" s="161">
        <f t="shared" si="145"/>
        <v>220</v>
      </c>
      <c r="C998" s="167" t="s">
        <v>1600</v>
      </c>
      <c r="D998" s="156">
        <v>2017</v>
      </c>
      <c r="E998" s="158">
        <v>0.4</v>
      </c>
      <c r="F998" s="156">
        <v>130</v>
      </c>
      <c r="G998" s="156"/>
      <c r="H998" s="163">
        <v>207.26777522825</v>
      </c>
    </row>
    <row r="999" spans="2:8" ht="48.75" customHeight="1">
      <c r="B999" s="161">
        <f t="shared" si="145"/>
        <v>221</v>
      </c>
      <c r="C999" s="167" t="s">
        <v>1528</v>
      </c>
      <c r="D999" s="156">
        <v>2017</v>
      </c>
      <c r="E999" s="158">
        <v>0.4</v>
      </c>
      <c r="F999" s="156">
        <v>72</v>
      </c>
      <c r="G999" s="156"/>
      <c r="H999" s="163">
        <v>55.610877895645899</v>
      </c>
    </row>
    <row r="1000" spans="2:8" ht="48.75" customHeight="1">
      <c r="B1000" s="161">
        <f t="shared" si="145"/>
        <v>222</v>
      </c>
      <c r="C1000" s="167" t="s">
        <v>1601</v>
      </c>
      <c r="D1000" s="156">
        <v>2017</v>
      </c>
      <c r="E1000" s="158">
        <v>0.4</v>
      </c>
      <c r="F1000" s="156">
        <v>5</v>
      </c>
      <c r="G1000" s="156"/>
      <c r="H1000" s="163">
        <v>36.773562052124298</v>
      </c>
    </row>
    <row r="1001" spans="2:8" ht="48.75" customHeight="1">
      <c r="B1001" s="161">
        <f t="shared" si="145"/>
        <v>223</v>
      </c>
      <c r="C1001" s="167" t="s">
        <v>1602</v>
      </c>
      <c r="D1001" s="156">
        <v>2017</v>
      </c>
      <c r="E1001" s="158">
        <v>0.4</v>
      </c>
      <c r="F1001" s="156">
        <v>348</v>
      </c>
      <c r="G1001" s="156"/>
      <c r="H1001" s="163">
        <v>473.85041490619699</v>
      </c>
    </row>
    <row r="1002" spans="2:8" ht="48.75" customHeight="1">
      <c r="B1002" s="161">
        <f t="shared" si="145"/>
        <v>224</v>
      </c>
      <c r="C1002" s="167" t="s">
        <v>1603</v>
      </c>
      <c r="D1002" s="156">
        <v>2017</v>
      </c>
      <c r="E1002" s="158">
        <v>0.4</v>
      </c>
      <c r="F1002" s="156">
        <v>126</v>
      </c>
      <c r="G1002" s="156"/>
      <c r="H1002" s="163">
        <v>150.907446197046</v>
      </c>
    </row>
    <row r="1003" spans="2:8" ht="24" customHeight="1">
      <c r="B1003" s="161">
        <f t="shared" si="145"/>
        <v>225</v>
      </c>
      <c r="C1003" s="167" t="s">
        <v>1604</v>
      </c>
      <c r="D1003" s="156">
        <v>2017</v>
      </c>
      <c r="E1003" s="158">
        <v>0.4</v>
      </c>
      <c r="F1003" s="156">
        <v>450</v>
      </c>
      <c r="G1003" s="156"/>
      <c r="H1003" s="163">
        <v>374.71991765825999</v>
      </c>
    </row>
    <row r="1004" spans="2:8" ht="20.25" customHeight="1">
      <c r="B1004" s="161">
        <f t="shared" si="145"/>
        <v>226</v>
      </c>
      <c r="C1004" s="167" t="s">
        <v>1605</v>
      </c>
      <c r="D1004" s="156">
        <v>2017</v>
      </c>
      <c r="E1004" s="158">
        <v>0.4</v>
      </c>
      <c r="F1004" s="156">
        <v>120</v>
      </c>
      <c r="G1004" s="156"/>
      <c r="H1004" s="163">
        <v>88.811247458826401</v>
      </c>
    </row>
    <row r="1005" spans="2:8" ht="24.75" customHeight="1">
      <c r="B1005" s="161">
        <f t="shared" si="145"/>
        <v>227</v>
      </c>
      <c r="C1005" s="167" t="s">
        <v>1606</v>
      </c>
      <c r="D1005" s="156">
        <v>2017</v>
      </c>
      <c r="E1005" s="158">
        <v>0.4</v>
      </c>
      <c r="F1005" s="156">
        <v>326</v>
      </c>
      <c r="G1005" s="156"/>
      <c r="H1005" s="163">
        <v>298.38344107933398</v>
      </c>
    </row>
    <row r="1006" spans="2:8" ht="48.75" customHeight="1">
      <c r="B1006" s="161">
        <f t="shared" si="145"/>
        <v>228</v>
      </c>
      <c r="C1006" s="167" t="s">
        <v>1359</v>
      </c>
      <c r="D1006" s="156">
        <v>2017</v>
      </c>
      <c r="E1006" s="158">
        <v>0.4</v>
      </c>
      <c r="F1006" s="156">
        <v>310</v>
      </c>
      <c r="G1006" s="156"/>
      <c r="H1006" s="163">
        <v>188.00274316180901</v>
      </c>
    </row>
    <row r="1007" spans="2:8" ht="48.75" customHeight="1">
      <c r="B1007" s="161">
        <f t="shared" si="145"/>
        <v>229</v>
      </c>
      <c r="C1007" s="167" t="s">
        <v>1607</v>
      </c>
      <c r="D1007" s="156">
        <v>2017</v>
      </c>
      <c r="E1007" s="158">
        <v>0.4</v>
      </c>
      <c r="F1007" s="156">
        <v>38</v>
      </c>
      <c r="G1007" s="156"/>
      <c r="H1007" s="163">
        <v>116.655427124735</v>
      </c>
    </row>
    <row r="1008" spans="2:8" ht="48.75" customHeight="1">
      <c r="B1008" s="161">
        <f t="shared" si="145"/>
        <v>230</v>
      </c>
      <c r="C1008" s="167" t="s">
        <v>1608</v>
      </c>
      <c r="D1008" s="156">
        <v>2017</v>
      </c>
      <c r="E1008" s="158">
        <v>0.4</v>
      </c>
      <c r="F1008" s="156">
        <v>78</v>
      </c>
      <c r="G1008" s="156"/>
      <c r="H1008" s="163">
        <v>42.066987831596499</v>
      </c>
    </row>
    <row r="1009" spans="2:8" ht="48.75" customHeight="1">
      <c r="B1009" s="161">
        <f t="shared" si="145"/>
        <v>231</v>
      </c>
      <c r="C1009" s="167" t="s">
        <v>1609</v>
      </c>
      <c r="D1009" s="156">
        <v>2017</v>
      </c>
      <c r="E1009" s="158">
        <v>0.4</v>
      </c>
      <c r="F1009" s="156">
        <v>43</v>
      </c>
      <c r="G1009" s="156"/>
      <c r="H1009" s="163">
        <v>51.176602840048602</v>
      </c>
    </row>
    <row r="1010" spans="2:8" ht="48.75" customHeight="1">
      <c r="B1010" s="161">
        <f t="shared" si="145"/>
        <v>232</v>
      </c>
      <c r="C1010" s="167" t="s">
        <v>1610</v>
      </c>
      <c r="D1010" s="156">
        <v>2017</v>
      </c>
      <c r="E1010" s="158">
        <v>0.4</v>
      </c>
      <c r="F1010" s="156">
        <v>410</v>
      </c>
      <c r="G1010" s="156"/>
      <c r="H1010" s="163">
        <v>131.630438782628</v>
      </c>
    </row>
    <row r="1011" spans="2:8" ht="48.75" customHeight="1">
      <c r="B1011" s="161">
        <f t="shared" si="145"/>
        <v>233</v>
      </c>
      <c r="C1011" s="167" t="s">
        <v>1611</v>
      </c>
      <c r="D1011" s="156">
        <v>2017</v>
      </c>
      <c r="E1011" s="158">
        <v>0.4</v>
      </c>
      <c r="F1011" s="156">
        <v>38</v>
      </c>
      <c r="G1011" s="156"/>
      <c r="H1011" s="163">
        <v>27.9297208332423</v>
      </c>
    </row>
    <row r="1012" spans="2:8" ht="48.75" customHeight="1">
      <c r="B1012" s="161">
        <f t="shared" si="145"/>
        <v>234</v>
      </c>
      <c r="C1012" s="167" t="s">
        <v>1537</v>
      </c>
      <c r="D1012" s="156">
        <v>2017</v>
      </c>
      <c r="E1012" s="158">
        <v>0.4</v>
      </c>
      <c r="F1012" s="156">
        <v>48</v>
      </c>
      <c r="G1012" s="156"/>
      <c r="H1012" s="163">
        <v>35.527523459966602</v>
      </c>
    </row>
    <row r="1013" spans="2:8" ht="48.75" customHeight="1">
      <c r="B1013" s="161">
        <f t="shared" si="145"/>
        <v>235</v>
      </c>
      <c r="C1013" s="167" t="s">
        <v>1389</v>
      </c>
      <c r="D1013" s="156">
        <v>2017</v>
      </c>
      <c r="E1013" s="158">
        <v>0.4</v>
      </c>
      <c r="F1013" s="156">
        <v>25</v>
      </c>
      <c r="G1013" s="156"/>
      <c r="H1013" s="163">
        <v>15.5634655089879</v>
      </c>
    </row>
    <row r="1014" spans="2:8" ht="48.75" customHeight="1">
      <c r="B1014" s="161">
        <f t="shared" si="145"/>
        <v>236</v>
      </c>
      <c r="C1014" s="167" t="s">
        <v>1612</v>
      </c>
      <c r="D1014" s="156">
        <v>2017</v>
      </c>
      <c r="E1014" s="158">
        <v>0.4</v>
      </c>
      <c r="F1014" s="156">
        <v>100</v>
      </c>
      <c r="G1014" s="156"/>
      <c r="H1014" s="163">
        <v>124.45248998643901</v>
      </c>
    </row>
    <row r="1015" spans="2:8" ht="48.75" customHeight="1">
      <c r="B1015" s="161">
        <f t="shared" si="145"/>
        <v>237</v>
      </c>
      <c r="C1015" s="167" t="s">
        <v>1613</v>
      </c>
      <c r="D1015" s="156">
        <v>2017</v>
      </c>
      <c r="E1015" s="158">
        <v>0.4</v>
      </c>
      <c r="F1015" s="156">
        <v>201</v>
      </c>
      <c r="G1015" s="156"/>
      <c r="H1015" s="163">
        <v>277.37443275144102</v>
      </c>
    </row>
    <row r="1016" spans="2:8" ht="48.75" customHeight="1">
      <c r="B1016" s="161">
        <f t="shared" si="145"/>
        <v>238</v>
      </c>
      <c r="C1016" s="167" t="s">
        <v>1614</v>
      </c>
      <c r="D1016" s="156">
        <v>2017</v>
      </c>
      <c r="E1016" s="158">
        <v>0.4</v>
      </c>
      <c r="F1016" s="156">
        <v>96</v>
      </c>
      <c r="G1016" s="156"/>
      <c r="H1016" s="163">
        <v>151.59867200670899</v>
      </c>
    </row>
    <row r="1017" spans="2:8" ht="48.75" customHeight="1">
      <c r="B1017" s="161">
        <f t="shared" si="145"/>
        <v>239</v>
      </c>
      <c r="C1017" s="167" t="s">
        <v>1521</v>
      </c>
      <c r="D1017" s="156">
        <v>2017</v>
      </c>
      <c r="E1017" s="158">
        <v>0.4</v>
      </c>
      <c r="F1017" s="156">
        <v>372</v>
      </c>
      <c r="G1017" s="156"/>
      <c r="H1017" s="163">
        <v>375.85550885199302</v>
      </c>
    </row>
    <row r="1018" spans="2:8" ht="48.75" customHeight="1">
      <c r="B1018" s="161">
        <f t="shared" si="145"/>
        <v>240</v>
      </c>
      <c r="C1018" s="167" t="s">
        <v>1615</v>
      </c>
      <c r="D1018" s="156">
        <v>2017</v>
      </c>
      <c r="E1018" s="158">
        <v>0.4</v>
      </c>
      <c r="F1018" s="156">
        <v>350</v>
      </c>
      <c r="G1018" s="156"/>
      <c r="H1018" s="163">
        <v>171.14201406827701</v>
      </c>
    </row>
    <row r="1019" spans="2:8" ht="48.75" customHeight="1">
      <c r="B1019" s="161">
        <f t="shared" si="145"/>
        <v>241</v>
      </c>
      <c r="C1019" s="167" t="s">
        <v>1467</v>
      </c>
      <c r="D1019" s="156">
        <v>2017</v>
      </c>
      <c r="E1019" s="158">
        <v>0.4</v>
      </c>
      <c r="F1019" s="156">
        <v>105</v>
      </c>
      <c r="G1019" s="156"/>
      <c r="H1019" s="163">
        <v>108.84727174643101</v>
      </c>
    </row>
    <row r="1020" spans="2:8" ht="48.75" customHeight="1">
      <c r="B1020" s="161">
        <f t="shared" si="145"/>
        <v>242</v>
      </c>
      <c r="C1020" s="167" t="s">
        <v>1483</v>
      </c>
      <c r="D1020" s="156">
        <v>2017</v>
      </c>
      <c r="E1020" s="158">
        <v>0.4</v>
      </c>
      <c r="F1020" s="156">
        <v>100</v>
      </c>
      <c r="G1020" s="156"/>
      <c r="H1020" s="163">
        <v>59.869479893414102</v>
      </c>
    </row>
    <row r="1021" spans="2:8" ht="48.75" customHeight="1">
      <c r="B1021" s="161">
        <f t="shared" si="145"/>
        <v>243</v>
      </c>
      <c r="C1021" s="167" t="s">
        <v>1616</v>
      </c>
      <c r="D1021" s="156">
        <v>2017</v>
      </c>
      <c r="E1021" s="158">
        <v>0.4</v>
      </c>
      <c r="F1021" s="156">
        <v>43</v>
      </c>
      <c r="G1021" s="156"/>
      <c r="H1021" s="163">
        <v>38.184264275523603</v>
      </c>
    </row>
    <row r="1022" spans="2:8" ht="48.75" customHeight="1">
      <c r="B1022" s="161">
        <f t="shared" si="145"/>
        <v>244</v>
      </c>
      <c r="C1022" s="167" t="s">
        <v>1617</v>
      </c>
      <c r="D1022" s="156">
        <v>2017</v>
      </c>
      <c r="E1022" s="158">
        <v>0.4</v>
      </c>
      <c r="F1022" s="156">
        <v>427</v>
      </c>
      <c r="G1022" s="156"/>
      <c r="H1022" s="163">
        <v>464.37498573375098</v>
      </c>
    </row>
    <row r="1023" spans="2:8" ht="48.75" customHeight="1">
      <c r="B1023" s="161">
        <f t="shared" si="145"/>
        <v>245</v>
      </c>
      <c r="C1023" s="167" t="s">
        <v>1618</v>
      </c>
      <c r="D1023" s="156">
        <v>2017</v>
      </c>
      <c r="E1023" s="158">
        <v>0.4</v>
      </c>
      <c r="F1023" s="156">
        <v>25</v>
      </c>
      <c r="G1023" s="156"/>
      <c r="H1023" s="163">
        <v>7.9392506447053597</v>
      </c>
    </row>
    <row r="1024" spans="2:8" ht="48.75" customHeight="1">
      <c r="B1024" s="161">
        <f t="shared" si="145"/>
        <v>246</v>
      </c>
      <c r="C1024" s="167" t="s">
        <v>1619</v>
      </c>
      <c r="D1024" s="156">
        <v>2017</v>
      </c>
      <c r="E1024" s="158">
        <v>0.4</v>
      </c>
      <c r="F1024" s="156">
        <v>316</v>
      </c>
      <c r="G1024" s="156"/>
      <c r="H1024" s="163">
        <v>333.10896935741698</v>
      </c>
    </row>
    <row r="1025" spans="2:8" ht="48.75" customHeight="1">
      <c r="B1025" s="161">
        <f t="shared" si="145"/>
        <v>247</v>
      </c>
      <c r="C1025" s="167" t="s">
        <v>1620</v>
      </c>
      <c r="D1025" s="156">
        <v>2017</v>
      </c>
      <c r="E1025" s="158">
        <v>0.4</v>
      </c>
      <c r="F1025" s="156">
        <v>95</v>
      </c>
      <c r="G1025" s="156"/>
      <c r="H1025" s="163">
        <v>122.25630672103701</v>
      </c>
    </row>
    <row r="1026" spans="2:8" ht="48.75" customHeight="1">
      <c r="B1026" s="161">
        <f t="shared" si="145"/>
        <v>248</v>
      </c>
      <c r="C1026" s="167" t="s">
        <v>1261</v>
      </c>
      <c r="D1026" s="156">
        <v>2017</v>
      </c>
      <c r="E1026" s="158">
        <v>0.4</v>
      </c>
      <c r="F1026" s="156">
        <v>40</v>
      </c>
      <c r="G1026" s="156"/>
      <c r="H1026" s="163">
        <v>87.629520535941396</v>
      </c>
    </row>
    <row r="1027" spans="2:8" ht="48.75" customHeight="1">
      <c r="B1027" s="161">
        <f t="shared" si="145"/>
        <v>249</v>
      </c>
      <c r="C1027" s="167" t="s">
        <v>1621</v>
      </c>
      <c r="D1027" s="156">
        <v>2017</v>
      </c>
      <c r="E1027" s="158">
        <v>0.4</v>
      </c>
      <c r="F1027" s="156">
        <v>95</v>
      </c>
      <c r="G1027" s="156"/>
      <c r="H1027" s="163">
        <v>97.633350253323997</v>
      </c>
    </row>
    <row r="1028" spans="2:8" ht="48.75" customHeight="1">
      <c r="B1028" s="161">
        <f t="shared" si="145"/>
        <v>250</v>
      </c>
      <c r="C1028" s="167" t="s">
        <v>1276</v>
      </c>
      <c r="D1028" s="156">
        <v>2017</v>
      </c>
      <c r="E1028" s="158">
        <v>0.4</v>
      </c>
      <c r="F1028" s="156">
        <v>200</v>
      </c>
      <c r="G1028" s="156"/>
      <c r="H1028" s="163">
        <v>228.81747103660001</v>
      </c>
    </row>
    <row r="1029" spans="2:8" ht="48.75" customHeight="1">
      <c r="B1029" s="161">
        <f t="shared" si="145"/>
        <v>251</v>
      </c>
      <c r="C1029" s="167" t="s">
        <v>1369</v>
      </c>
      <c r="D1029" s="156">
        <v>2017</v>
      </c>
      <c r="E1029" s="158">
        <v>0.4</v>
      </c>
      <c r="F1029" s="156">
        <v>124</v>
      </c>
      <c r="G1029" s="156"/>
      <c r="H1029" s="163">
        <v>179.32613097828801</v>
      </c>
    </row>
    <row r="1030" spans="2:8" ht="48.75" customHeight="1">
      <c r="B1030" s="161">
        <f t="shared" si="145"/>
        <v>252</v>
      </c>
      <c r="C1030" s="167" t="s">
        <v>1251</v>
      </c>
      <c r="D1030" s="156">
        <v>2017</v>
      </c>
      <c r="E1030" s="158">
        <v>0.4</v>
      </c>
      <c r="F1030" s="156">
        <v>105</v>
      </c>
      <c r="G1030" s="156"/>
      <c r="H1030" s="163">
        <v>51.731342918782701</v>
      </c>
    </row>
    <row r="1031" spans="2:8" ht="48.75" customHeight="1">
      <c r="B1031" s="161">
        <f t="shared" si="145"/>
        <v>253</v>
      </c>
      <c r="C1031" s="167" t="s">
        <v>1622</v>
      </c>
      <c r="D1031" s="156">
        <v>2017</v>
      </c>
      <c r="E1031" s="158">
        <v>0.4</v>
      </c>
      <c r="F1031" s="156">
        <v>38</v>
      </c>
      <c r="G1031" s="156"/>
      <c r="H1031" s="163">
        <v>40.791493830191897</v>
      </c>
    </row>
    <row r="1032" spans="2:8" ht="48.75" customHeight="1">
      <c r="B1032" s="161">
        <f t="shared" si="145"/>
        <v>254</v>
      </c>
      <c r="C1032" s="167" t="s">
        <v>1623</v>
      </c>
      <c r="D1032" s="156">
        <v>2017</v>
      </c>
      <c r="E1032" s="158">
        <v>0.4</v>
      </c>
      <c r="F1032" s="156">
        <v>335</v>
      </c>
      <c r="G1032" s="156"/>
      <c r="H1032" s="163">
        <v>108.025210326654</v>
      </c>
    </row>
    <row r="1033" spans="2:8" ht="48.75" customHeight="1">
      <c r="B1033" s="161">
        <f t="shared" si="145"/>
        <v>255</v>
      </c>
      <c r="C1033" s="167" t="s">
        <v>1624</v>
      </c>
      <c r="D1033" s="156">
        <v>2017</v>
      </c>
      <c r="E1033" s="158">
        <v>0.4</v>
      </c>
      <c r="F1033" s="156">
        <v>281</v>
      </c>
      <c r="G1033" s="156"/>
      <c r="H1033" s="163">
        <v>196.85445715932599</v>
      </c>
    </row>
    <row r="1034" spans="2:8" ht="48.75" customHeight="1">
      <c r="B1034" s="161">
        <f t="shared" si="145"/>
        <v>256</v>
      </c>
      <c r="C1034" s="167" t="s">
        <v>1625</v>
      </c>
      <c r="D1034" s="156">
        <v>2017</v>
      </c>
      <c r="E1034" s="158">
        <v>0.4</v>
      </c>
      <c r="F1034" s="156">
        <v>124</v>
      </c>
      <c r="G1034" s="156"/>
      <c r="H1034" s="163">
        <v>15.644073206860201</v>
      </c>
    </row>
    <row r="1035" spans="2:8" ht="24" customHeight="1">
      <c r="B1035" s="161">
        <f t="shared" si="145"/>
        <v>257</v>
      </c>
      <c r="C1035" s="167" t="s">
        <v>1529</v>
      </c>
      <c r="D1035" s="156">
        <v>2017</v>
      </c>
      <c r="E1035" s="158">
        <v>0.4</v>
      </c>
      <c r="F1035" s="156">
        <v>70</v>
      </c>
      <c r="G1035" s="156"/>
      <c r="H1035" s="163">
        <v>94.741049253803297</v>
      </c>
    </row>
    <row r="1036" spans="2:8" ht="20.25" customHeight="1">
      <c r="B1036" s="161">
        <f t="shared" si="145"/>
        <v>258</v>
      </c>
      <c r="C1036" s="167" t="s">
        <v>1626</v>
      </c>
      <c r="D1036" s="156">
        <v>2017</v>
      </c>
      <c r="E1036" s="158">
        <v>0.4</v>
      </c>
      <c r="F1036" s="156">
        <v>46</v>
      </c>
      <c r="G1036" s="156"/>
      <c r="H1036" s="163">
        <v>68.905373288736698</v>
      </c>
    </row>
    <row r="1037" spans="2:8" ht="24.75" customHeight="1">
      <c r="B1037" s="161">
        <f t="shared" si="145"/>
        <v>259</v>
      </c>
      <c r="C1037" s="167" t="s">
        <v>1627</v>
      </c>
      <c r="D1037" s="156">
        <v>2017</v>
      </c>
      <c r="E1037" s="158">
        <v>0.4</v>
      </c>
      <c r="F1037" s="156">
        <v>85</v>
      </c>
      <c r="G1037" s="156"/>
      <c r="H1037" s="163">
        <v>67.547080090393905</v>
      </c>
    </row>
    <row r="1038" spans="2:8" ht="48.75" customHeight="1">
      <c r="B1038" s="161">
        <f t="shared" si="145"/>
        <v>260</v>
      </c>
      <c r="C1038" s="167" t="s">
        <v>1260</v>
      </c>
      <c r="D1038" s="156">
        <v>2017</v>
      </c>
      <c r="E1038" s="158">
        <v>0.4</v>
      </c>
      <c r="F1038" s="156">
        <v>125</v>
      </c>
      <c r="G1038" s="156"/>
      <c r="H1038" s="163">
        <v>148.566790173313</v>
      </c>
    </row>
    <row r="1039" spans="2:8" ht="48.75" customHeight="1">
      <c r="B1039" s="161">
        <f t="shared" si="145"/>
        <v>261</v>
      </c>
      <c r="C1039" s="167" t="s">
        <v>1628</v>
      </c>
      <c r="D1039" s="156">
        <v>2017</v>
      </c>
      <c r="E1039" s="158">
        <v>0.4</v>
      </c>
      <c r="F1039" s="156">
        <v>155</v>
      </c>
      <c r="G1039" s="156"/>
      <c r="H1039" s="163">
        <v>121.848220513448</v>
      </c>
    </row>
    <row r="1040" spans="2:8" ht="48.75" customHeight="1">
      <c r="B1040" s="161">
        <f t="shared" si="145"/>
        <v>262</v>
      </c>
      <c r="C1040" s="167" t="s">
        <v>1629</v>
      </c>
      <c r="D1040" s="156">
        <v>2017</v>
      </c>
      <c r="E1040" s="158">
        <v>0.4</v>
      </c>
      <c r="F1040" s="156">
        <v>40</v>
      </c>
      <c r="G1040" s="156"/>
      <c r="H1040" s="163">
        <v>14.302533032182801</v>
      </c>
    </row>
    <row r="1041" spans="2:8" ht="48.75" customHeight="1">
      <c r="B1041" s="161">
        <f t="shared" ref="B1041:B1104" si="146">B1040+1</f>
        <v>263</v>
      </c>
      <c r="C1041" s="167" t="s">
        <v>1630</v>
      </c>
      <c r="D1041" s="156">
        <v>2017</v>
      </c>
      <c r="E1041" s="158">
        <v>0.4</v>
      </c>
      <c r="F1041" s="156">
        <v>70</v>
      </c>
      <c r="G1041" s="156"/>
      <c r="H1041" s="163">
        <v>53.115705608384303</v>
      </c>
    </row>
    <row r="1042" spans="2:8" ht="48.75" customHeight="1">
      <c r="B1042" s="161">
        <f t="shared" si="146"/>
        <v>264</v>
      </c>
      <c r="C1042" s="167" t="s">
        <v>1631</v>
      </c>
      <c r="D1042" s="156">
        <v>2017</v>
      </c>
      <c r="E1042" s="158">
        <v>0.4</v>
      </c>
      <c r="F1042" s="156">
        <v>40</v>
      </c>
      <c r="G1042" s="156"/>
      <c r="H1042" s="163">
        <v>19.424055963119599</v>
      </c>
    </row>
    <row r="1043" spans="2:8" ht="48.75" customHeight="1">
      <c r="B1043" s="161">
        <f t="shared" si="146"/>
        <v>265</v>
      </c>
      <c r="C1043" s="167" t="s">
        <v>1276</v>
      </c>
      <c r="D1043" s="156">
        <v>2017</v>
      </c>
      <c r="E1043" s="158">
        <v>0.4</v>
      </c>
      <c r="F1043" s="156">
        <v>263</v>
      </c>
      <c r="G1043" s="156"/>
      <c r="H1043" s="163">
        <v>256.454725413924</v>
      </c>
    </row>
    <row r="1044" spans="2:8" ht="48.75" customHeight="1">
      <c r="B1044" s="161">
        <f t="shared" si="146"/>
        <v>266</v>
      </c>
      <c r="C1044" s="167" t="s">
        <v>1359</v>
      </c>
      <c r="D1044" s="156">
        <v>2017</v>
      </c>
      <c r="E1044" s="158">
        <v>0.4</v>
      </c>
      <c r="F1044" s="156">
        <v>80</v>
      </c>
      <c r="G1044" s="156"/>
      <c r="H1044" s="163">
        <v>131.230671962488</v>
      </c>
    </row>
    <row r="1045" spans="2:8" ht="48.75" customHeight="1">
      <c r="B1045" s="161">
        <f t="shared" si="146"/>
        <v>267</v>
      </c>
      <c r="C1045" s="167" t="s">
        <v>1561</v>
      </c>
      <c r="D1045" s="156">
        <v>2017</v>
      </c>
      <c r="E1045" s="158">
        <v>0.4</v>
      </c>
      <c r="F1045" s="156">
        <v>76</v>
      </c>
      <c r="G1045" s="156"/>
      <c r="H1045" s="163">
        <v>74.358487684983402</v>
      </c>
    </row>
    <row r="1046" spans="2:8" ht="48.75" customHeight="1">
      <c r="B1046" s="161">
        <f t="shared" si="146"/>
        <v>268</v>
      </c>
      <c r="C1046" s="167" t="s">
        <v>1632</v>
      </c>
      <c r="D1046" s="156">
        <v>2017</v>
      </c>
      <c r="E1046" s="158">
        <v>0.4</v>
      </c>
      <c r="F1046" s="156">
        <v>90</v>
      </c>
      <c r="G1046" s="156"/>
      <c r="H1046" s="163">
        <v>136.263278194355</v>
      </c>
    </row>
    <row r="1047" spans="2:8" ht="48.75" customHeight="1">
      <c r="B1047" s="161">
        <f t="shared" si="146"/>
        <v>269</v>
      </c>
      <c r="C1047" s="167" t="s">
        <v>1633</v>
      </c>
      <c r="D1047" s="156">
        <v>2017</v>
      </c>
      <c r="E1047" s="158">
        <v>0.4</v>
      </c>
      <c r="F1047" s="156">
        <v>115</v>
      </c>
      <c r="G1047" s="156"/>
      <c r="H1047" s="163">
        <v>97.478543174753497</v>
      </c>
    </row>
    <row r="1048" spans="2:8" ht="48.75" customHeight="1">
      <c r="B1048" s="161">
        <f t="shared" si="146"/>
        <v>270</v>
      </c>
      <c r="C1048" s="167" t="s">
        <v>1634</v>
      </c>
      <c r="D1048" s="156">
        <v>2017</v>
      </c>
      <c r="E1048" s="158">
        <v>0.4</v>
      </c>
      <c r="F1048" s="156">
        <v>45</v>
      </c>
      <c r="G1048" s="156"/>
      <c r="H1048" s="163">
        <v>33.584318122289403</v>
      </c>
    </row>
    <row r="1049" spans="2:8" ht="48.75" customHeight="1">
      <c r="B1049" s="161">
        <f t="shared" si="146"/>
        <v>271</v>
      </c>
      <c r="C1049" s="167" t="s">
        <v>1483</v>
      </c>
      <c r="D1049" s="156">
        <v>2017</v>
      </c>
      <c r="E1049" s="158">
        <v>0.4</v>
      </c>
      <c r="F1049" s="156">
        <v>60</v>
      </c>
      <c r="G1049" s="156"/>
      <c r="H1049" s="163">
        <v>54.201806313731602</v>
      </c>
    </row>
    <row r="1050" spans="2:8" ht="48.75" customHeight="1">
      <c r="B1050" s="161">
        <f t="shared" si="146"/>
        <v>272</v>
      </c>
      <c r="C1050" s="167" t="s">
        <v>1635</v>
      </c>
      <c r="D1050" s="156">
        <v>2017</v>
      </c>
      <c r="E1050" s="158">
        <v>0.4</v>
      </c>
      <c r="F1050" s="156">
        <v>92</v>
      </c>
      <c r="G1050" s="156"/>
      <c r="H1050" s="163">
        <v>94.701197206807294</v>
      </c>
    </row>
    <row r="1051" spans="2:8" ht="48.75" customHeight="1">
      <c r="B1051" s="161">
        <f t="shared" si="146"/>
        <v>273</v>
      </c>
      <c r="C1051" s="167" t="s">
        <v>1636</v>
      </c>
      <c r="D1051" s="156">
        <v>2017</v>
      </c>
      <c r="E1051" s="158">
        <v>0.4</v>
      </c>
      <c r="F1051" s="156">
        <v>400</v>
      </c>
      <c r="G1051" s="156"/>
      <c r="H1051" s="163">
        <v>120.137199827998</v>
      </c>
    </row>
    <row r="1052" spans="2:8" ht="48.75" customHeight="1">
      <c r="B1052" s="161">
        <f t="shared" si="146"/>
        <v>274</v>
      </c>
      <c r="C1052" s="167" t="s">
        <v>1293</v>
      </c>
      <c r="D1052" s="156">
        <v>2017</v>
      </c>
      <c r="E1052" s="158">
        <v>0.4</v>
      </c>
      <c r="F1052" s="156">
        <v>75</v>
      </c>
      <c r="G1052" s="156"/>
      <c r="H1052" s="163">
        <v>39.787787257974401</v>
      </c>
    </row>
    <row r="1053" spans="2:8" ht="48.75" customHeight="1">
      <c r="B1053" s="161">
        <f t="shared" si="146"/>
        <v>275</v>
      </c>
      <c r="C1053" s="167" t="s">
        <v>1293</v>
      </c>
      <c r="D1053" s="156">
        <v>2017</v>
      </c>
      <c r="E1053" s="158">
        <v>0.4</v>
      </c>
      <c r="F1053" s="156">
        <v>50</v>
      </c>
      <c r="G1053" s="156"/>
      <c r="H1053" s="163">
        <v>29.993043169488399</v>
      </c>
    </row>
    <row r="1054" spans="2:8" ht="48.75" customHeight="1">
      <c r="B1054" s="161">
        <f t="shared" si="146"/>
        <v>276</v>
      </c>
      <c r="C1054" s="167" t="s">
        <v>1637</v>
      </c>
      <c r="D1054" s="156">
        <v>2017</v>
      </c>
      <c r="E1054" s="158">
        <v>0.4</v>
      </c>
      <c r="F1054" s="156">
        <v>40</v>
      </c>
      <c r="G1054" s="156"/>
      <c r="H1054" s="163">
        <v>38.980225045287703</v>
      </c>
    </row>
    <row r="1055" spans="2:8" ht="48.75" customHeight="1">
      <c r="B1055" s="161">
        <f t="shared" si="146"/>
        <v>277</v>
      </c>
      <c r="C1055" s="167" t="s">
        <v>1638</v>
      </c>
      <c r="D1055" s="156">
        <v>2017</v>
      </c>
      <c r="E1055" s="158">
        <v>0.4</v>
      </c>
      <c r="F1055" s="156">
        <v>255</v>
      </c>
      <c r="G1055" s="156"/>
      <c r="H1055" s="163">
        <v>276.61238309281703</v>
      </c>
    </row>
    <row r="1056" spans="2:8" ht="48.75" customHeight="1">
      <c r="B1056" s="161">
        <f t="shared" si="146"/>
        <v>278</v>
      </c>
      <c r="C1056" s="167" t="s">
        <v>1639</v>
      </c>
      <c r="D1056" s="156">
        <v>2017</v>
      </c>
      <c r="E1056" s="158">
        <v>0.4</v>
      </c>
      <c r="F1056" s="156">
        <v>60</v>
      </c>
      <c r="G1056" s="156"/>
      <c r="H1056" s="163">
        <v>74.500675467984493</v>
      </c>
    </row>
    <row r="1057" spans="2:8" ht="48.75" customHeight="1">
      <c r="B1057" s="161">
        <f t="shared" si="146"/>
        <v>279</v>
      </c>
      <c r="C1057" s="167" t="s">
        <v>1640</v>
      </c>
      <c r="D1057" s="156">
        <v>2017</v>
      </c>
      <c r="E1057" s="158">
        <v>0.4</v>
      </c>
      <c r="F1057" s="156">
        <v>477</v>
      </c>
      <c r="G1057" s="156"/>
      <c r="H1057" s="163">
        <v>206.253246181972</v>
      </c>
    </row>
    <row r="1058" spans="2:8" ht="48.75" customHeight="1">
      <c r="B1058" s="161">
        <f t="shared" si="146"/>
        <v>280</v>
      </c>
      <c r="C1058" s="167" t="s">
        <v>1277</v>
      </c>
      <c r="D1058" s="156">
        <v>2017</v>
      </c>
      <c r="E1058" s="158">
        <v>0.4</v>
      </c>
      <c r="F1058" s="156">
        <v>190</v>
      </c>
      <c r="G1058" s="156"/>
      <c r="H1058" s="163">
        <v>150.824013438766</v>
      </c>
    </row>
    <row r="1059" spans="2:8" ht="48.75" customHeight="1">
      <c r="B1059" s="161">
        <f t="shared" si="146"/>
        <v>281</v>
      </c>
      <c r="C1059" s="167" t="s">
        <v>1641</v>
      </c>
      <c r="D1059" s="156">
        <v>2017</v>
      </c>
      <c r="E1059" s="158">
        <v>0.4</v>
      </c>
      <c r="F1059" s="156">
        <v>136</v>
      </c>
      <c r="G1059" s="156"/>
      <c r="H1059" s="163">
        <v>156.799244697793</v>
      </c>
    </row>
    <row r="1060" spans="2:8" ht="48.75" customHeight="1">
      <c r="B1060" s="161">
        <f t="shared" si="146"/>
        <v>282</v>
      </c>
      <c r="C1060" s="167" t="s">
        <v>1642</v>
      </c>
      <c r="D1060" s="156">
        <v>2017</v>
      </c>
      <c r="E1060" s="158">
        <v>0.4</v>
      </c>
      <c r="F1060" s="156">
        <v>441</v>
      </c>
      <c r="G1060" s="156"/>
      <c r="H1060" s="163">
        <v>338.45798235490298</v>
      </c>
    </row>
    <row r="1061" spans="2:8" ht="48.75" customHeight="1">
      <c r="B1061" s="161">
        <f t="shared" si="146"/>
        <v>283</v>
      </c>
      <c r="C1061" s="167" t="s">
        <v>1643</v>
      </c>
      <c r="D1061" s="156">
        <v>2017</v>
      </c>
      <c r="E1061" s="158">
        <v>0.4</v>
      </c>
      <c r="F1061" s="156">
        <v>220</v>
      </c>
      <c r="G1061" s="156"/>
      <c r="H1061" s="163">
        <v>370.16423770890799</v>
      </c>
    </row>
    <row r="1062" spans="2:8" ht="48.75" customHeight="1">
      <c r="B1062" s="161">
        <f t="shared" si="146"/>
        <v>284</v>
      </c>
      <c r="C1062" s="167" t="s">
        <v>1644</v>
      </c>
      <c r="D1062" s="156">
        <v>2017</v>
      </c>
      <c r="E1062" s="158">
        <v>0.4</v>
      </c>
      <c r="F1062" s="156">
        <v>214</v>
      </c>
      <c r="G1062" s="156"/>
      <c r="H1062" s="163">
        <v>176.57089733978</v>
      </c>
    </row>
    <row r="1063" spans="2:8" ht="48.75" customHeight="1">
      <c r="B1063" s="161">
        <f t="shared" si="146"/>
        <v>285</v>
      </c>
      <c r="C1063" s="167" t="s">
        <v>1645</v>
      </c>
      <c r="D1063" s="156">
        <v>2017</v>
      </c>
      <c r="E1063" s="158">
        <v>0.4</v>
      </c>
      <c r="F1063" s="156">
        <v>90</v>
      </c>
      <c r="G1063" s="156"/>
      <c r="H1063" s="163">
        <v>43.480951337966097</v>
      </c>
    </row>
    <row r="1064" spans="2:8" ht="48.75" customHeight="1">
      <c r="B1064" s="161">
        <f t="shared" si="146"/>
        <v>286</v>
      </c>
      <c r="C1064" s="167" t="s">
        <v>1646</v>
      </c>
      <c r="D1064" s="156">
        <v>2017</v>
      </c>
      <c r="E1064" s="158">
        <v>0.4</v>
      </c>
      <c r="F1064" s="156">
        <v>181</v>
      </c>
      <c r="G1064" s="156"/>
      <c r="H1064" s="163">
        <v>79.9846162586758</v>
      </c>
    </row>
    <row r="1065" spans="2:8" ht="48.75" customHeight="1">
      <c r="B1065" s="161">
        <f t="shared" si="146"/>
        <v>287</v>
      </c>
      <c r="C1065" s="167" t="s">
        <v>1647</v>
      </c>
      <c r="D1065" s="156">
        <v>2017</v>
      </c>
      <c r="E1065" s="158">
        <v>0.4</v>
      </c>
      <c r="F1065" s="156">
        <v>607</v>
      </c>
      <c r="G1065" s="156"/>
      <c r="H1065" s="163">
        <v>465.91411395691699</v>
      </c>
    </row>
    <row r="1066" spans="2:8" ht="48.75" customHeight="1">
      <c r="B1066" s="161">
        <f t="shared" si="146"/>
        <v>288</v>
      </c>
      <c r="C1066" s="167" t="s">
        <v>1648</v>
      </c>
      <c r="D1066" s="156">
        <v>2017</v>
      </c>
      <c r="E1066" s="158">
        <v>0.4</v>
      </c>
      <c r="F1066" s="156">
        <v>300</v>
      </c>
      <c r="G1066" s="156"/>
      <c r="H1066" s="163">
        <v>518.73704152183802</v>
      </c>
    </row>
    <row r="1067" spans="2:8" ht="24" customHeight="1">
      <c r="B1067" s="161">
        <f t="shared" si="146"/>
        <v>289</v>
      </c>
      <c r="C1067" s="167" t="s">
        <v>1649</v>
      </c>
      <c r="D1067" s="156">
        <v>2017</v>
      </c>
      <c r="E1067" s="158">
        <v>0.4</v>
      </c>
      <c r="F1067" s="156">
        <v>35</v>
      </c>
      <c r="G1067" s="156"/>
      <c r="H1067" s="163">
        <v>16.739936988615099</v>
      </c>
    </row>
    <row r="1068" spans="2:8" ht="20.25" customHeight="1">
      <c r="B1068" s="161">
        <f t="shared" si="146"/>
        <v>290</v>
      </c>
      <c r="C1068" s="167" t="s">
        <v>1650</v>
      </c>
      <c r="D1068" s="156">
        <v>2017</v>
      </c>
      <c r="E1068" s="158">
        <v>0.4</v>
      </c>
      <c r="F1068" s="156">
        <v>129</v>
      </c>
      <c r="G1068" s="156"/>
      <c r="H1068" s="163">
        <v>121.288193832701</v>
      </c>
    </row>
    <row r="1069" spans="2:8" ht="24.75" customHeight="1">
      <c r="B1069" s="161">
        <f t="shared" si="146"/>
        <v>291</v>
      </c>
      <c r="C1069" s="167" t="s">
        <v>1651</v>
      </c>
      <c r="D1069" s="156">
        <v>2017</v>
      </c>
      <c r="E1069" s="158">
        <v>0.4</v>
      </c>
      <c r="F1069" s="156">
        <v>525</v>
      </c>
      <c r="G1069" s="156"/>
      <c r="H1069" s="163">
        <v>583.32148491757005</v>
      </c>
    </row>
    <row r="1070" spans="2:8" ht="48.75" customHeight="1">
      <c r="B1070" s="161">
        <f t="shared" si="146"/>
        <v>292</v>
      </c>
      <c r="C1070" s="167" t="s">
        <v>1652</v>
      </c>
      <c r="D1070" s="156">
        <v>2017</v>
      </c>
      <c r="E1070" s="158">
        <v>0.4</v>
      </c>
      <c r="F1070" s="156">
        <v>150</v>
      </c>
      <c r="G1070" s="156"/>
      <c r="H1070" s="163">
        <v>218.71752694785999</v>
      </c>
    </row>
    <row r="1071" spans="2:8" ht="48.75" customHeight="1">
      <c r="B1071" s="161">
        <f t="shared" si="146"/>
        <v>293</v>
      </c>
      <c r="C1071" s="167" t="s">
        <v>1653</v>
      </c>
      <c r="D1071" s="156">
        <v>2017</v>
      </c>
      <c r="E1071" s="158">
        <v>0.4</v>
      </c>
      <c r="F1071" s="156">
        <v>150</v>
      </c>
      <c r="G1071" s="156"/>
      <c r="H1071" s="163">
        <v>164.64055299087701</v>
      </c>
    </row>
    <row r="1072" spans="2:8" ht="48.75" customHeight="1">
      <c r="B1072" s="161">
        <f t="shared" si="146"/>
        <v>294</v>
      </c>
      <c r="C1072" s="167" t="s">
        <v>1654</v>
      </c>
      <c r="D1072" s="156">
        <v>2017</v>
      </c>
      <c r="E1072" s="158">
        <v>0.4</v>
      </c>
      <c r="F1072" s="156">
        <v>294</v>
      </c>
      <c r="G1072" s="156"/>
      <c r="H1072" s="163">
        <v>396.95948906357899</v>
      </c>
    </row>
    <row r="1073" spans="2:8" ht="48.75" customHeight="1">
      <c r="B1073" s="161">
        <f t="shared" si="146"/>
        <v>295</v>
      </c>
      <c r="C1073" s="167" t="s">
        <v>1655</v>
      </c>
      <c r="D1073" s="156">
        <v>2017</v>
      </c>
      <c r="E1073" s="158">
        <v>0.4</v>
      </c>
      <c r="F1073" s="156">
        <v>116</v>
      </c>
      <c r="G1073" s="156"/>
      <c r="H1073" s="163">
        <v>91.150241682319702</v>
      </c>
    </row>
    <row r="1074" spans="2:8" ht="48.75" customHeight="1">
      <c r="B1074" s="161">
        <f t="shared" si="146"/>
        <v>296</v>
      </c>
      <c r="C1074" s="167" t="s">
        <v>1656</v>
      </c>
      <c r="D1074" s="156">
        <v>2017</v>
      </c>
      <c r="E1074" s="158">
        <v>0.4</v>
      </c>
      <c r="F1074" s="156">
        <v>300</v>
      </c>
      <c r="G1074" s="156"/>
      <c r="H1074" s="163">
        <v>300.87964160549399</v>
      </c>
    </row>
    <row r="1075" spans="2:8" ht="48.75" customHeight="1">
      <c r="B1075" s="161">
        <f t="shared" si="146"/>
        <v>297</v>
      </c>
      <c r="C1075" s="167" t="s">
        <v>1657</v>
      </c>
      <c r="D1075" s="156">
        <v>2017</v>
      </c>
      <c r="E1075" s="158">
        <v>0.4</v>
      </c>
      <c r="F1075" s="156">
        <v>229</v>
      </c>
      <c r="G1075" s="156"/>
      <c r="H1075" s="163">
        <v>181.03057716654001</v>
      </c>
    </row>
    <row r="1076" spans="2:8" ht="48.75" customHeight="1">
      <c r="B1076" s="161">
        <f t="shared" si="146"/>
        <v>298</v>
      </c>
      <c r="C1076" s="167" t="s">
        <v>1658</v>
      </c>
      <c r="D1076" s="156">
        <v>2017</v>
      </c>
      <c r="E1076" s="158">
        <v>0.4</v>
      </c>
      <c r="F1076" s="156">
        <v>121</v>
      </c>
      <c r="G1076" s="156"/>
      <c r="H1076" s="163">
        <v>137.01371602380499</v>
      </c>
    </row>
    <row r="1077" spans="2:8" ht="48.75" customHeight="1">
      <c r="B1077" s="161">
        <f t="shared" si="146"/>
        <v>299</v>
      </c>
      <c r="C1077" s="167" t="s">
        <v>1659</v>
      </c>
      <c r="D1077" s="156">
        <v>2017</v>
      </c>
      <c r="E1077" s="158">
        <v>0.4</v>
      </c>
      <c r="F1077" s="156">
        <v>65</v>
      </c>
      <c r="G1077" s="156"/>
      <c r="H1077" s="163">
        <v>56.246298376012703</v>
      </c>
    </row>
    <row r="1078" spans="2:8" ht="48.75" customHeight="1">
      <c r="B1078" s="161">
        <f t="shared" si="146"/>
        <v>300</v>
      </c>
      <c r="C1078" s="167" t="s">
        <v>1660</v>
      </c>
      <c r="D1078" s="156">
        <v>2017</v>
      </c>
      <c r="E1078" s="158">
        <v>0.4</v>
      </c>
      <c r="F1078" s="156">
        <v>70</v>
      </c>
      <c r="G1078" s="156"/>
      <c r="H1078" s="163">
        <v>58.719597217620503</v>
      </c>
    </row>
    <row r="1079" spans="2:8" ht="48.75" customHeight="1">
      <c r="B1079" s="161">
        <f t="shared" si="146"/>
        <v>301</v>
      </c>
      <c r="C1079" s="167" t="s">
        <v>1637</v>
      </c>
      <c r="D1079" s="156">
        <v>2017</v>
      </c>
      <c r="E1079" s="158">
        <v>0.4</v>
      </c>
      <c r="F1079" s="156">
        <v>50</v>
      </c>
      <c r="G1079" s="156"/>
      <c r="H1079" s="163">
        <v>52.192752141560099</v>
      </c>
    </row>
    <row r="1080" spans="2:8" ht="48.75" customHeight="1">
      <c r="B1080" s="161">
        <f t="shared" si="146"/>
        <v>302</v>
      </c>
      <c r="C1080" s="167" t="s">
        <v>1661</v>
      </c>
      <c r="D1080" s="156">
        <v>2017</v>
      </c>
      <c r="E1080" s="158">
        <v>0.4</v>
      </c>
      <c r="F1080" s="156">
        <v>155</v>
      </c>
      <c r="G1080" s="156"/>
      <c r="H1080" s="163">
        <v>105.24136256526999</v>
      </c>
    </row>
    <row r="1081" spans="2:8" ht="48.75" customHeight="1">
      <c r="B1081" s="161">
        <f t="shared" si="146"/>
        <v>303</v>
      </c>
      <c r="C1081" s="167" t="s">
        <v>1385</v>
      </c>
      <c r="D1081" s="156">
        <v>2017</v>
      </c>
      <c r="E1081" s="158">
        <v>0.4</v>
      </c>
      <c r="F1081" s="156">
        <v>135</v>
      </c>
      <c r="G1081" s="156"/>
      <c r="H1081" s="163">
        <v>198.50337844707201</v>
      </c>
    </row>
    <row r="1082" spans="2:8" ht="48.75" customHeight="1">
      <c r="B1082" s="161">
        <f t="shared" si="146"/>
        <v>304</v>
      </c>
      <c r="C1082" s="167" t="s">
        <v>1662</v>
      </c>
      <c r="D1082" s="156">
        <v>2017</v>
      </c>
      <c r="E1082" s="158">
        <v>0.4</v>
      </c>
      <c r="F1082" s="156">
        <v>270</v>
      </c>
      <c r="G1082" s="156"/>
      <c r="H1082" s="163">
        <v>374.85226966109298</v>
      </c>
    </row>
    <row r="1083" spans="2:8" ht="48.75" customHeight="1">
      <c r="B1083" s="161">
        <f t="shared" si="146"/>
        <v>305</v>
      </c>
      <c r="C1083" s="167" t="s">
        <v>1663</v>
      </c>
      <c r="D1083" s="156">
        <v>2017</v>
      </c>
      <c r="E1083" s="158">
        <v>0.4</v>
      </c>
      <c r="F1083" s="156">
        <v>383</v>
      </c>
      <c r="G1083" s="156"/>
      <c r="H1083" s="163">
        <v>156.78355107178001</v>
      </c>
    </row>
    <row r="1084" spans="2:8" ht="48.75" customHeight="1">
      <c r="B1084" s="161">
        <f t="shared" si="146"/>
        <v>306</v>
      </c>
      <c r="C1084" s="167" t="s">
        <v>1664</v>
      </c>
      <c r="D1084" s="156">
        <v>2017</v>
      </c>
      <c r="E1084" s="158">
        <v>0.4</v>
      </c>
      <c r="F1084" s="156">
        <v>90</v>
      </c>
      <c r="G1084" s="156"/>
      <c r="H1084" s="163">
        <v>246.009209965358</v>
      </c>
    </row>
    <row r="1085" spans="2:8" ht="48.75" customHeight="1">
      <c r="B1085" s="161">
        <f t="shared" si="146"/>
        <v>307</v>
      </c>
      <c r="C1085" s="167" t="s">
        <v>1665</v>
      </c>
      <c r="D1085" s="156">
        <v>2017</v>
      </c>
      <c r="E1085" s="158">
        <v>0.4</v>
      </c>
      <c r="F1085" s="156">
        <v>135</v>
      </c>
      <c r="G1085" s="156"/>
      <c r="H1085" s="163">
        <v>119.701818551473</v>
      </c>
    </row>
    <row r="1086" spans="2:8" ht="48.75" customHeight="1">
      <c r="B1086" s="161">
        <f t="shared" si="146"/>
        <v>308</v>
      </c>
      <c r="C1086" s="167" t="s">
        <v>1666</v>
      </c>
      <c r="D1086" s="156">
        <v>2017</v>
      </c>
      <c r="E1086" s="158">
        <v>0.4</v>
      </c>
      <c r="F1086" s="156">
        <v>200</v>
      </c>
      <c r="G1086" s="156"/>
      <c r="H1086" s="163">
        <v>266.23779535572697</v>
      </c>
    </row>
    <row r="1087" spans="2:8" ht="48.75" customHeight="1">
      <c r="B1087" s="161">
        <f t="shared" si="146"/>
        <v>309</v>
      </c>
      <c r="C1087" s="167" t="s">
        <v>1667</v>
      </c>
      <c r="D1087" s="156">
        <v>2017</v>
      </c>
      <c r="E1087" s="158">
        <v>0.4</v>
      </c>
      <c r="F1087" s="156">
        <v>166</v>
      </c>
      <c r="G1087" s="156"/>
      <c r="H1087" s="163">
        <v>273.79665992558699</v>
      </c>
    </row>
    <row r="1088" spans="2:8" ht="48.75" customHeight="1">
      <c r="B1088" s="161">
        <f t="shared" si="146"/>
        <v>310</v>
      </c>
      <c r="C1088" s="167" t="s">
        <v>1668</v>
      </c>
      <c r="D1088" s="156">
        <v>2017</v>
      </c>
      <c r="E1088" s="158">
        <v>0.4</v>
      </c>
      <c r="F1088" s="156">
        <v>105</v>
      </c>
      <c r="G1088" s="156"/>
      <c r="H1088" s="163">
        <v>145.82030175856599</v>
      </c>
    </row>
    <row r="1089" spans="2:8" ht="48.75" customHeight="1">
      <c r="B1089" s="161">
        <f t="shared" si="146"/>
        <v>311</v>
      </c>
      <c r="C1089" s="167" t="s">
        <v>1669</v>
      </c>
      <c r="D1089" s="156">
        <v>2017</v>
      </c>
      <c r="E1089" s="158">
        <v>0.4</v>
      </c>
      <c r="F1089" s="156">
        <v>72</v>
      </c>
      <c r="G1089" s="156"/>
      <c r="H1089" s="163">
        <v>65.086494020619099</v>
      </c>
    </row>
    <row r="1090" spans="2:8" ht="48.75" customHeight="1">
      <c r="B1090" s="161">
        <f t="shared" si="146"/>
        <v>312</v>
      </c>
      <c r="C1090" s="167" t="s">
        <v>1552</v>
      </c>
      <c r="D1090" s="156">
        <v>2017</v>
      </c>
      <c r="E1090" s="158">
        <v>0.4</v>
      </c>
      <c r="F1090" s="156">
        <v>96</v>
      </c>
      <c r="G1090" s="156"/>
      <c r="H1090" s="163">
        <v>80.268129765803593</v>
      </c>
    </row>
    <row r="1091" spans="2:8" ht="48.75" customHeight="1">
      <c r="B1091" s="161">
        <f t="shared" si="146"/>
        <v>313</v>
      </c>
      <c r="C1091" s="167" t="s">
        <v>1670</v>
      </c>
      <c r="D1091" s="156">
        <v>2017</v>
      </c>
      <c r="E1091" s="158">
        <v>0.4</v>
      </c>
      <c r="F1091" s="156">
        <v>55</v>
      </c>
      <c r="G1091" s="156"/>
      <c r="H1091" s="163">
        <v>126.365138972211</v>
      </c>
    </row>
    <row r="1092" spans="2:8" ht="48.75" customHeight="1">
      <c r="B1092" s="161">
        <f t="shared" si="146"/>
        <v>314</v>
      </c>
      <c r="C1092" s="167" t="s">
        <v>1671</v>
      </c>
      <c r="D1092" s="156">
        <v>2017</v>
      </c>
      <c r="E1092" s="158">
        <v>0.4</v>
      </c>
      <c r="F1092" s="156">
        <v>39</v>
      </c>
      <c r="G1092" s="156"/>
      <c r="H1092" s="163">
        <v>67.209983911790303</v>
      </c>
    </row>
    <row r="1093" spans="2:8" ht="48.75" customHeight="1">
      <c r="B1093" s="161">
        <f t="shared" si="146"/>
        <v>315</v>
      </c>
      <c r="C1093" s="167" t="s">
        <v>1462</v>
      </c>
      <c r="D1093" s="156">
        <v>2017</v>
      </c>
      <c r="E1093" s="158">
        <v>0.4</v>
      </c>
      <c r="F1093" s="156">
        <v>220</v>
      </c>
      <c r="G1093" s="156"/>
      <c r="H1093" s="163">
        <v>241.71556475503701</v>
      </c>
    </row>
    <row r="1094" spans="2:8" ht="48.75" customHeight="1">
      <c r="B1094" s="161">
        <f t="shared" si="146"/>
        <v>316</v>
      </c>
      <c r="C1094" s="167" t="s">
        <v>1672</v>
      </c>
      <c r="D1094" s="156">
        <v>2017</v>
      </c>
      <c r="E1094" s="158">
        <v>0.4</v>
      </c>
      <c r="F1094" s="156">
        <v>385</v>
      </c>
      <c r="G1094" s="156"/>
      <c r="H1094" s="163">
        <v>407.22333858720202</v>
      </c>
    </row>
    <row r="1095" spans="2:8" ht="48.75" customHeight="1">
      <c r="B1095" s="161">
        <f t="shared" si="146"/>
        <v>317</v>
      </c>
      <c r="C1095" s="167" t="s">
        <v>1673</v>
      </c>
      <c r="D1095" s="156">
        <v>2017</v>
      </c>
      <c r="E1095" s="158">
        <v>0.4</v>
      </c>
      <c r="F1095" s="156">
        <v>31</v>
      </c>
      <c r="G1095" s="156"/>
      <c r="H1095" s="163">
        <v>72.057278644438099</v>
      </c>
    </row>
    <row r="1096" spans="2:8" ht="48.75" customHeight="1">
      <c r="B1096" s="161">
        <f t="shared" si="146"/>
        <v>318</v>
      </c>
      <c r="C1096" s="167" t="s">
        <v>1674</v>
      </c>
      <c r="D1096" s="156">
        <v>2017</v>
      </c>
      <c r="E1096" s="158">
        <v>0.4</v>
      </c>
      <c r="F1096" s="156">
        <v>42</v>
      </c>
      <c r="G1096" s="156"/>
      <c r="H1096" s="163">
        <v>72.971538818758901</v>
      </c>
    </row>
    <row r="1097" spans="2:8" ht="48.75" customHeight="1">
      <c r="B1097" s="161">
        <f t="shared" si="146"/>
        <v>319</v>
      </c>
      <c r="C1097" s="167" t="s">
        <v>1675</v>
      </c>
      <c r="D1097" s="156">
        <v>2017</v>
      </c>
      <c r="E1097" s="158">
        <v>0.4</v>
      </c>
      <c r="F1097" s="156">
        <v>34</v>
      </c>
      <c r="G1097" s="156"/>
      <c r="H1097" s="163">
        <v>41.308999197307401</v>
      </c>
    </row>
    <row r="1098" spans="2:8" ht="48.75" customHeight="1">
      <c r="B1098" s="161">
        <f t="shared" si="146"/>
        <v>320</v>
      </c>
      <c r="C1098" s="167" t="s">
        <v>1676</v>
      </c>
      <c r="D1098" s="156">
        <v>2017</v>
      </c>
      <c r="E1098" s="158">
        <v>0.4</v>
      </c>
      <c r="F1098" s="156">
        <v>176</v>
      </c>
      <c r="G1098" s="156"/>
      <c r="H1098" s="163">
        <v>124.272018480418</v>
      </c>
    </row>
    <row r="1099" spans="2:8" ht="24" customHeight="1">
      <c r="B1099" s="161">
        <f t="shared" si="146"/>
        <v>321</v>
      </c>
      <c r="C1099" s="167" t="s">
        <v>1677</v>
      </c>
      <c r="D1099" s="156">
        <v>2017</v>
      </c>
      <c r="E1099" s="158">
        <v>0.4</v>
      </c>
      <c r="F1099" s="156">
        <v>87</v>
      </c>
      <c r="G1099" s="156"/>
      <c r="H1099" s="163">
        <v>62.077160739224198</v>
      </c>
    </row>
    <row r="1100" spans="2:8" ht="20.25" customHeight="1">
      <c r="B1100" s="161">
        <f t="shared" si="146"/>
        <v>322</v>
      </c>
      <c r="C1100" s="167" t="s">
        <v>1678</v>
      </c>
      <c r="D1100" s="156">
        <v>2017</v>
      </c>
      <c r="E1100" s="158">
        <v>0.4</v>
      </c>
      <c r="F1100" s="156">
        <v>40</v>
      </c>
      <c r="G1100" s="156"/>
      <c r="H1100" s="163">
        <v>33.845553119954999</v>
      </c>
    </row>
    <row r="1101" spans="2:8" ht="24.75" customHeight="1">
      <c r="B1101" s="161">
        <f t="shared" si="146"/>
        <v>323</v>
      </c>
      <c r="C1101" s="167" t="s">
        <v>1277</v>
      </c>
      <c r="D1101" s="156">
        <v>2017</v>
      </c>
      <c r="E1101" s="158">
        <v>0.4</v>
      </c>
      <c r="F1101" s="156">
        <v>130</v>
      </c>
      <c r="G1101" s="156"/>
      <c r="H1101" s="163">
        <v>128.39827886160501</v>
      </c>
    </row>
    <row r="1102" spans="2:8" ht="48.75" customHeight="1">
      <c r="B1102" s="161">
        <f t="shared" si="146"/>
        <v>324</v>
      </c>
      <c r="C1102" s="167" t="s">
        <v>1548</v>
      </c>
      <c r="D1102" s="156">
        <v>2017</v>
      </c>
      <c r="E1102" s="158">
        <v>0.4</v>
      </c>
      <c r="F1102" s="156">
        <v>374</v>
      </c>
      <c r="G1102" s="156"/>
      <c r="H1102" s="163">
        <v>342.37410809579302</v>
      </c>
    </row>
    <row r="1103" spans="2:8" ht="48.75" customHeight="1">
      <c r="B1103" s="161">
        <f t="shared" si="146"/>
        <v>325</v>
      </c>
      <c r="C1103" s="167" t="s">
        <v>1679</v>
      </c>
      <c r="D1103" s="156">
        <v>2017</v>
      </c>
      <c r="E1103" s="158">
        <v>0.4</v>
      </c>
      <c r="F1103" s="156">
        <v>65</v>
      </c>
      <c r="G1103" s="156"/>
      <c r="H1103" s="163">
        <v>80.163436350708594</v>
      </c>
    </row>
    <row r="1104" spans="2:8" ht="48.75" customHeight="1">
      <c r="B1104" s="161">
        <f t="shared" si="146"/>
        <v>326</v>
      </c>
      <c r="C1104" s="167" t="s">
        <v>1680</v>
      </c>
      <c r="D1104" s="156">
        <v>2017</v>
      </c>
      <c r="E1104" s="158">
        <v>0.4</v>
      </c>
      <c r="F1104" s="156">
        <v>25</v>
      </c>
      <c r="G1104" s="156"/>
      <c r="H1104" s="163">
        <v>20.781061266276801</v>
      </c>
    </row>
    <row r="1105" spans="2:8" ht="48.75" customHeight="1">
      <c r="B1105" s="161">
        <f t="shared" ref="B1105:B1162" si="147">B1104+1</f>
        <v>327</v>
      </c>
      <c r="C1105" s="167" t="s">
        <v>1681</v>
      </c>
      <c r="D1105" s="156">
        <v>2017</v>
      </c>
      <c r="E1105" s="158">
        <v>0.4</v>
      </c>
      <c r="F1105" s="156">
        <v>136</v>
      </c>
      <c r="G1105" s="156"/>
      <c r="H1105" s="163">
        <v>188.299187552051</v>
      </c>
    </row>
    <row r="1106" spans="2:8" ht="48.75" customHeight="1">
      <c r="B1106" s="161">
        <f t="shared" si="147"/>
        <v>328</v>
      </c>
      <c r="C1106" s="167" t="s">
        <v>1682</v>
      </c>
      <c r="D1106" s="156">
        <v>2017</v>
      </c>
      <c r="E1106" s="158">
        <v>0.4</v>
      </c>
      <c r="F1106" s="156">
        <v>115</v>
      </c>
      <c r="G1106" s="156"/>
      <c r="H1106" s="163">
        <v>111.519238806684</v>
      </c>
    </row>
    <row r="1107" spans="2:8" ht="48.75" customHeight="1">
      <c r="B1107" s="161">
        <f t="shared" si="147"/>
        <v>329</v>
      </c>
      <c r="C1107" s="167" t="s">
        <v>1332</v>
      </c>
      <c r="D1107" s="156">
        <v>2017</v>
      </c>
      <c r="E1107" s="158">
        <v>0.4</v>
      </c>
      <c r="F1107" s="156">
        <v>70</v>
      </c>
      <c r="G1107" s="156"/>
      <c r="H1107" s="163">
        <v>101.173524848757</v>
      </c>
    </row>
    <row r="1108" spans="2:8" ht="48.75" customHeight="1">
      <c r="B1108" s="161">
        <f t="shared" si="147"/>
        <v>330</v>
      </c>
      <c r="C1108" s="167" t="s">
        <v>1683</v>
      </c>
      <c r="D1108" s="156">
        <v>2017</v>
      </c>
      <c r="E1108" s="158">
        <v>0.4</v>
      </c>
      <c r="F1108" s="156">
        <v>136</v>
      </c>
      <c r="G1108" s="156"/>
      <c r="H1108" s="163">
        <v>61.742027562153702</v>
      </c>
    </row>
    <row r="1109" spans="2:8" ht="48.75" customHeight="1">
      <c r="B1109" s="161">
        <f t="shared" si="147"/>
        <v>331</v>
      </c>
      <c r="C1109" s="167" t="s">
        <v>1684</v>
      </c>
      <c r="D1109" s="156">
        <v>2017</v>
      </c>
      <c r="E1109" s="158">
        <v>0.4</v>
      </c>
      <c r="F1109" s="156">
        <v>74</v>
      </c>
      <c r="G1109" s="156"/>
      <c r="H1109" s="163">
        <v>190.03613232123899</v>
      </c>
    </row>
    <row r="1110" spans="2:8" ht="48.75" customHeight="1">
      <c r="B1110" s="161">
        <f t="shared" si="147"/>
        <v>332</v>
      </c>
      <c r="C1110" s="167" t="s">
        <v>1348</v>
      </c>
      <c r="D1110" s="156">
        <v>2017</v>
      </c>
      <c r="E1110" s="158">
        <v>0.4</v>
      </c>
      <c r="F1110" s="156">
        <v>35</v>
      </c>
      <c r="G1110" s="156"/>
      <c r="H1110" s="163">
        <v>18.386936819834599</v>
      </c>
    </row>
    <row r="1111" spans="2:8" ht="48.75" customHeight="1">
      <c r="B1111" s="161">
        <f t="shared" si="147"/>
        <v>333</v>
      </c>
      <c r="C1111" s="167" t="s">
        <v>1685</v>
      </c>
      <c r="D1111" s="156">
        <v>2017</v>
      </c>
      <c r="E1111" s="158">
        <v>0.4</v>
      </c>
      <c r="F1111" s="156">
        <v>383</v>
      </c>
      <c r="G1111" s="156"/>
      <c r="H1111" s="163">
        <v>241.61710309084</v>
      </c>
    </row>
    <row r="1112" spans="2:8" ht="48.75" customHeight="1">
      <c r="B1112" s="161">
        <f t="shared" si="147"/>
        <v>334</v>
      </c>
      <c r="C1112" s="167" t="s">
        <v>1653</v>
      </c>
      <c r="D1112" s="156">
        <v>2017</v>
      </c>
      <c r="E1112" s="158">
        <v>0.4</v>
      </c>
      <c r="F1112" s="156">
        <v>70</v>
      </c>
      <c r="G1112" s="156"/>
      <c r="H1112" s="163">
        <v>96.485150150273</v>
      </c>
    </row>
    <row r="1113" spans="2:8" ht="48.75" customHeight="1">
      <c r="B1113" s="161">
        <f t="shared" si="147"/>
        <v>335</v>
      </c>
      <c r="C1113" s="167" t="s">
        <v>1686</v>
      </c>
      <c r="D1113" s="156">
        <v>2017</v>
      </c>
      <c r="E1113" s="158">
        <v>0.4</v>
      </c>
      <c r="F1113" s="156">
        <v>385</v>
      </c>
      <c r="G1113" s="156"/>
      <c r="H1113" s="163">
        <v>435.70973134195702</v>
      </c>
    </row>
    <row r="1114" spans="2:8" ht="48.75" customHeight="1">
      <c r="B1114" s="161">
        <f t="shared" si="147"/>
        <v>336</v>
      </c>
      <c r="C1114" s="167" t="s">
        <v>1687</v>
      </c>
      <c r="D1114" s="156">
        <v>2017</v>
      </c>
      <c r="E1114" s="158">
        <v>0.4</v>
      </c>
      <c r="F1114" s="156">
        <v>34</v>
      </c>
      <c r="G1114" s="156"/>
      <c r="H1114" s="163">
        <v>31.192966804996999</v>
      </c>
    </row>
    <row r="1115" spans="2:8" ht="48.75" customHeight="1">
      <c r="B1115" s="161">
        <f t="shared" si="147"/>
        <v>337</v>
      </c>
      <c r="C1115" s="167" t="s">
        <v>1445</v>
      </c>
      <c r="D1115" s="156">
        <v>2017</v>
      </c>
      <c r="E1115" s="158">
        <v>0.4</v>
      </c>
      <c r="F1115" s="156">
        <v>329</v>
      </c>
      <c r="G1115" s="156"/>
      <c r="H1115" s="163">
        <v>190.58496262287099</v>
      </c>
    </row>
    <row r="1116" spans="2:8" ht="48.75" customHeight="1">
      <c r="B1116" s="161">
        <f t="shared" si="147"/>
        <v>338</v>
      </c>
      <c r="C1116" s="167" t="s">
        <v>1463</v>
      </c>
      <c r="D1116" s="156">
        <v>2017</v>
      </c>
      <c r="E1116" s="158">
        <v>0.4</v>
      </c>
      <c r="F1116" s="156">
        <v>25</v>
      </c>
      <c r="G1116" s="156"/>
      <c r="H1116" s="163">
        <v>40.0426243247176</v>
      </c>
    </row>
    <row r="1117" spans="2:8" ht="48.75" customHeight="1">
      <c r="B1117" s="161">
        <f t="shared" si="147"/>
        <v>339</v>
      </c>
      <c r="C1117" s="167" t="s">
        <v>1688</v>
      </c>
      <c r="D1117" s="156">
        <v>2017</v>
      </c>
      <c r="E1117" s="158">
        <v>0.4</v>
      </c>
      <c r="F1117" s="156">
        <v>32</v>
      </c>
      <c r="G1117" s="156"/>
      <c r="H1117" s="163">
        <v>22.883778654453</v>
      </c>
    </row>
    <row r="1118" spans="2:8" ht="48.75" customHeight="1">
      <c r="B1118" s="161">
        <f t="shared" si="147"/>
        <v>340</v>
      </c>
      <c r="C1118" s="167" t="s">
        <v>1230</v>
      </c>
      <c r="D1118" s="156">
        <v>2017</v>
      </c>
      <c r="E1118" s="158">
        <v>0.4</v>
      </c>
      <c r="F1118" s="156">
        <v>30</v>
      </c>
      <c r="G1118" s="156"/>
      <c r="H1118" s="163">
        <v>16.214236869068099</v>
      </c>
    </row>
    <row r="1119" spans="2:8" ht="48.75" customHeight="1">
      <c r="B1119" s="161">
        <f t="shared" si="147"/>
        <v>341</v>
      </c>
      <c r="C1119" s="167" t="s">
        <v>1281</v>
      </c>
      <c r="D1119" s="156">
        <v>2017</v>
      </c>
      <c r="E1119" s="158">
        <v>0.4</v>
      </c>
      <c r="F1119" s="156">
        <v>272</v>
      </c>
      <c r="G1119" s="156"/>
      <c r="H1119" s="163">
        <v>255.46365890977901</v>
      </c>
    </row>
    <row r="1120" spans="2:8" ht="48.75" customHeight="1">
      <c r="B1120" s="161">
        <f t="shared" si="147"/>
        <v>342</v>
      </c>
      <c r="C1120" s="167" t="s">
        <v>1689</v>
      </c>
      <c r="D1120" s="156">
        <v>2017</v>
      </c>
      <c r="E1120" s="158">
        <v>0.4</v>
      </c>
      <c r="F1120" s="156">
        <v>95</v>
      </c>
      <c r="G1120" s="156"/>
      <c r="H1120" s="163">
        <v>189.45146945194</v>
      </c>
    </row>
    <row r="1121" spans="2:8" ht="48.75" customHeight="1">
      <c r="B1121" s="161">
        <f t="shared" si="147"/>
        <v>343</v>
      </c>
      <c r="C1121" s="167" t="s">
        <v>1475</v>
      </c>
      <c r="D1121" s="156">
        <v>2017</v>
      </c>
      <c r="E1121" s="158">
        <v>0.4</v>
      </c>
      <c r="F1121" s="156">
        <v>210</v>
      </c>
      <c r="G1121" s="156"/>
      <c r="H1121" s="163">
        <v>245.49026090928399</v>
      </c>
    </row>
    <row r="1122" spans="2:8" ht="48.75" customHeight="1">
      <c r="B1122" s="161">
        <f t="shared" si="147"/>
        <v>344</v>
      </c>
      <c r="C1122" s="167" t="s">
        <v>1680</v>
      </c>
      <c r="D1122" s="156">
        <v>2017</v>
      </c>
      <c r="E1122" s="158">
        <v>0.4</v>
      </c>
      <c r="F1122" s="156">
        <v>26</v>
      </c>
      <c r="G1122" s="156"/>
      <c r="H1122" s="163">
        <v>20.831839649848099</v>
      </c>
    </row>
    <row r="1123" spans="2:8" ht="48.75" customHeight="1">
      <c r="B1123" s="161">
        <f t="shared" si="147"/>
        <v>345</v>
      </c>
      <c r="C1123" s="167" t="s">
        <v>1690</v>
      </c>
      <c r="D1123" s="156">
        <v>2017</v>
      </c>
      <c r="E1123" s="158">
        <v>0.4</v>
      </c>
      <c r="F1123" s="156">
        <v>215</v>
      </c>
      <c r="G1123" s="156"/>
      <c r="H1123" s="163">
        <v>253.03210241293999</v>
      </c>
    </row>
    <row r="1124" spans="2:8" ht="48.75" customHeight="1">
      <c r="B1124" s="161">
        <f t="shared" si="147"/>
        <v>346</v>
      </c>
      <c r="C1124" s="167" t="s">
        <v>1691</v>
      </c>
      <c r="D1124" s="156">
        <v>2017</v>
      </c>
      <c r="E1124" s="158">
        <v>0.4</v>
      </c>
      <c r="F1124" s="156">
        <v>148</v>
      </c>
      <c r="G1124" s="156"/>
      <c r="H1124" s="163">
        <v>232.99322190617301</v>
      </c>
    </row>
    <row r="1125" spans="2:8" ht="48.75" customHeight="1">
      <c r="B1125" s="161">
        <f t="shared" si="147"/>
        <v>347</v>
      </c>
      <c r="C1125" s="167" t="s">
        <v>1692</v>
      </c>
      <c r="D1125" s="156">
        <v>2017</v>
      </c>
      <c r="E1125" s="158">
        <v>0.4</v>
      </c>
      <c r="F1125" s="156">
        <v>150</v>
      </c>
      <c r="G1125" s="156"/>
      <c r="H1125" s="163">
        <v>292.88505301280998</v>
      </c>
    </row>
    <row r="1126" spans="2:8" ht="48.75" customHeight="1">
      <c r="B1126" s="161">
        <f t="shared" si="147"/>
        <v>348</v>
      </c>
      <c r="C1126" s="167" t="s">
        <v>1693</v>
      </c>
      <c r="D1126" s="156">
        <v>2017</v>
      </c>
      <c r="E1126" s="158">
        <v>0.4</v>
      </c>
      <c r="F1126" s="156">
        <v>170</v>
      </c>
      <c r="G1126" s="156"/>
      <c r="H1126" s="163">
        <v>152.645190707599</v>
      </c>
    </row>
    <row r="1127" spans="2:8" ht="48.75" customHeight="1">
      <c r="B1127" s="161">
        <f t="shared" si="147"/>
        <v>349</v>
      </c>
      <c r="C1127" s="167" t="s">
        <v>1523</v>
      </c>
      <c r="D1127" s="156">
        <v>2017</v>
      </c>
      <c r="E1127" s="158">
        <v>0.4</v>
      </c>
      <c r="F1127" s="156">
        <v>25</v>
      </c>
      <c r="G1127" s="156"/>
      <c r="H1127" s="163">
        <v>24.179411597511301</v>
      </c>
    </row>
    <row r="1128" spans="2:8" ht="48.75" customHeight="1">
      <c r="B1128" s="161">
        <f t="shared" si="147"/>
        <v>350</v>
      </c>
      <c r="C1128" s="167" t="s">
        <v>1276</v>
      </c>
      <c r="D1128" s="156">
        <v>2017</v>
      </c>
      <c r="E1128" s="158">
        <v>0.4</v>
      </c>
      <c r="F1128" s="156">
        <v>20</v>
      </c>
      <c r="G1128" s="156"/>
      <c r="H1128" s="163">
        <v>20.672473006870199</v>
      </c>
    </row>
    <row r="1129" spans="2:8" ht="48.75" customHeight="1">
      <c r="B1129" s="161">
        <f t="shared" si="147"/>
        <v>351</v>
      </c>
      <c r="C1129" s="167" t="s">
        <v>1694</v>
      </c>
      <c r="D1129" s="156">
        <v>2017</v>
      </c>
      <c r="E1129" s="158">
        <v>0.4</v>
      </c>
      <c r="F1129" s="156">
        <v>227</v>
      </c>
      <c r="G1129" s="156"/>
      <c r="H1129" s="163">
        <v>108.495967175779</v>
      </c>
    </row>
    <row r="1130" spans="2:8" ht="48.75" customHeight="1">
      <c r="B1130" s="161">
        <f t="shared" si="147"/>
        <v>352</v>
      </c>
      <c r="C1130" s="167" t="s">
        <v>1695</v>
      </c>
      <c r="D1130" s="156">
        <v>2017</v>
      </c>
      <c r="E1130" s="158">
        <v>0.4</v>
      </c>
      <c r="F1130" s="156">
        <v>580</v>
      </c>
      <c r="G1130" s="156"/>
      <c r="H1130" s="163">
        <v>584.93620427913504</v>
      </c>
    </row>
    <row r="1131" spans="2:8" ht="24" customHeight="1">
      <c r="B1131" s="161">
        <f t="shared" si="147"/>
        <v>353</v>
      </c>
      <c r="C1131" s="167" t="s">
        <v>1523</v>
      </c>
      <c r="D1131" s="156">
        <v>2017</v>
      </c>
      <c r="E1131" s="158">
        <v>0.4</v>
      </c>
      <c r="F1131" s="156">
        <v>25</v>
      </c>
      <c r="G1131" s="156"/>
      <c r="H1131" s="163">
        <v>24.1822678166731</v>
      </c>
    </row>
    <row r="1132" spans="2:8" ht="20.25" customHeight="1">
      <c r="B1132" s="161">
        <f t="shared" si="147"/>
        <v>354</v>
      </c>
      <c r="C1132" s="167" t="s">
        <v>1529</v>
      </c>
      <c r="D1132" s="156">
        <v>2017</v>
      </c>
      <c r="E1132" s="158">
        <v>0.4</v>
      </c>
      <c r="F1132" s="156">
        <v>410</v>
      </c>
      <c r="G1132" s="156"/>
      <c r="H1132" s="163">
        <v>318.508911764836</v>
      </c>
    </row>
    <row r="1133" spans="2:8" ht="24.75" customHeight="1">
      <c r="B1133" s="161">
        <f t="shared" si="147"/>
        <v>355</v>
      </c>
      <c r="C1133" s="167" t="s">
        <v>1696</v>
      </c>
      <c r="D1133" s="156">
        <v>2017</v>
      </c>
      <c r="E1133" s="158">
        <v>0.4</v>
      </c>
      <c r="F1133" s="156">
        <v>40</v>
      </c>
      <c r="G1133" s="156"/>
      <c r="H1133" s="163">
        <v>13.8568382079212</v>
      </c>
    </row>
    <row r="1134" spans="2:8" ht="48.75" customHeight="1">
      <c r="B1134" s="161">
        <f t="shared" si="147"/>
        <v>356</v>
      </c>
      <c r="C1134" s="167" t="s">
        <v>1697</v>
      </c>
      <c r="D1134" s="156">
        <v>2017</v>
      </c>
      <c r="E1134" s="158">
        <v>0.4</v>
      </c>
      <c r="F1134" s="156">
        <v>34</v>
      </c>
      <c r="G1134" s="156"/>
      <c r="H1134" s="163">
        <v>22.2574357578949</v>
      </c>
    </row>
    <row r="1135" spans="2:8" ht="48.75" customHeight="1">
      <c r="B1135" s="161">
        <f t="shared" si="147"/>
        <v>357</v>
      </c>
      <c r="C1135" s="167" t="s">
        <v>1235</v>
      </c>
      <c r="D1135" s="156">
        <v>2017</v>
      </c>
      <c r="E1135" s="158">
        <v>0.4</v>
      </c>
      <c r="F1135" s="156">
        <v>62</v>
      </c>
      <c r="G1135" s="156"/>
      <c r="H1135" s="163">
        <v>36.219590556001002</v>
      </c>
    </row>
    <row r="1136" spans="2:8" ht="48.75" customHeight="1">
      <c r="B1136" s="161">
        <f t="shared" si="147"/>
        <v>358</v>
      </c>
      <c r="C1136" s="167" t="s">
        <v>1467</v>
      </c>
      <c r="D1136" s="156">
        <v>2017</v>
      </c>
      <c r="E1136" s="158">
        <v>0.4</v>
      </c>
      <c r="F1136" s="156">
        <v>51</v>
      </c>
      <c r="G1136" s="156"/>
      <c r="H1136" s="163">
        <v>34.998987893760798</v>
      </c>
    </row>
    <row r="1137" spans="2:8" ht="48.75" customHeight="1">
      <c r="B1137" s="161">
        <f t="shared" si="147"/>
        <v>359</v>
      </c>
      <c r="C1137" s="167" t="s">
        <v>1698</v>
      </c>
      <c r="D1137" s="156">
        <v>2017</v>
      </c>
      <c r="E1137" s="158">
        <v>0.4</v>
      </c>
      <c r="F1137" s="156">
        <v>30</v>
      </c>
      <c r="G1137" s="156"/>
      <c r="H1137" s="163">
        <v>30.676250792995301</v>
      </c>
    </row>
    <row r="1138" spans="2:8" ht="48.75" customHeight="1">
      <c r="B1138" s="161">
        <f t="shared" si="147"/>
        <v>360</v>
      </c>
      <c r="C1138" s="167" t="s">
        <v>1699</v>
      </c>
      <c r="D1138" s="156">
        <v>2017</v>
      </c>
      <c r="E1138" s="158">
        <v>0.4</v>
      </c>
      <c r="F1138" s="156">
        <v>110</v>
      </c>
      <c r="G1138" s="156"/>
      <c r="H1138" s="163">
        <v>286.33867139768199</v>
      </c>
    </row>
    <row r="1139" spans="2:8" ht="48.75" customHeight="1">
      <c r="B1139" s="161">
        <f t="shared" si="147"/>
        <v>361</v>
      </c>
      <c r="C1139" s="167" t="s">
        <v>1700</v>
      </c>
      <c r="D1139" s="156">
        <v>2017</v>
      </c>
      <c r="E1139" s="158">
        <v>0.4</v>
      </c>
      <c r="F1139" s="156">
        <v>35</v>
      </c>
      <c r="G1139" s="156"/>
      <c r="H1139" s="163">
        <v>30.678868128372699</v>
      </c>
    </row>
    <row r="1140" spans="2:8" ht="48.75" customHeight="1">
      <c r="B1140" s="161">
        <f t="shared" si="147"/>
        <v>362</v>
      </c>
      <c r="C1140" s="167" t="s">
        <v>1701</v>
      </c>
      <c r="D1140" s="156">
        <v>2017</v>
      </c>
      <c r="E1140" s="158">
        <v>0.4</v>
      </c>
      <c r="F1140" s="156">
        <v>203</v>
      </c>
      <c r="G1140" s="156"/>
      <c r="H1140" s="163">
        <v>288.50000878931098</v>
      </c>
    </row>
    <row r="1141" spans="2:8" ht="48.75" customHeight="1">
      <c r="B1141" s="161">
        <f t="shared" si="147"/>
        <v>363</v>
      </c>
      <c r="C1141" s="167" t="s">
        <v>1702</v>
      </c>
      <c r="D1141" s="156">
        <v>2017</v>
      </c>
      <c r="E1141" s="158">
        <v>0.4</v>
      </c>
      <c r="F1141" s="156">
        <v>170</v>
      </c>
      <c r="G1141" s="156"/>
      <c r="H1141" s="163">
        <v>102.231291860019</v>
      </c>
    </row>
    <row r="1142" spans="2:8" ht="48.75" customHeight="1">
      <c r="B1142" s="161">
        <f t="shared" si="147"/>
        <v>364</v>
      </c>
      <c r="C1142" s="167" t="s">
        <v>1703</v>
      </c>
      <c r="D1142" s="156">
        <v>2017</v>
      </c>
      <c r="E1142" s="158">
        <v>0.4</v>
      </c>
      <c r="F1142" s="156">
        <v>151</v>
      </c>
      <c r="G1142" s="156"/>
      <c r="H1142" s="163">
        <v>263.68761748053402</v>
      </c>
    </row>
    <row r="1143" spans="2:8" ht="48.75" customHeight="1">
      <c r="B1143" s="161">
        <f t="shared" si="147"/>
        <v>365</v>
      </c>
      <c r="C1143" s="167" t="s">
        <v>1622</v>
      </c>
      <c r="D1143" s="156">
        <v>2017</v>
      </c>
      <c r="E1143" s="158">
        <v>0.4</v>
      </c>
      <c r="F1143" s="156">
        <v>85</v>
      </c>
      <c r="G1143" s="156"/>
      <c r="H1143" s="163">
        <v>65.975494831297894</v>
      </c>
    </row>
    <row r="1144" spans="2:8" ht="48.75" customHeight="1">
      <c r="B1144" s="161">
        <f t="shared" si="147"/>
        <v>366</v>
      </c>
      <c r="C1144" s="167" t="s">
        <v>1704</v>
      </c>
      <c r="D1144" s="156">
        <v>2017</v>
      </c>
      <c r="E1144" s="158">
        <v>0.4</v>
      </c>
      <c r="F1144" s="156">
        <v>62</v>
      </c>
      <c r="G1144" s="156"/>
      <c r="H1144" s="163">
        <v>59.945289143094499</v>
      </c>
    </row>
    <row r="1145" spans="2:8" ht="48.75" customHeight="1">
      <c r="B1145" s="161">
        <f t="shared" si="147"/>
        <v>367</v>
      </c>
      <c r="C1145" s="167" t="s">
        <v>1195</v>
      </c>
      <c r="D1145" s="156">
        <v>2017</v>
      </c>
      <c r="E1145" s="158">
        <v>0.4</v>
      </c>
      <c r="F1145" s="156">
        <v>43</v>
      </c>
      <c r="G1145" s="156"/>
      <c r="H1145" s="163">
        <v>36.645136052357401</v>
      </c>
    </row>
    <row r="1146" spans="2:8" ht="48.75" customHeight="1">
      <c r="B1146" s="161">
        <f t="shared" si="147"/>
        <v>368</v>
      </c>
      <c r="C1146" s="167" t="s">
        <v>1705</v>
      </c>
      <c r="D1146" s="156">
        <v>2017</v>
      </c>
      <c r="E1146" s="158">
        <v>0.4</v>
      </c>
      <c r="F1146" s="156">
        <v>40</v>
      </c>
      <c r="G1146" s="156"/>
      <c r="H1146" s="163">
        <v>42.972700120934903</v>
      </c>
    </row>
    <row r="1147" spans="2:8" ht="48.75" customHeight="1">
      <c r="B1147" s="161">
        <f t="shared" si="147"/>
        <v>369</v>
      </c>
      <c r="C1147" s="167" t="s">
        <v>1529</v>
      </c>
      <c r="D1147" s="156">
        <v>2017</v>
      </c>
      <c r="E1147" s="158">
        <v>0.4</v>
      </c>
      <c r="F1147" s="156">
        <v>33</v>
      </c>
      <c r="G1147" s="156"/>
      <c r="H1147" s="163">
        <v>12.6433605142083</v>
      </c>
    </row>
    <row r="1148" spans="2:8" ht="48.75" customHeight="1">
      <c r="B1148" s="161">
        <f t="shared" si="147"/>
        <v>370</v>
      </c>
      <c r="C1148" s="167" t="s">
        <v>1557</v>
      </c>
      <c r="D1148" s="156">
        <v>2017</v>
      </c>
      <c r="E1148" s="158">
        <v>0.4</v>
      </c>
      <c r="F1148" s="156">
        <v>90</v>
      </c>
      <c r="G1148" s="156"/>
      <c r="H1148" s="163">
        <v>71.514628162447096</v>
      </c>
    </row>
    <row r="1149" spans="2:8" ht="48.75" customHeight="1">
      <c r="B1149" s="161">
        <f t="shared" si="147"/>
        <v>371</v>
      </c>
      <c r="C1149" s="167" t="s">
        <v>1706</v>
      </c>
      <c r="D1149" s="156">
        <v>2017</v>
      </c>
      <c r="E1149" s="158">
        <v>0.4</v>
      </c>
      <c r="F1149" s="156">
        <v>38</v>
      </c>
      <c r="G1149" s="156"/>
      <c r="H1149" s="163">
        <v>16.275058757837598</v>
      </c>
    </row>
    <row r="1150" spans="2:8" ht="48.75" customHeight="1">
      <c r="B1150" s="161">
        <f t="shared" si="147"/>
        <v>372</v>
      </c>
      <c r="C1150" s="167" t="s">
        <v>1707</v>
      </c>
      <c r="D1150" s="156">
        <v>2017</v>
      </c>
      <c r="E1150" s="158">
        <v>0.4</v>
      </c>
      <c r="F1150" s="156">
        <v>28</v>
      </c>
      <c r="G1150" s="156"/>
      <c r="H1150" s="163">
        <v>60.912321861274201</v>
      </c>
    </row>
    <row r="1151" spans="2:8" ht="48.75" customHeight="1">
      <c r="B1151" s="161">
        <f t="shared" si="147"/>
        <v>373</v>
      </c>
      <c r="C1151" s="167" t="s">
        <v>1708</v>
      </c>
      <c r="D1151" s="156">
        <v>2017</v>
      </c>
      <c r="E1151" s="158">
        <v>0.4</v>
      </c>
      <c r="F1151" s="156">
        <v>67</v>
      </c>
      <c r="G1151" s="156"/>
      <c r="H1151" s="163">
        <v>22.0553504625077</v>
      </c>
    </row>
    <row r="1152" spans="2:8" ht="48.75" customHeight="1">
      <c r="B1152" s="161">
        <f t="shared" si="147"/>
        <v>374</v>
      </c>
      <c r="C1152" s="167" t="s">
        <v>1689</v>
      </c>
      <c r="D1152" s="156">
        <v>2017</v>
      </c>
      <c r="E1152" s="158">
        <v>0.4</v>
      </c>
      <c r="F1152" s="156">
        <v>33</v>
      </c>
      <c r="G1152" s="156"/>
      <c r="H1152" s="163">
        <v>15.6208391622602</v>
      </c>
    </row>
    <row r="1153" spans="2:8" ht="48.75" customHeight="1">
      <c r="B1153" s="161">
        <f t="shared" si="147"/>
        <v>375</v>
      </c>
      <c r="C1153" s="167" t="s">
        <v>1709</v>
      </c>
      <c r="D1153" s="156">
        <v>2017</v>
      </c>
      <c r="E1153" s="158">
        <v>0.4</v>
      </c>
      <c r="F1153" s="156">
        <v>180</v>
      </c>
      <c r="G1153" s="156"/>
      <c r="H1153" s="163">
        <v>182.11631435308499</v>
      </c>
    </row>
    <row r="1154" spans="2:8" ht="48.75" customHeight="1">
      <c r="B1154" s="161">
        <f t="shared" si="147"/>
        <v>376</v>
      </c>
      <c r="C1154" s="167" t="s">
        <v>1710</v>
      </c>
      <c r="D1154" s="156">
        <v>2017</v>
      </c>
      <c r="E1154" s="158">
        <v>0.4</v>
      </c>
      <c r="F1154" s="156">
        <v>258</v>
      </c>
      <c r="G1154" s="156"/>
      <c r="H1154" s="163">
        <v>289.57048857240602</v>
      </c>
    </row>
    <row r="1155" spans="2:8" ht="48.75" customHeight="1">
      <c r="B1155" s="161">
        <f t="shared" si="147"/>
        <v>377</v>
      </c>
      <c r="C1155" s="167" t="s">
        <v>1276</v>
      </c>
      <c r="D1155" s="156">
        <v>2017</v>
      </c>
      <c r="E1155" s="158">
        <v>0.4</v>
      </c>
      <c r="F1155" s="156">
        <v>45</v>
      </c>
      <c r="G1155" s="156"/>
      <c r="H1155" s="163">
        <v>58.109384169638098</v>
      </c>
    </row>
    <row r="1156" spans="2:8" ht="48.75" customHeight="1">
      <c r="B1156" s="161">
        <f t="shared" si="147"/>
        <v>378</v>
      </c>
      <c r="C1156" s="167" t="s">
        <v>1711</v>
      </c>
      <c r="D1156" s="156">
        <v>2017</v>
      </c>
      <c r="E1156" s="158">
        <v>0.4</v>
      </c>
      <c r="F1156" s="156">
        <v>250</v>
      </c>
      <c r="G1156" s="156"/>
      <c r="H1156" s="163">
        <v>180.93529369530199</v>
      </c>
    </row>
    <row r="1157" spans="2:8" ht="48.75" customHeight="1">
      <c r="B1157" s="161">
        <f t="shared" si="147"/>
        <v>379</v>
      </c>
      <c r="C1157" s="167" t="s">
        <v>1712</v>
      </c>
      <c r="D1157" s="156">
        <v>2017</v>
      </c>
      <c r="E1157" s="158">
        <v>0.4</v>
      </c>
      <c r="F1157" s="156">
        <v>827</v>
      </c>
      <c r="G1157" s="156"/>
      <c r="H1157" s="163">
        <v>563.81639542026699</v>
      </c>
    </row>
    <row r="1158" spans="2:8" ht="48.75" customHeight="1">
      <c r="B1158" s="161">
        <f t="shared" si="147"/>
        <v>380</v>
      </c>
      <c r="C1158" s="167" t="s">
        <v>1713</v>
      </c>
      <c r="D1158" s="156">
        <v>2017</v>
      </c>
      <c r="E1158" s="158">
        <v>0.4</v>
      </c>
      <c r="F1158" s="156">
        <v>85</v>
      </c>
      <c r="G1158" s="156"/>
      <c r="H1158" s="163">
        <v>99.500382822518503</v>
      </c>
    </row>
    <row r="1159" spans="2:8" ht="48.75" customHeight="1">
      <c r="B1159" s="161">
        <f t="shared" si="147"/>
        <v>381</v>
      </c>
      <c r="C1159" s="167" t="s">
        <v>1714</v>
      </c>
      <c r="D1159" s="156">
        <v>2017</v>
      </c>
      <c r="E1159" s="158">
        <v>0.4</v>
      </c>
      <c r="F1159" s="156">
        <v>36</v>
      </c>
      <c r="G1159" s="156"/>
      <c r="H1159" s="163">
        <v>41.734274651124899</v>
      </c>
    </row>
    <row r="1160" spans="2:8" ht="48.75" customHeight="1">
      <c r="B1160" s="161">
        <f t="shared" si="147"/>
        <v>382</v>
      </c>
      <c r="C1160" s="167" t="s">
        <v>1715</v>
      </c>
      <c r="D1160" s="156">
        <v>2017</v>
      </c>
      <c r="E1160" s="158">
        <v>0.4</v>
      </c>
      <c r="F1160" s="156">
        <v>249</v>
      </c>
      <c r="G1160" s="156"/>
      <c r="H1160" s="163">
        <v>104.093474049764</v>
      </c>
    </row>
    <row r="1161" spans="2:8" ht="48.75" customHeight="1">
      <c r="B1161" s="161">
        <f t="shared" si="147"/>
        <v>383</v>
      </c>
      <c r="C1161" s="167" t="s">
        <v>1716</v>
      </c>
      <c r="D1161" s="156">
        <v>2017</v>
      </c>
      <c r="E1161" s="158">
        <v>0.4</v>
      </c>
      <c r="F1161" s="156">
        <v>181</v>
      </c>
      <c r="G1161" s="156"/>
      <c r="H1161" s="163">
        <v>129.86994838129499</v>
      </c>
    </row>
    <row r="1162" spans="2:8" ht="48.75" customHeight="1">
      <c r="B1162" s="161">
        <f t="shared" si="147"/>
        <v>384</v>
      </c>
      <c r="C1162" s="167" t="s">
        <v>1717</v>
      </c>
      <c r="D1162" s="156">
        <v>2017</v>
      </c>
      <c r="E1162" s="158">
        <v>0.4</v>
      </c>
      <c r="F1162" s="156">
        <v>16</v>
      </c>
      <c r="G1162" s="156"/>
      <c r="H1162" s="163">
        <v>76.706500000000005</v>
      </c>
    </row>
    <row r="1163" spans="2:8" ht="24" customHeight="1">
      <c r="B1163" s="161">
        <f t="shared" ref="B1163:B1167" si="148">B1162+1</f>
        <v>385</v>
      </c>
      <c r="C1163" s="167" t="s">
        <v>1632</v>
      </c>
      <c r="D1163" s="156">
        <v>2017</v>
      </c>
      <c r="E1163" s="158">
        <v>0.4</v>
      </c>
      <c r="F1163" s="156">
        <v>45</v>
      </c>
      <c r="G1163" s="156"/>
      <c r="H1163" s="163">
        <v>42.093420000000002</v>
      </c>
    </row>
    <row r="1164" spans="2:8" ht="20.25" customHeight="1">
      <c r="B1164" s="161">
        <f t="shared" si="148"/>
        <v>386</v>
      </c>
      <c r="C1164" s="167" t="s">
        <v>1718</v>
      </c>
      <c r="D1164" s="156">
        <v>2017</v>
      </c>
      <c r="E1164" s="158">
        <v>0.4</v>
      </c>
      <c r="F1164" s="156">
        <v>153</v>
      </c>
      <c r="G1164" s="156"/>
      <c r="H1164" s="163">
        <v>70.499430000000004</v>
      </c>
    </row>
    <row r="1165" spans="2:8" ht="24.75" customHeight="1">
      <c r="B1165" s="161">
        <f t="shared" si="148"/>
        <v>387</v>
      </c>
      <c r="C1165" s="167" t="s">
        <v>1719</v>
      </c>
      <c r="D1165" s="156">
        <v>2017</v>
      </c>
      <c r="E1165" s="158">
        <v>0.4</v>
      </c>
      <c r="F1165" s="156">
        <v>200</v>
      </c>
      <c r="G1165" s="156"/>
      <c r="H1165" s="163">
        <v>75.123059999999995</v>
      </c>
    </row>
    <row r="1166" spans="2:8" ht="48.75" customHeight="1">
      <c r="B1166" s="161">
        <f t="shared" si="148"/>
        <v>388</v>
      </c>
      <c r="C1166" s="167" t="s">
        <v>1720</v>
      </c>
      <c r="D1166" s="156">
        <v>2017</v>
      </c>
      <c r="E1166" s="158">
        <v>0.4</v>
      </c>
      <c r="F1166" s="156">
        <v>170</v>
      </c>
      <c r="G1166" s="156"/>
      <c r="H1166" s="163">
        <v>57.144199999999998</v>
      </c>
    </row>
    <row r="1167" spans="2:8" ht="48.75" customHeight="1">
      <c r="B1167" s="161">
        <f t="shared" si="148"/>
        <v>389</v>
      </c>
      <c r="C1167" s="167" t="s">
        <v>1721</v>
      </c>
      <c r="D1167" s="156">
        <v>2017</v>
      </c>
      <c r="E1167" s="158">
        <v>0.4</v>
      </c>
      <c r="F1167" s="156">
        <v>80</v>
      </c>
      <c r="G1167" s="156"/>
      <c r="H1167" s="163">
        <v>77.036829999999995</v>
      </c>
    </row>
    <row r="1168" spans="2:8" s="148" customFormat="1" ht="48.75" customHeight="1">
      <c r="B1168" s="159" t="s">
        <v>1722</v>
      </c>
      <c r="C1168" s="166" t="s">
        <v>1723</v>
      </c>
      <c r="D1168" s="156">
        <v>2016</v>
      </c>
      <c r="E1168" s="158">
        <v>0.4</v>
      </c>
      <c r="F1168" s="168">
        <v>15</v>
      </c>
      <c r="G1168" s="156"/>
      <c r="H1168" s="169">
        <v>19.7255245416784</v>
      </c>
    </row>
    <row r="1169" spans="2:8" s="148" customFormat="1" ht="51.75" customHeight="1">
      <c r="B1169" s="161">
        <f>B1168+1</f>
        <v>2</v>
      </c>
      <c r="C1169" s="166" t="s">
        <v>1724</v>
      </c>
      <c r="D1169" s="156">
        <v>2016</v>
      </c>
      <c r="E1169" s="158">
        <v>0.4</v>
      </c>
      <c r="F1169" s="168">
        <v>24</v>
      </c>
      <c r="G1169" s="156"/>
      <c r="H1169" s="169">
        <v>25.1162039923062</v>
      </c>
    </row>
    <row r="1170" spans="2:8" s="148" customFormat="1" ht="56.25" customHeight="1">
      <c r="B1170" s="161">
        <f t="shared" ref="B1170:B1233" si="149">B1169+1</f>
        <v>3</v>
      </c>
      <c r="C1170" s="166" t="s">
        <v>1725</v>
      </c>
      <c r="D1170" s="156">
        <v>2016</v>
      </c>
      <c r="E1170" s="158">
        <v>0.4</v>
      </c>
      <c r="F1170" s="168">
        <v>56</v>
      </c>
      <c r="G1170" s="156"/>
      <c r="H1170" s="169">
        <v>25.7206844540869</v>
      </c>
    </row>
    <row r="1171" spans="2:8" s="148" customFormat="1" ht="51.75" customHeight="1">
      <c r="B1171" s="161">
        <f t="shared" si="149"/>
        <v>4</v>
      </c>
      <c r="C1171" s="165" t="s">
        <v>1726</v>
      </c>
      <c r="D1171" s="156">
        <v>2016</v>
      </c>
      <c r="E1171" s="158">
        <v>0.4</v>
      </c>
      <c r="F1171" s="168">
        <v>1024</v>
      </c>
      <c r="G1171" s="156"/>
      <c r="H1171" s="169">
        <v>1679.0153407678699</v>
      </c>
    </row>
    <row r="1172" spans="2:8" s="148" customFormat="1" ht="45" customHeight="1">
      <c r="B1172" s="161">
        <f t="shared" si="149"/>
        <v>5</v>
      </c>
      <c r="C1172" s="165" t="s">
        <v>1727</v>
      </c>
      <c r="D1172" s="156">
        <v>2016</v>
      </c>
      <c r="E1172" s="158">
        <v>0.4</v>
      </c>
      <c r="F1172" s="168">
        <v>317</v>
      </c>
      <c r="G1172" s="156"/>
      <c r="H1172" s="169">
        <v>364.89553747989402</v>
      </c>
    </row>
    <row r="1173" spans="2:8" s="148" customFormat="1">
      <c r="B1173" s="161">
        <f t="shared" si="149"/>
        <v>6</v>
      </c>
      <c r="C1173" s="165" t="s">
        <v>1728</v>
      </c>
      <c r="D1173" s="156">
        <v>2016</v>
      </c>
      <c r="E1173" s="158">
        <v>0.4</v>
      </c>
      <c r="F1173" s="168">
        <v>670</v>
      </c>
      <c r="G1173" s="156"/>
      <c r="H1173" s="169">
        <v>373.60639208275597</v>
      </c>
    </row>
    <row r="1174" spans="2:8" s="148" customFormat="1">
      <c r="B1174" s="161">
        <f t="shared" si="149"/>
        <v>7</v>
      </c>
      <c r="C1174" s="165" t="s">
        <v>1729</v>
      </c>
      <c r="D1174" s="156">
        <v>2016</v>
      </c>
      <c r="E1174" s="158">
        <v>0.4</v>
      </c>
      <c r="F1174" s="168">
        <v>305</v>
      </c>
      <c r="G1174" s="156"/>
      <c r="H1174" s="169">
        <v>365.35620303826897</v>
      </c>
    </row>
    <row r="1175" spans="2:8" s="148" customFormat="1">
      <c r="B1175" s="161">
        <f t="shared" si="149"/>
        <v>8</v>
      </c>
      <c r="C1175" s="165" t="s">
        <v>1243</v>
      </c>
      <c r="D1175" s="156">
        <v>2016</v>
      </c>
      <c r="E1175" s="158">
        <v>0.4</v>
      </c>
      <c r="F1175" s="168">
        <v>291</v>
      </c>
      <c r="G1175" s="156"/>
      <c r="H1175" s="169">
        <v>728.35804513852702</v>
      </c>
    </row>
    <row r="1176" spans="2:8" s="148" customFormat="1">
      <c r="B1176" s="161">
        <f t="shared" si="149"/>
        <v>9</v>
      </c>
      <c r="C1176" s="165" t="s">
        <v>1730</v>
      </c>
      <c r="D1176" s="156">
        <v>2016</v>
      </c>
      <c r="E1176" s="158">
        <v>0.4</v>
      </c>
      <c r="F1176" s="168">
        <v>789</v>
      </c>
      <c r="G1176" s="156"/>
      <c r="H1176" s="169">
        <v>775.75472720112305</v>
      </c>
    </row>
    <row r="1177" spans="2:8" s="148" customFormat="1">
      <c r="B1177" s="161">
        <f t="shared" si="149"/>
        <v>10</v>
      </c>
      <c r="C1177" s="165" t="s">
        <v>1731</v>
      </c>
      <c r="D1177" s="156">
        <v>2016</v>
      </c>
      <c r="E1177" s="158">
        <v>0.4</v>
      </c>
      <c r="F1177" s="168">
        <v>239</v>
      </c>
      <c r="G1177" s="156"/>
      <c r="H1177" s="169">
        <v>155.310832340057</v>
      </c>
    </row>
    <row r="1178" spans="2:8" s="148" customFormat="1">
      <c r="B1178" s="161">
        <f t="shared" si="149"/>
        <v>11</v>
      </c>
      <c r="C1178" s="165" t="s">
        <v>1452</v>
      </c>
      <c r="D1178" s="156">
        <v>2016</v>
      </c>
      <c r="E1178" s="158">
        <v>0.4</v>
      </c>
      <c r="F1178" s="168">
        <v>76</v>
      </c>
      <c r="G1178" s="156"/>
      <c r="H1178" s="169">
        <v>876.17908761088904</v>
      </c>
    </row>
    <row r="1179" spans="2:8" s="148" customFormat="1">
      <c r="B1179" s="161">
        <f t="shared" si="149"/>
        <v>12</v>
      </c>
      <c r="C1179" s="165" t="s">
        <v>1732</v>
      </c>
      <c r="D1179" s="156">
        <v>2016</v>
      </c>
      <c r="E1179" s="158">
        <v>0.4</v>
      </c>
      <c r="F1179" s="168">
        <v>240</v>
      </c>
      <c r="G1179" s="156"/>
      <c r="H1179" s="169">
        <v>251.298255498164</v>
      </c>
    </row>
    <row r="1180" spans="2:8" s="148" customFormat="1">
      <c r="B1180" s="161">
        <f t="shared" si="149"/>
        <v>13</v>
      </c>
      <c r="C1180" s="165" t="s">
        <v>1519</v>
      </c>
      <c r="D1180" s="156">
        <v>2016</v>
      </c>
      <c r="E1180" s="158">
        <v>0.4</v>
      </c>
      <c r="F1180" s="168">
        <v>129</v>
      </c>
      <c r="G1180" s="156"/>
      <c r="H1180" s="169">
        <v>151.37585351018799</v>
      </c>
    </row>
    <row r="1181" spans="2:8" s="148" customFormat="1">
      <c r="B1181" s="161">
        <f t="shared" si="149"/>
        <v>14</v>
      </c>
      <c r="C1181" s="165" t="s">
        <v>1733</v>
      </c>
      <c r="D1181" s="156">
        <v>2016</v>
      </c>
      <c r="E1181" s="158">
        <v>0.4</v>
      </c>
      <c r="F1181" s="168">
        <v>80</v>
      </c>
      <c r="G1181" s="156"/>
      <c r="H1181" s="169">
        <v>76.218252822912405</v>
      </c>
    </row>
    <row r="1182" spans="2:8" s="148" customFormat="1">
      <c r="B1182" s="161">
        <f t="shared" si="149"/>
        <v>15</v>
      </c>
      <c r="C1182" s="165" t="s">
        <v>1731</v>
      </c>
      <c r="D1182" s="156">
        <v>2016</v>
      </c>
      <c r="E1182" s="158">
        <v>0.4</v>
      </c>
      <c r="F1182" s="168">
        <v>126</v>
      </c>
      <c r="G1182" s="156"/>
      <c r="H1182" s="169">
        <v>158.195757818533</v>
      </c>
    </row>
    <row r="1183" spans="2:8" s="148" customFormat="1">
      <c r="B1183" s="161">
        <f t="shared" si="149"/>
        <v>16</v>
      </c>
      <c r="C1183" s="165" t="s">
        <v>1734</v>
      </c>
      <c r="D1183" s="156">
        <v>2016</v>
      </c>
      <c r="E1183" s="158">
        <v>0.4</v>
      </c>
      <c r="F1183" s="168">
        <v>457</v>
      </c>
      <c r="G1183" s="156"/>
      <c r="H1183" s="169">
        <v>747.94785224796203</v>
      </c>
    </row>
    <row r="1184" spans="2:8" s="148" customFormat="1">
      <c r="B1184" s="161">
        <f t="shared" si="149"/>
        <v>17</v>
      </c>
      <c r="C1184" s="165" t="s">
        <v>1243</v>
      </c>
      <c r="D1184" s="156">
        <v>2016</v>
      </c>
      <c r="E1184" s="158">
        <v>0.4</v>
      </c>
      <c r="F1184" s="168">
        <v>320</v>
      </c>
      <c r="G1184" s="156"/>
      <c r="H1184" s="169">
        <v>309.09149700125801</v>
      </c>
    </row>
    <row r="1185" spans="2:8" s="148" customFormat="1">
      <c r="B1185" s="161">
        <f t="shared" si="149"/>
        <v>18</v>
      </c>
      <c r="C1185" s="165" t="s">
        <v>1735</v>
      </c>
      <c r="D1185" s="156">
        <v>2016</v>
      </c>
      <c r="E1185" s="158">
        <v>0.4</v>
      </c>
      <c r="F1185" s="168">
        <v>432</v>
      </c>
      <c r="G1185" s="156"/>
      <c r="H1185" s="169">
        <v>411.940710863042</v>
      </c>
    </row>
    <row r="1186" spans="2:8" s="148" customFormat="1">
      <c r="B1186" s="161">
        <f t="shared" si="149"/>
        <v>19</v>
      </c>
      <c r="C1186" s="165" t="s">
        <v>1736</v>
      </c>
      <c r="D1186" s="156">
        <v>2016</v>
      </c>
      <c r="E1186" s="158">
        <v>0.4</v>
      </c>
      <c r="F1186" s="168">
        <v>57</v>
      </c>
      <c r="G1186" s="156"/>
      <c r="H1186" s="169">
        <v>100.206576591123</v>
      </c>
    </row>
    <row r="1187" spans="2:8" s="148" customFormat="1">
      <c r="B1187" s="161">
        <f t="shared" si="149"/>
        <v>20</v>
      </c>
      <c r="C1187" s="165" t="s">
        <v>1737</v>
      </c>
      <c r="D1187" s="156">
        <v>2016</v>
      </c>
      <c r="E1187" s="158">
        <v>0.4</v>
      </c>
      <c r="F1187" s="168">
        <v>120</v>
      </c>
      <c r="G1187" s="156"/>
      <c r="H1187" s="169">
        <v>71.673727312394107</v>
      </c>
    </row>
    <row r="1188" spans="2:8" s="148" customFormat="1">
      <c r="B1188" s="161">
        <f t="shared" si="149"/>
        <v>21</v>
      </c>
      <c r="C1188" s="165" t="s">
        <v>1738</v>
      </c>
      <c r="D1188" s="156">
        <v>2016</v>
      </c>
      <c r="E1188" s="158">
        <v>0.4</v>
      </c>
      <c r="F1188" s="168">
        <v>124</v>
      </c>
      <c r="G1188" s="156"/>
      <c r="H1188" s="169">
        <v>128.38342330588401</v>
      </c>
    </row>
    <row r="1189" spans="2:8" s="148" customFormat="1">
      <c r="B1189" s="161">
        <f t="shared" si="149"/>
        <v>22</v>
      </c>
      <c r="C1189" s="165" t="s">
        <v>1739</v>
      </c>
      <c r="D1189" s="156">
        <v>2016</v>
      </c>
      <c r="E1189" s="158">
        <v>0.4</v>
      </c>
      <c r="F1189" s="168">
        <v>133</v>
      </c>
      <c r="G1189" s="156"/>
      <c r="H1189" s="169">
        <v>347.44679077556202</v>
      </c>
    </row>
    <row r="1190" spans="2:8" s="148" customFormat="1">
      <c r="B1190" s="161">
        <f t="shared" si="149"/>
        <v>23</v>
      </c>
      <c r="C1190" s="165" t="s">
        <v>1740</v>
      </c>
      <c r="D1190" s="156">
        <v>2016</v>
      </c>
      <c r="E1190" s="158">
        <v>0.4</v>
      </c>
      <c r="F1190" s="168">
        <v>85</v>
      </c>
      <c r="G1190" s="156"/>
      <c r="H1190" s="169">
        <v>101.77131750418199</v>
      </c>
    </row>
    <row r="1191" spans="2:8" s="148" customFormat="1">
      <c r="B1191" s="161">
        <f t="shared" si="149"/>
        <v>24</v>
      </c>
      <c r="C1191" s="165" t="s">
        <v>1741</v>
      </c>
      <c r="D1191" s="156">
        <v>2016</v>
      </c>
      <c r="E1191" s="158">
        <v>0.4</v>
      </c>
      <c r="F1191" s="168">
        <v>115</v>
      </c>
      <c r="G1191" s="156"/>
      <c r="H1191" s="169">
        <v>335.19053685528303</v>
      </c>
    </row>
    <row r="1192" spans="2:8" s="148" customFormat="1">
      <c r="B1192" s="161">
        <f t="shared" si="149"/>
        <v>25</v>
      </c>
      <c r="C1192" s="165" t="s">
        <v>1742</v>
      </c>
      <c r="D1192" s="156">
        <v>2016</v>
      </c>
      <c r="E1192" s="158">
        <v>0.4</v>
      </c>
      <c r="F1192" s="168">
        <v>115</v>
      </c>
      <c r="G1192" s="156"/>
      <c r="H1192" s="169">
        <v>49.355581162901203</v>
      </c>
    </row>
    <row r="1193" spans="2:8" s="148" customFormat="1">
      <c r="B1193" s="161">
        <f t="shared" si="149"/>
        <v>26</v>
      </c>
      <c r="C1193" s="165" t="s">
        <v>1207</v>
      </c>
      <c r="D1193" s="156">
        <v>2016</v>
      </c>
      <c r="E1193" s="158">
        <v>0.4</v>
      </c>
      <c r="F1193" s="168">
        <v>204</v>
      </c>
      <c r="G1193" s="156"/>
      <c r="H1193" s="169">
        <v>281.91995557081202</v>
      </c>
    </row>
    <row r="1194" spans="2:8" s="148" customFormat="1">
      <c r="B1194" s="161">
        <f t="shared" si="149"/>
        <v>27</v>
      </c>
      <c r="C1194" s="165" t="s">
        <v>1467</v>
      </c>
      <c r="D1194" s="156">
        <v>2016</v>
      </c>
      <c r="E1194" s="158">
        <v>0.4</v>
      </c>
      <c r="F1194" s="168">
        <v>651</v>
      </c>
      <c r="G1194" s="156"/>
      <c r="H1194" s="169">
        <v>605.18888451953103</v>
      </c>
    </row>
    <row r="1195" spans="2:8" s="148" customFormat="1">
      <c r="B1195" s="161">
        <f t="shared" si="149"/>
        <v>28</v>
      </c>
      <c r="C1195" s="165" t="s">
        <v>1743</v>
      </c>
      <c r="D1195" s="156">
        <v>2016</v>
      </c>
      <c r="E1195" s="158">
        <v>0.4</v>
      </c>
      <c r="F1195" s="168">
        <v>524</v>
      </c>
      <c r="G1195" s="156"/>
      <c r="H1195" s="169">
        <v>451.70429689618197</v>
      </c>
    </row>
    <row r="1196" spans="2:8" s="148" customFormat="1">
      <c r="B1196" s="161">
        <f t="shared" si="149"/>
        <v>29</v>
      </c>
      <c r="C1196" s="165" t="s">
        <v>1666</v>
      </c>
      <c r="D1196" s="156">
        <v>2016</v>
      </c>
      <c r="E1196" s="158">
        <v>0.4</v>
      </c>
      <c r="F1196" s="168">
        <v>202</v>
      </c>
      <c r="G1196" s="156"/>
      <c r="H1196" s="169">
        <v>107.140841781459</v>
      </c>
    </row>
    <row r="1197" spans="2:8" s="148" customFormat="1">
      <c r="B1197" s="161">
        <f t="shared" si="149"/>
        <v>30</v>
      </c>
      <c r="C1197" s="165" t="s">
        <v>1744</v>
      </c>
      <c r="D1197" s="156">
        <v>2016</v>
      </c>
      <c r="E1197" s="158">
        <v>0.4</v>
      </c>
      <c r="F1197" s="168">
        <v>16</v>
      </c>
      <c r="G1197" s="156"/>
      <c r="H1197" s="169">
        <v>13.484907384966199</v>
      </c>
    </row>
    <row r="1198" spans="2:8" s="148" customFormat="1">
      <c r="B1198" s="161">
        <f t="shared" si="149"/>
        <v>31</v>
      </c>
      <c r="C1198" s="165" t="s">
        <v>1745</v>
      </c>
      <c r="D1198" s="156">
        <v>2016</v>
      </c>
      <c r="E1198" s="158">
        <v>0.4</v>
      </c>
      <c r="F1198" s="168">
        <v>355</v>
      </c>
      <c r="G1198" s="156"/>
      <c r="H1198" s="169">
        <v>337.78199259682998</v>
      </c>
    </row>
    <row r="1199" spans="2:8" s="148" customFormat="1">
      <c r="B1199" s="161">
        <f t="shared" si="149"/>
        <v>32</v>
      </c>
      <c r="C1199" s="165" t="s">
        <v>1746</v>
      </c>
      <c r="D1199" s="156">
        <v>2016</v>
      </c>
      <c r="E1199" s="158">
        <v>0.4</v>
      </c>
      <c r="F1199" s="168">
        <v>240</v>
      </c>
      <c r="G1199" s="156"/>
      <c r="H1199" s="169">
        <v>3.9860861674930401</v>
      </c>
    </row>
    <row r="1200" spans="2:8" s="148" customFormat="1">
      <c r="B1200" s="161">
        <f t="shared" si="149"/>
        <v>33</v>
      </c>
      <c r="C1200" s="165" t="s">
        <v>1602</v>
      </c>
      <c r="D1200" s="156">
        <v>2016</v>
      </c>
      <c r="E1200" s="158">
        <v>0.4</v>
      </c>
      <c r="F1200" s="168">
        <v>162</v>
      </c>
      <c r="G1200" s="156"/>
      <c r="H1200" s="169">
        <v>283.14481467073898</v>
      </c>
    </row>
    <row r="1201" spans="2:8" s="148" customFormat="1">
      <c r="B1201" s="161">
        <f t="shared" si="149"/>
        <v>34</v>
      </c>
      <c r="C1201" s="165" t="s">
        <v>1747</v>
      </c>
      <c r="D1201" s="156">
        <v>2016</v>
      </c>
      <c r="E1201" s="158">
        <v>0.4</v>
      </c>
      <c r="F1201" s="168">
        <v>84</v>
      </c>
      <c r="G1201" s="156"/>
      <c r="H1201" s="169">
        <v>38.914114673562402</v>
      </c>
    </row>
    <row r="1202" spans="2:8" s="148" customFormat="1">
      <c r="B1202" s="161">
        <f t="shared" si="149"/>
        <v>35</v>
      </c>
      <c r="C1202" s="165" t="s">
        <v>1748</v>
      </c>
      <c r="D1202" s="156">
        <v>2016</v>
      </c>
      <c r="E1202" s="158">
        <v>0.4</v>
      </c>
      <c r="F1202" s="168">
        <v>289</v>
      </c>
      <c r="G1202" s="156"/>
      <c r="H1202" s="169">
        <v>259.22156743778601</v>
      </c>
    </row>
    <row r="1203" spans="2:8" s="148" customFormat="1">
      <c r="B1203" s="161">
        <f t="shared" si="149"/>
        <v>36</v>
      </c>
      <c r="C1203" s="165" t="s">
        <v>1749</v>
      </c>
      <c r="D1203" s="156">
        <v>2016</v>
      </c>
      <c r="E1203" s="158">
        <v>0.4</v>
      </c>
      <c r="F1203" s="168">
        <v>326</v>
      </c>
      <c r="G1203" s="156"/>
      <c r="H1203" s="169">
        <v>313.49076617371401</v>
      </c>
    </row>
    <row r="1204" spans="2:8" s="148" customFormat="1">
      <c r="B1204" s="161">
        <f t="shared" si="149"/>
        <v>37</v>
      </c>
      <c r="C1204" s="165" t="s">
        <v>1429</v>
      </c>
      <c r="D1204" s="156">
        <v>2016</v>
      </c>
      <c r="E1204" s="158">
        <v>0.4</v>
      </c>
      <c r="F1204" s="168">
        <v>40</v>
      </c>
      <c r="G1204" s="156"/>
      <c r="H1204" s="169">
        <v>187.38371795137601</v>
      </c>
    </row>
    <row r="1205" spans="2:8" s="148" customFormat="1">
      <c r="B1205" s="161">
        <f t="shared" si="149"/>
        <v>38</v>
      </c>
      <c r="C1205" s="165" t="s">
        <v>1750</v>
      </c>
      <c r="D1205" s="156">
        <v>2016</v>
      </c>
      <c r="E1205" s="158">
        <v>0.4</v>
      </c>
      <c r="F1205" s="168">
        <v>130</v>
      </c>
      <c r="G1205" s="156"/>
      <c r="H1205" s="169">
        <v>49.250674396455402</v>
      </c>
    </row>
    <row r="1206" spans="2:8" s="148" customFormat="1">
      <c r="B1206" s="161">
        <f t="shared" si="149"/>
        <v>39</v>
      </c>
      <c r="C1206" s="165" t="s">
        <v>1751</v>
      </c>
      <c r="D1206" s="156">
        <v>2016</v>
      </c>
      <c r="E1206" s="158">
        <v>0.4</v>
      </c>
      <c r="F1206" s="168">
        <v>60</v>
      </c>
      <c r="G1206" s="156"/>
      <c r="H1206" s="169">
        <v>181.08866543878699</v>
      </c>
    </row>
    <row r="1207" spans="2:8" s="148" customFormat="1">
      <c r="B1207" s="161">
        <f t="shared" si="149"/>
        <v>40</v>
      </c>
      <c r="C1207" s="165" t="s">
        <v>1239</v>
      </c>
      <c r="D1207" s="156">
        <v>2016</v>
      </c>
      <c r="E1207" s="158">
        <v>0.4</v>
      </c>
      <c r="F1207" s="168">
        <v>40</v>
      </c>
      <c r="G1207" s="156"/>
      <c r="H1207" s="169">
        <v>80.950493401173901</v>
      </c>
    </row>
    <row r="1208" spans="2:8" s="148" customFormat="1">
      <c r="B1208" s="161">
        <f t="shared" si="149"/>
        <v>41</v>
      </c>
      <c r="C1208" s="165" t="s">
        <v>1368</v>
      </c>
      <c r="D1208" s="156">
        <v>2016</v>
      </c>
      <c r="E1208" s="158">
        <v>0.4</v>
      </c>
      <c r="F1208" s="168">
        <v>200</v>
      </c>
      <c r="G1208" s="156"/>
      <c r="H1208" s="169">
        <v>263.91287551129801</v>
      </c>
    </row>
    <row r="1209" spans="2:8" s="148" customFormat="1">
      <c r="B1209" s="161">
        <f t="shared" si="149"/>
        <v>42</v>
      </c>
      <c r="C1209" s="165" t="s">
        <v>1752</v>
      </c>
      <c r="D1209" s="156">
        <v>2016</v>
      </c>
      <c r="E1209" s="158">
        <v>0.4</v>
      </c>
      <c r="F1209" s="168">
        <v>86</v>
      </c>
      <c r="G1209" s="156"/>
      <c r="H1209" s="169">
        <v>198.90525354908601</v>
      </c>
    </row>
    <row r="1210" spans="2:8" s="148" customFormat="1">
      <c r="B1210" s="161">
        <f t="shared" si="149"/>
        <v>43</v>
      </c>
      <c r="C1210" s="165" t="s">
        <v>1320</v>
      </c>
      <c r="D1210" s="156">
        <v>2016</v>
      </c>
      <c r="E1210" s="158">
        <v>0.4</v>
      </c>
      <c r="F1210" s="168">
        <v>376</v>
      </c>
      <c r="G1210" s="156"/>
      <c r="H1210" s="169">
        <v>320.37758060699099</v>
      </c>
    </row>
    <row r="1211" spans="2:8" s="148" customFormat="1">
      <c r="B1211" s="161">
        <f t="shared" si="149"/>
        <v>44</v>
      </c>
      <c r="C1211" s="165" t="s">
        <v>1748</v>
      </c>
      <c r="D1211" s="156">
        <v>2016</v>
      </c>
      <c r="E1211" s="158">
        <v>0.4</v>
      </c>
      <c r="F1211" s="168">
        <v>14</v>
      </c>
      <c r="G1211" s="156"/>
      <c r="H1211" s="169">
        <v>40.323742379213002</v>
      </c>
    </row>
    <row r="1212" spans="2:8" s="148" customFormat="1">
      <c r="B1212" s="161">
        <f t="shared" si="149"/>
        <v>45</v>
      </c>
      <c r="C1212" s="165" t="s">
        <v>1753</v>
      </c>
      <c r="D1212" s="156">
        <v>2016</v>
      </c>
      <c r="E1212" s="158">
        <v>0.4</v>
      </c>
      <c r="F1212" s="168">
        <v>35</v>
      </c>
      <c r="G1212" s="156"/>
      <c r="H1212" s="169">
        <v>27.159109056527999</v>
      </c>
    </row>
    <row r="1213" spans="2:8" s="148" customFormat="1">
      <c r="B1213" s="161">
        <f t="shared" si="149"/>
        <v>46</v>
      </c>
      <c r="C1213" s="165" t="s">
        <v>1754</v>
      </c>
      <c r="D1213" s="156">
        <v>2016</v>
      </c>
      <c r="E1213" s="158">
        <v>0.4</v>
      </c>
      <c r="F1213" s="168">
        <v>41</v>
      </c>
      <c r="G1213" s="156"/>
      <c r="H1213" s="169">
        <v>29.049529411833198</v>
      </c>
    </row>
    <row r="1214" spans="2:8" s="148" customFormat="1">
      <c r="B1214" s="161">
        <f t="shared" si="149"/>
        <v>47</v>
      </c>
      <c r="C1214" s="165" t="s">
        <v>1253</v>
      </c>
      <c r="D1214" s="156">
        <v>2016</v>
      </c>
      <c r="E1214" s="158">
        <v>0.4</v>
      </c>
      <c r="F1214" s="168">
        <v>142</v>
      </c>
      <c r="G1214" s="156"/>
      <c r="H1214" s="169">
        <v>198.49746532530301</v>
      </c>
    </row>
    <row r="1215" spans="2:8" s="148" customFormat="1">
      <c r="B1215" s="161">
        <f t="shared" si="149"/>
        <v>48</v>
      </c>
      <c r="C1215" s="165" t="s">
        <v>1755</v>
      </c>
      <c r="D1215" s="156">
        <v>2016</v>
      </c>
      <c r="E1215" s="158">
        <v>0.4</v>
      </c>
      <c r="F1215" s="168">
        <v>304</v>
      </c>
      <c r="G1215" s="156"/>
      <c r="H1215" s="169">
        <v>349.43468814955799</v>
      </c>
    </row>
    <row r="1216" spans="2:8" s="148" customFormat="1">
      <c r="B1216" s="161">
        <f t="shared" si="149"/>
        <v>49</v>
      </c>
      <c r="C1216" s="165" t="s">
        <v>1756</v>
      </c>
      <c r="D1216" s="156">
        <v>2016</v>
      </c>
      <c r="E1216" s="158">
        <v>0.4</v>
      </c>
      <c r="F1216" s="168">
        <v>350</v>
      </c>
      <c r="G1216" s="156"/>
      <c r="H1216" s="169">
        <v>4.1841880437952303</v>
      </c>
    </row>
    <row r="1217" spans="2:8" s="148" customFormat="1">
      <c r="B1217" s="161">
        <f t="shared" si="149"/>
        <v>50</v>
      </c>
      <c r="C1217" s="165" t="s">
        <v>1467</v>
      </c>
      <c r="D1217" s="156">
        <v>2016</v>
      </c>
      <c r="E1217" s="158">
        <v>0.4</v>
      </c>
      <c r="F1217" s="168">
        <v>223</v>
      </c>
      <c r="G1217" s="156"/>
      <c r="H1217" s="169">
        <v>406.15084940143697</v>
      </c>
    </row>
    <row r="1218" spans="2:8" s="148" customFormat="1">
      <c r="B1218" s="161">
        <f t="shared" si="149"/>
        <v>51</v>
      </c>
      <c r="C1218" s="165" t="s">
        <v>1757</v>
      </c>
      <c r="D1218" s="156">
        <v>2016</v>
      </c>
      <c r="E1218" s="158">
        <v>0.4</v>
      </c>
      <c r="F1218" s="168">
        <v>1047</v>
      </c>
      <c r="G1218" s="156"/>
      <c r="H1218" s="169">
        <v>726.38554779803701</v>
      </c>
    </row>
    <row r="1219" spans="2:8" s="148" customFormat="1">
      <c r="B1219" s="161">
        <f t="shared" si="149"/>
        <v>52</v>
      </c>
      <c r="C1219" s="165" t="s">
        <v>1758</v>
      </c>
      <c r="D1219" s="156">
        <v>2016</v>
      </c>
      <c r="E1219" s="158">
        <v>0.4</v>
      </c>
      <c r="F1219" s="168">
        <v>291</v>
      </c>
      <c r="G1219" s="156"/>
      <c r="H1219" s="169">
        <v>315.36855277820098</v>
      </c>
    </row>
    <row r="1220" spans="2:8" s="148" customFormat="1">
      <c r="B1220" s="161">
        <f t="shared" si="149"/>
        <v>53</v>
      </c>
      <c r="C1220" s="165" t="s">
        <v>1759</v>
      </c>
      <c r="D1220" s="156">
        <v>2016</v>
      </c>
      <c r="E1220" s="158">
        <v>0.4</v>
      </c>
      <c r="F1220" s="168">
        <v>30</v>
      </c>
      <c r="G1220" s="156"/>
      <c r="H1220" s="169">
        <v>862.16454837847198</v>
      </c>
    </row>
    <row r="1221" spans="2:8" s="148" customFormat="1">
      <c r="B1221" s="161">
        <f t="shared" si="149"/>
        <v>54</v>
      </c>
      <c r="C1221" s="165" t="s">
        <v>1760</v>
      </c>
      <c r="D1221" s="156">
        <v>2016</v>
      </c>
      <c r="E1221" s="158">
        <v>0.4</v>
      </c>
      <c r="F1221" s="168">
        <v>50</v>
      </c>
      <c r="G1221" s="156"/>
      <c r="H1221" s="169">
        <v>106.549260040104</v>
      </c>
    </row>
    <row r="1222" spans="2:8" s="148" customFormat="1">
      <c r="B1222" s="161">
        <f t="shared" si="149"/>
        <v>55</v>
      </c>
      <c r="C1222" s="165" t="s">
        <v>1744</v>
      </c>
      <c r="D1222" s="156">
        <v>2016</v>
      </c>
      <c r="E1222" s="158">
        <v>0.4</v>
      </c>
      <c r="F1222" s="168">
        <v>105</v>
      </c>
      <c r="G1222" s="156"/>
      <c r="H1222" s="169">
        <v>126.08609442588801</v>
      </c>
    </row>
    <row r="1223" spans="2:8" s="148" customFormat="1">
      <c r="B1223" s="161">
        <f t="shared" si="149"/>
        <v>56</v>
      </c>
      <c r="C1223" s="165" t="s">
        <v>1731</v>
      </c>
      <c r="D1223" s="156">
        <v>2016</v>
      </c>
      <c r="E1223" s="158">
        <v>0.4</v>
      </c>
      <c r="F1223" s="168">
        <v>218</v>
      </c>
      <c r="G1223" s="156"/>
      <c r="H1223" s="169">
        <v>222.81762642940501</v>
      </c>
    </row>
    <row r="1224" spans="2:8" s="148" customFormat="1">
      <c r="B1224" s="161">
        <f t="shared" si="149"/>
        <v>57</v>
      </c>
      <c r="C1224" s="165" t="s">
        <v>1258</v>
      </c>
      <c r="D1224" s="156">
        <v>2016</v>
      </c>
      <c r="E1224" s="158">
        <v>0.4</v>
      </c>
      <c r="F1224" s="168">
        <v>160</v>
      </c>
      <c r="G1224" s="156"/>
      <c r="H1224" s="169">
        <v>177.11075093394601</v>
      </c>
    </row>
    <row r="1225" spans="2:8" s="148" customFormat="1">
      <c r="B1225" s="161">
        <f t="shared" si="149"/>
        <v>58</v>
      </c>
      <c r="C1225" s="165" t="s">
        <v>1276</v>
      </c>
      <c r="D1225" s="156">
        <v>2016</v>
      </c>
      <c r="E1225" s="158">
        <v>0.4</v>
      </c>
      <c r="F1225" s="168">
        <v>165</v>
      </c>
      <c r="G1225" s="156"/>
      <c r="H1225" s="169">
        <v>199.45057159721699</v>
      </c>
    </row>
    <row r="1226" spans="2:8" s="148" customFormat="1">
      <c r="B1226" s="161">
        <f t="shared" si="149"/>
        <v>59</v>
      </c>
      <c r="C1226" s="165" t="s">
        <v>1761</v>
      </c>
      <c r="D1226" s="156">
        <v>2016</v>
      </c>
      <c r="E1226" s="158">
        <v>0.4</v>
      </c>
      <c r="F1226" s="168">
        <v>149</v>
      </c>
      <c r="G1226" s="156"/>
      <c r="H1226" s="169">
        <v>508.88038179154</v>
      </c>
    </row>
    <row r="1227" spans="2:8" s="148" customFormat="1">
      <c r="B1227" s="161">
        <f t="shared" si="149"/>
        <v>60</v>
      </c>
      <c r="C1227" s="165" t="s">
        <v>1762</v>
      </c>
      <c r="D1227" s="156">
        <v>2016</v>
      </c>
      <c r="E1227" s="158">
        <v>0.4</v>
      </c>
      <c r="F1227" s="168">
        <v>497</v>
      </c>
      <c r="G1227" s="156"/>
      <c r="H1227" s="169">
        <v>349.009157560951</v>
      </c>
    </row>
    <row r="1228" spans="2:8" s="148" customFormat="1">
      <c r="B1228" s="161">
        <f t="shared" si="149"/>
        <v>61</v>
      </c>
      <c r="C1228" s="165" t="s">
        <v>1321</v>
      </c>
      <c r="D1228" s="156">
        <v>2016</v>
      </c>
      <c r="E1228" s="158">
        <v>0.4</v>
      </c>
      <c r="F1228" s="168">
        <v>504</v>
      </c>
      <c r="G1228" s="156"/>
      <c r="H1228" s="169">
        <v>563.62213792176499</v>
      </c>
    </row>
    <row r="1229" spans="2:8" s="148" customFormat="1">
      <c r="B1229" s="161">
        <f t="shared" si="149"/>
        <v>62</v>
      </c>
      <c r="C1229" s="165" t="s">
        <v>1315</v>
      </c>
      <c r="D1229" s="156">
        <v>2016</v>
      </c>
      <c r="E1229" s="158">
        <v>0.4</v>
      </c>
      <c r="F1229" s="168">
        <v>350</v>
      </c>
      <c r="G1229" s="156"/>
      <c r="H1229" s="169">
        <v>344.71060863516499</v>
      </c>
    </row>
    <row r="1230" spans="2:8" s="148" customFormat="1">
      <c r="B1230" s="161">
        <f t="shared" si="149"/>
        <v>63</v>
      </c>
      <c r="C1230" s="165" t="s">
        <v>1763</v>
      </c>
      <c r="D1230" s="156">
        <v>2016</v>
      </c>
      <c r="E1230" s="158">
        <v>0.4</v>
      </c>
      <c r="F1230" s="168">
        <v>484</v>
      </c>
      <c r="G1230" s="156"/>
      <c r="H1230" s="169">
        <v>446.18242569418402</v>
      </c>
    </row>
    <row r="1231" spans="2:8" s="148" customFormat="1">
      <c r="B1231" s="161">
        <f t="shared" si="149"/>
        <v>64</v>
      </c>
      <c r="C1231" s="165" t="s">
        <v>1680</v>
      </c>
      <c r="D1231" s="156">
        <v>2016</v>
      </c>
      <c r="E1231" s="158">
        <v>0.4</v>
      </c>
      <c r="F1231" s="168">
        <v>126</v>
      </c>
      <c r="G1231" s="156"/>
      <c r="H1231" s="169">
        <v>212.28256207640899</v>
      </c>
    </row>
    <row r="1232" spans="2:8" s="148" customFormat="1">
      <c r="B1232" s="161">
        <f t="shared" si="149"/>
        <v>65</v>
      </c>
      <c r="C1232" s="165" t="s">
        <v>1764</v>
      </c>
      <c r="D1232" s="156">
        <v>2016</v>
      </c>
      <c r="E1232" s="158">
        <v>0.4</v>
      </c>
      <c r="F1232" s="168">
        <v>192</v>
      </c>
      <c r="G1232" s="156"/>
      <c r="H1232" s="169">
        <v>157.70328530864199</v>
      </c>
    </row>
    <row r="1233" spans="2:8" s="148" customFormat="1">
      <c r="B1233" s="161">
        <f t="shared" si="149"/>
        <v>66</v>
      </c>
      <c r="C1233" s="165" t="s">
        <v>1728</v>
      </c>
      <c r="D1233" s="156">
        <v>2016</v>
      </c>
      <c r="E1233" s="158">
        <v>0.4</v>
      </c>
      <c r="F1233" s="168">
        <v>77</v>
      </c>
      <c r="G1233" s="156"/>
      <c r="H1233" s="169">
        <v>50.178216400773501</v>
      </c>
    </row>
    <row r="1234" spans="2:8" s="148" customFormat="1">
      <c r="B1234" s="161">
        <f t="shared" ref="B1234:B1297" si="150">B1233+1</f>
        <v>67</v>
      </c>
      <c r="C1234" s="165" t="s">
        <v>1277</v>
      </c>
      <c r="D1234" s="156">
        <v>2016</v>
      </c>
      <c r="E1234" s="158">
        <v>0.4</v>
      </c>
      <c r="F1234" s="168">
        <v>259</v>
      </c>
      <c r="G1234" s="156"/>
      <c r="H1234" s="169">
        <v>266.74898298954702</v>
      </c>
    </row>
    <row r="1235" spans="2:8" s="148" customFormat="1">
      <c r="B1235" s="161">
        <f t="shared" si="150"/>
        <v>68</v>
      </c>
      <c r="C1235" s="165" t="s">
        <v>1765</v>
      </c>
      <c r="D1235" s="156">
        <v>2016</v>
      </c>
      <c r="E1235" s="158">
        <v>0.4</v>
      </c>
      <c r="F1235" s="168">
        <v>70</v>
      </c>
      <c r="G1235" s="156"/>
      <c r="H1235" s="169">
        <v>114.451522794217</v>
      </c>
    </row>
    <row r="1236" spans="2:8" s="148" customFormat="1">
      <c r="B1236" s="161">
        <f t="shared" si="150"/>
        <v>69</v>
      </c>
      <c r="C1236" s="165" t="s">
        <v>1467</v>
      </c>
      <c r="D1236" s="156">
        <v>2016</v>
      </c>
      <c r="E1236" s="158">
        <v>0.4</v>
      </c>
      <c r="F1236" s="168">
        <v>116</v>
      </c>
      <c r="G1236" s="156"/>
      <c r="H1236" s="169">
        <v>254.83334219851201</v>
      </c>
    </row>
    <row r="1237" spans="2:8" s="148" customFormat="1">
      <c r="B1237" s="161">
        <f t="shared" si="150"/>
        <v>70</v>
      </c>
      <c r="C1237" s="165" t="s">
        <v>1766</v>
      </c>
      <c r="D1237" s="156">
        <v>2016</v>
      </c>
      <c r="E1237" s="158">
        <v>0.4</v>
      </c>
      <c r="F1237" s="168">
        <v>114</v>
      </c>
      <c r="G1237" s="156"/>
      <c r="H1237" s="169">
        <v>112.840073038995</v>
      </c>
    </row>
    <row r="1238" spans="2:8" s="148" customFormat="1">
      <c r="B1238" s="161">
        <f t="shared" si="150"/>
        <v>71</v>
      </c>
      <c r="C1238" s="165" t="s">
        <v>1767</v>
      </c>
      <c r="D1238" s="156">
        <v>2016</v>
      </c>
      <c r="E1238" s="158">
        <v>0.4</v>
      </c>
      <c r="F1238" s="168">
        <v>254</v>
      </c>
      <c r="G1238" s="156"/>
      <c r="H1238" s="169">
        <v>306.14434606048599</v>
      </c>
    </row>
    <row r="1239" spans="2:8" s="148" customFormat="1">
      <c r="B1239" s="161">
        <f t="shared" si="150"/>
        <v>72</v>
      </c>
      <c r="C1239" s="165" t="s">
        <v>1768</v>
      </c>
      <c r="D1239" s="156">
        <v>2016</v>
      </c>
      <c r="E1239" s="158">
        <v>0.4</v>
      </c>
      <c r="F1239" s="168">
        <v>795</v>
      </c>
      <c r="G1239" s="156"/>
      <c r="H1239" s="169">
        <v>484.27333279552499</v>
      </c>
    </row>
    <row r="1240" spans="2:8" s="148" customFormat="1">
      <c r="B1240" s="161">
        <f t="shared" si="150"/>
        <v>73</v>
      </c>
      <c r="C1240" s="165" t="s">
        <v>1769</v>
      </c>
      <c r="D1240" s="156">
        <v>2016</v>
      </c>
      <c r="E1240" s="158">
        <v>0.4</v>
      </c>
      <c r="F1240" s="168">
        <v>35</v>
      </c>
      <c r="G1240" s="156"/>
      <c r="H1240" s="169">
        <v>46.551905964438603</v>
      </c>
    </row>
    <row r="1241" spans="2:8" s="148" customFormat="1">
      <c r="B1241" s="161">
        <f t="shared" si="150"/>
        <v>74</v>
      </c>
      <c r="C1241" s="165" t="s">
        <v>1770</v>
      </c>
      <c r="D1241" s="156">
        <v>2016</v>
      </c>
      <c r="E1241" s="158">
        <v>0.4</v>
      </c>
      <c r="F1241" s="168">
        <v>53</v>
      </c>
      <c r="G1241" s="156"/>
      <c r="H1241" s="169">
        <v>36.028457878973498</v>
      </c>
    </row>
    <row r="1242" spans="2:8" s="148" customFormat="1">
      <c r="B1242" s="161">
        <f t="shared" si="150"/>
        <v>75</v>
      </c>
      <c r="C1242" s="165" t="s">
        <v>1771</v>
      </c>
      <c r="D1242" s="156">
        <v>2016</v>
      </c>
      <c r="E1242" s="158">
        <v>0.4</v>
      </c>
      <c r="F1242" s="168">
        <v>76</v>
      </c>
      <c r="G1242" s="156"/>
      <c r="H1242" s="169">
        <v>45.157858471626596</v>
      </c>
    </row>
    <row r="1243" spans="2:8" s="148" customFormat="1">
      <c r="B1243" s="161">
        <f t="shared" si="150"/>
        <v>76</v>
      </c>
      <c r="C1243" s="165" t="s">
        <v>1772</v>
      </c>
      <c r="D1243" s="156">
        <v>2016</v>
      </c>
      <c r="E1243" s="158">
        <v>0.4</v>
      </c>
      <c r="F1243" s="168">
        <v>43</v>
      </c>
      <c r="G1243" s="156"/>
      <c r="H1243" s="169">
        <v>10.9131441845438</v>
      </c>
    </row>
    <row r="1244" spans="2:8" s="148" customFormat="1">
      <c r="B1244" s="161">
        <f t="shared" si="150"/>
        <v>77</v>
      </c>
      <c r="C1244" s="165" t="s">
        <v>1773</v>
      </c>
      <c r="D1244" s="156">
        <v>2016</v>
      </c>
      <c r="E1244" s="158">
        <v>0.4</v>
      </c>
      <c r="F1244" s="168">
        <v>180</v>
      </c>
      <c r="G1244" s="156"/>
      <c r="H1244" s="169">
        <v>157.12887359776099</v>
      </c>
    </row>
    <row r="1245" spans="2:8" s="148" customFormat="1">
      <c r="B1245" s="161">
        <f t="shared" si="150"/>
        <v>78</v>
      </c>
      <c r="C1245" s="165" t="s">
        <v>1774</v>
      </c>
      <c r="D1245" s="156">
        <v>2016</v>
      </c>
      <c r="E1245" s="158">
        <v>0.4</v>
      </c>
      <c r="F1245" s="168">
        <v>180</v>
      </c>
      <c r="G1245" s="156"/>
      <c r="H1245" s="169">
        <v>210.230987206675</v>
      </c>
    </row>
    <row r="1246" spans="2:8" s="148" customFormat="1">
      <c r="B1246" s="161">
        <f t="shared" si="150"/>
        <v>79</v>
      </c>
      <c r="C1246" s="165" t="s">
        <v>1775</v>
      </c>
      <c r="D1246" s="156">
        <v>2016</v>
      </c>
      <c r="E1246" s="158">
        <v>0.4</v>
      </c>
      <c r="F1246" s="168">
        <v>50</v>
      </c>
      <c r="G1246" s="156"/>
      <c r="H1246" s="169">
        <v>92.285596384034704</v>
      </c>
    </row>
    <row r="1247" spans="2:8" s="148" customFormat="1">
      <c r="B1247" s="161">
        <f t="shared" si="150"/>
        <v>80</v>
      </c>
      <c r="C1247" s="165" t="s">
        <v>1776</v>
      </c>
      <c r="D1247" s="156">
        <v>2016</v>
      </c>
      <c r="E1247" s="158">
        <v>0.4</v>
      </c>
      <c r="F1247" s="168">
        <v>650</v>
      </c>
      <c r="G1247" s="156"/>
      <c r="H1247" s="169">
        <v>739.62941763172898</v>
      </c>
    </row>
    <row r="1248" spans="2:8" s="148" customFormat="1">
      <c r="B1248" s="161">
        <f t="shared" si="150"/>
        <v>81</v>
      </c>
      <c r="C1248" s="165" t="s">
        <v>1777</v>
      </c>
      <c r="D1248" s="156">
        <v>2016</v>
      </c>
      <c r="E1248" s="158">
        <v>0.4</v>
      </c>
      <c r="F1248" s="168">
        <v>115</v>
      </c>
      <c r="G1248" s="156"/>
      <c r="H1248" s="169">
        <v>78.603647001190694</v>
      </c>
    </row>
    <row r="1249" spans="2:8" s="148" customFormat="1">
      <c r="B1249" s="161">
        <f t="shared" si="150"/>
        <v>82</v>
      </c>
      <c r="C1249" s="165" t="s">
        <v>1778</v>
      </c>
      <c r="D1249" s="156">
        <v>2016</v>
      </c>
      <c r="E1249" s="158">
        <v>0.4</v>
      </c>
      <c r="F1249" s="168">
        <v>57</v>
      </c>
      <c r="G1249" s="156"/>
      <c r="H1249" s="169">
        <v>87.264167977679193</v>
      </c>
    </row>
    <row r="1250" spans="2:8" s="148" customFormat="1">
      <c r="B1250" s="161">
        <f t="shared" si="150"/>
        <v>83</v>
      </c>
      <c r="C1250" s="165" t="s">
        <v>1261</v>
      </c>
      <c r="D1250" s="156">
        <v>2016</v>
      </c>
      <c r="E1250" s="158">
        <v>0.4</v>
      </c>
      <c r="F1250" s="168">
        <v>343</v>
      </c>
      <c r="G1250" s="156"/>
      <c r="H1250" s="169">
        <v>510.88842745438399</v>
      </c>
    </row>
    <row r="1251" spans="2:8" s="148" customFormat="1">
      <c r="B1251" s="161">
        <f t="shared" si="150"/>
        <v>84</v>
      </c>
      <c r="C1251" s="165" t="s">
        <v>1332</v>
      </c>
      <c r="D1251" s="156">
        <v>2016</v>
      </c>
      <c r="E1251" s="158">
        <v>0.4</v>
      </c>
      <c r="F1251" s="168">
        <v>488</v>
      </c>
      <c r="G1251" s="156"/>
      <c r="H1251" s="169">
        <v>652.98139937728297</v>
      </c>
    </row>
    <row r="1252" spans="2:8" s="148" customFormat="1">
      <c r="B1252" s="161">
        <f t="shared" si="150"/>
        <v>85</v>
      </c>
      <c r="C1252" s="165" t="s">
        <v>1277</v>
      </c>
      <c r="D1252" s="156">
        <v>2016</v>
      </c>
      <c r="E1252" s="158">
        <v>0.4</v>
      </c>
      <c r="F1252" s="168">
        <v>312</v>
      </c>
      <c r="G1252" s="156"/>
      <c r="H1252" s="169">
        <v>380.02624527981698</v>
      </c>
    </row>
    <row r="1253" spans="2:8" s="148" customFormat="1">
      <c r="B1253" s="161">
        <f t="shared" si="150"/>
        <v>86</v>
      </c>
      <c r="C1253" s="165" t="s">
        <v>1779</v>
      </c>
      <c r="D1253" s="156">
        <v>2016</v>
      </c>
      <c r="E1253" s="158">
        <v>0.4</v>
      </c>
      <c r="F1253" s="168">
        <v>177</v>
      </c>
      <c r="G1253" s="156"/>
      <c r="H1253" s="169">
        <v>291.40048328668001</v>
      </c>
    </row>
    <row r="1254" spans="2:8" s="148" customFormat="1">
      <c r="B1254" s="161">
        <f t="shared" si="150"/>
        <v>87</v>
      </c>
      <c r="C1254" s="165" t="s">
        <v>1780</v>
      </c>
      <c r="D1254" s="156">
        <v>2016</v>
      </c>
      <c r="E1254" s="158">
        <v>0.4</v>
      </c>
      <c r="F1254" s="168">
        <v>86</v>
      </c>
      <c r="G1254" s="156"/>
      <c r="H1254" s="169">
        <v>119.747767077232</v>
      </c>
    </row>
    <row r="1255" spans="2:8" s="148" customFormat="1">
      <c r="B1255" s="161">
        <f t="shared" si="150"/>
        <v>88</v>
      </c>
      <c r="C1255" s="165" t="s">
        <v>1781</v>
      </c>
      <c r="D1255" s="156">
        <v>2016</v>
      </c>
      <c r="E1255" s="158">
        <v>0.4</v>
      </c>
      <c r="F1255" s="168">
        <v>55</v>
      </c>
      <c r="G1255" s="156"/>
      <c r="H1255" s="169">
        <v>119.47815520363601</v>
      </c>
    </row>
    <row r="1256" spans="2:8" s="148" customFormat="1">
      <c r="B1256" s="161">
        <f t="shared" si="150"/>
        <v>89</v>
      </c>
      <c r="C1256" s="165" t="s">
        <v>1782</v>
      </c>
      <c r="D1256" s="156">
        <v>2016</v>
      </c>
      <c r="E1256" s="158">
        <v>0.4</v>
      </c>
      <c r="F1256" s="168">
        <v>181</v>
      </c>
      <c r="G1256" s="156"/>
      <c r="H1256" s="169">
        <v>145.363173807424</v>
      </c>
    </row>
    <row r="1257" spans="2:8" s="148" customFormat="1">
      <c r="B1257" s="161">
        <f t="shared" si="150"/>
        <v>90</v>
      </c>
      <c r="C1257" s="165" t="s">
        <v>1783</v>
      </c>
      <c r="D1257" s="156">
        <v>2016</v>
      </c>
      <c r="E1257" s="158">
        <v>0.4</v>
      </c>
      <c r="F1257" s="168">
        <v>93</v>
      </c>
      <c r="G1257" s="156"/>
      <c r="H1257" s="169">
        <v>77.533720929340404</v>
      </c>
    </row>
    <row r="1258" spans="2:8" s="148" customFormat="1">
      <c r="B1258" s="161">
        <f t="shared" si="150"/>
        <v>91</v>
      </c>
      <c r="C1258" s="165" t="s">
        <v>1784</v>
      </c>
      <c r="D1258" s="156">
        <v>2016</v>
      </c>
      <c r="E1258" s="158">
        <v>0.4</v>
      </c>
      <c r="F1258" s="168">
        <v>32</v>
      </c>
      <c r="G1258" s="156"/>
      <c r="H1258" s="169">
        <v>23.386397613432599</v>
      </c>
    </row>
    <row r="1259" spans="2:8" s="148" customFormat="1">
      <c r="B1259" s="161">
        <f t="shared" si="150"/>
        <v>92</v>
      </c>
      <c r="C1259" s="165" t="s">
        <v>1785</v>
      </c>
      <c r="D1259" s="156">
        <v>2016</v>
      </c>
      <c r="E1259" s="158">
        <v>0.4</v>
      </c>
      <c r="F1259" s="168">
        <v>40</v>
      </c>
      <c r="G1259" s="156"/>
      <c r="H1259" s="169">
        <v>24.408088618189002</v>
      </c>
    </row>
    <row r="1260" spans="2:8" s="148" customFormat="1">
      <c r="B1260" s="161">
        <f t="shared" si="150"/>
        <v>93</v>
      </c>
      <c r="C1260" s="165" t="s">
        <v>1786</v>
      </c>
      <c r="D1260" s="156">
        <v>2016</v>
      </c>
      <c r="E1260" s="158">
        <v>0.4</v>
      </c>
      <c r="F1260" s="168">
        <v>77</v>
      </c>
      <c r="G1260" s="156"/>
      <c r="H1260" s="169">
        <v>116.650706932115</v>
      </c>
    </row>
    <row r="1261" spans="2:8" s="148" customFormat="1">
      <c r="B1261" s="161">
        <f t="shared" si="150"/>
        <v>94</v>
      </c>
      <c r="C1261" s="165" t="s">
        <v>1787</v>
      </c>
      <c r="D1261" s="156">
        <v>2016</v>
      </c>
      <c r="E1261" s="158">
        <v>0.4</v>
      </c>
      <c r="F1261" s="168">
        <v>38</v>
      </c>
      <c r="G1261" s="156"/>
      <c r="H1261" s="169">
        <v>41.667636424983002</v>
      </c>
    </row>
    <row r="1262" spans="2:8" s="148" customFormat="1">
      <c r="B1262" s="161">
        <f t="shared" si="150"/>
        <v>95</v>
      </c>
      <c r="C1262" s="165" t="s">
        <v>1184</v>
      </c>
      <c r="D1262" s="156">
        <v>2016</v>
      </c>
      <c r="E1262" s="158">
        <v>0.4</v>
      </c>
      <c r="F1262" s="168">
        <v>215</v>
      </c>
      <c r="G1262" s="156"/>
      <c r="H1262" s="169">
        <v>362.84998271961098</v>
      </c>
    </row>
    <row r="1263" spans="2:8" s="148" customFormat="1">
      <c r="B1263" s="161">
        <f t="shared" si="150"/>
        <v>96</v>
      </c>
      <c r="C1263" s="165" t="s">
        <v>1788</v>
      </c>
      <c r="D1263" s="156">
        <v>2016</v>
      </c>
      <c r="E1263" s="158">
        <v>0.4</v>
      </c>
      <c r="F1263" s="168">
        <v>40</v>
      </c>
      <c r="G1263" s="156"/>
      <c r="H1263" s="169">
        <v>27.0307895756875</v>
      </c>
    </row>
    <row r="1264" spans="2:8" s="148" customFormat="1">
      <c r="B1264" s="161">
        <f t="shared" si="150"/>
        <v>97</v>
      </c>
      <c r="C1264" s="165" t="s">
        <v>1789</v>
      </c>
      <c r="D1264" s="156">
        <v>2016</v>
      </c>
      <c r="E1264" s="158">
        <v>0.4</v>
      </c>
      <c r="F1264" s="168">
        <v>53</v>
      </c>
      <c r="G1264" s="156"/>
      <c r="H1264" s="169">
        <v>139.43436228438301</v>
      </c>
    </row>
    <row r="1265" spans="2:8" s="148" customFormat="1">
      <c r="B1265" s="161">
        <f t="shared" si="150"/>
        <v>98</v>
      </c>
      <c r="C1265" s="165" t="s">
        <v>1790</v>
      </c>
      <c r="D1265" s="156">
        <v>2016</v>
      </c>
      <c r="E1265" s="158">
        <v>0.4</v>
      </c>
      <c r="F1265" s="168">
        <v>128</v>
      </c>
      <c r="G1265" s="156"/>
      <c r="H1265" s="169">
        <v>279.57424324074299</v>
      </c>
    </row>
    <row r="1266" spans="2:8" s="148" customFormat="1">
      <c r="B1266" s="161">
        <f t="shared" si="150"/>
        <v>99</v>
      </c>
      <c r="C1266" s="165" t="s">
        <v>1276</v>
      </c>
      <c r="D1266" s="156">
        <v>2016</v>
      </c>
      <c r="E1266" s="158">
        <v>0.4</v>
      </c>
      <c r="F1266" s="168">
        <v>200</v>
      </c>
      <c r="G1266" s="156"/>
      <c r="H1266" s="169">
        <v>102.673401228747</v>
      </c>
    </row>
    <row r="1267" spans="2:8" s="148" customFormat="1">
      <c r="B1267" s="161">
        <f t="shared" si="150"/>
        <v>100</v>
      </c>
      <c r="C1267" s="165" t="s">
        <v>1791</v>
      </c>
      <c r="D1267" s="156">
        <v>2016</v>
      </c>
      <c r="E1267" s="158">
        <v>0.4</v>
      </c>
      <c r="F1267" s="168">
        <v>90</v>
      </c>
      <c r="G1267" s="156"/>
      <c r="H1267" s="169">
        <v>69.9277259911958</v>
      </c>
    </row>
    <row r="1268" spans="2:8" s="148" customFormat="1">
      <c r="B1268" s="161">
        <f t="shared" si="150"/>
        <v>101</v>
      </c>
      <c r="C1268" s="165" t="s">
        <v>1792</v>
      </c>
      <c r="D1268" s="156">
        <v>2016</v>
      </c>
      <c r="E1268" s="158">
        <v>0.4</v>
      </c>
      <c r="F1268" s="168">
        <v>237</v>
      </c>
      <c r="G1268" s="156"/>
      <c r="H1268" s="169">
        <v>195.18067118524201</v>
      </c>
    </row>
    <row r="1269" spans="2:8" s="148" customFormat="1">
      <c r="B1269" s="161">
        <f t="shared" si="150"/>
        <v>102</v>
      </c>
      <c r="C1269" s="165" t="s">
        <v>1793</v>
      </c>
      <c r="D1269" s="156">
        <v>2016</v>
      </c>
      <c r="E1269" s="158">
        <v>0.4</v>
      </c>
      <c r="F1269" s="168">
        <v>34</v>
      </c>
      <c r="G1269" s="156"/>
      <c r="H1269" s="169">
        <v>52.6406955368574</v>
      </c>
    </row>
    <row r="1270" spans="2:8" s="148" customFormat="1">
      <c r="B1270" s="161">
        <f t="shared" si="150"/>
        <v>103</v>
      </c>
      <c r="C1270" s="165" t="s">
        <v>1794</v>
      </c>
      <c r="D1270" s="156">
        <v>2016</v>
      </c>
      <c r="E1270" s="158">
        <v>0.4</v>
      </c>
      <c r="F1270" s="168">
        <v>90</v>
      </c>
      <c r="G1270" s="156"/>
      <c r="H1270" s="169">
        <v>14.045275706723899</v>
      </c>
    </row>
    <row r="1271" spans="2:8" s="148" customFormat="1">
      <c r="B1271" s="161">
        <f t="shared" si="150"/>
        <v>104</v>
      </c>
      <c r="C1271" s="165" t="s">
        <v>1795</v>
      </c>
      <c r="D1271" s="156">
        <v>2016</v>
      </c>
      <c r="E1271" s="158">
        <v>0.4</v>
      </c>
      <c r="F1271" s="168">
        <v>118</v>
      </c>
      <c r="G1271" s="156"/>
      <c r="H1271" s="169">
        <v>53.4059807531861</v>
      </c>
    </row>
    <row r="1272" spans="2:8" s="148" customFormat="1">
      <c r="B1272" s="161">
        <f t="shared" si="150"/>
        <v>105</v>
      </c>
      <c r="C1272" s="165" t="s">
        <v>1796</v>
      </c>
      <c r="D1272" s="156">
        <v>2016</v>
      </c>
      <c r="E1272" s="158">
        <v>0.4</v>
      </c>
      <c r="F1272" s="168">
        <v>325</v>
      </c>
      <c r="G1272" s="156"/>
      <c r="H1272" s="169">
        <v>47.631879683752103</v>
      </c>
    </row>
    <row r="1273" spans="2:8" s="148" customFormat="1">
      <c r="B1273" s="161">
        <f t="shared" si="150"/>
        <v>106</v>
      </c>
      <c r="C1273" s="165" t="s">
        <v>1797</v>
      </c>
      <c r="D1273" s="156">
        <v>2016</v>
      </c>
      <c r="E1273" s="158">
        <v>0.4</v>
      </c>
      <c r="F1273" s="168">
        <v>204</v>
      </c>
      <c r="G1273" s="156"/>
      <c r="H1273" s="169">
        <v>170.25878530326301</v>
      </c>
    </row>
    <row r="1274" spans="2:8" s="148" customFormat="1">
      <c r="B1274" s="161">
        <f t="shared" si="150"/>
        <v>107</v>
      </c>
      <c r="C1274" s="165" t="s">
        <v>1435</v>
      </c>
      <c r="D1274" s="156">
        <v>2016</v>
      </c>
      <c r="E1274" s="158">
        <v>0.4</v>
      </c>
      <c r="F1274" s="168">
        <v>64</v>
      </c>
      <c r="G1274" s="156"/>
      <c r="H1274" s="169">
        <v>22.884566377053801</v>
      </c>
    </row>
    <row r="1275" spans="2:8" s="148" customFormat="1">
      <c r="B1275" s="161">
        <f t="shared" si="150"/>
        <v>108</v>
      </c>
      <c r="C1275" s="165" t="s">
        <v>1798</v>
      </c>
      <c r="D1275" s="156">
        <v>2016</v>
      </c>
      <c r="E1275" s="158">
        <v>0.4</v>
      </c>
      <c r="F1275" s="168">
        <v>140</v>
      </c>
      <c r="G1275" s="156"/>
      <c r="H1275" s="169">
        <v>172.666087168573</v>
      </c>
    </row>
    <row r="1276" spans="2:8" s="148" customFormat="1">
      <c r="B1276" s="161">
        <f t="shared" si="150"/>
        <v>109</v>
      </c>
      <c r="C1276" s="165" t="s">
        <v>1680</v>
      </c>
      <c r="D1276" s="156">
        <v>2016</v>
      </c>
      <c r="E1276" s="158">
        <v>0.4</v>
      </c>
      <c r="F1276" s="168">
        <v>298</v>
      </c>
      <c r="G1276" s="156"/>
      <c r="H1276" s="169">
        <v>247.83114939995701</v>
      </c>
    </row>
    <row r="1277" spans="2:8" s="148" customFormat="1">
      <c r="B1277" s="161">
        <f t="shared" si="150"/>
        <v>110</v>
      </c>
      <c r="C1277" s="165" t="s">
        <v>1243</v>
      </c>
      <c r="D1277" s="156">
        <v>2016</v>
      </c>
      <c r="E1277" s="158">
        <v>0.4</v>
      </c>
      <c r="F1277" s="168">
        <v>80</v>
      </c>
      <c r="G1277" s="156"/>
      <c r="H1277" s="169">
        <v>161.89968315188599</v>
      </c>
    </row>
    <row r="1278" spans="2:8" s="148" customFormat="1">
      <c r="B1278" s="161">
        <f t="shared" si="150"/>
        <v>111</v>
      </c>
      <c r="C1278" s="165" t="s">
        <v>1799</v>
      </c>
      <c r="D1278" s="156">
        <v>2016</v>
      </c>
      <c r="E1278" s="158">
        <v>0.4</v>
      </c>
      <c r="F1278" s="168">
        <v>48</v>
      </c>
      <c r="G1278" s="156"/>
      <c r="H1278" s="169">
        <v>32.124915043171697</v>
      </c>
    </row>
    <row r="1279" spans="2:8" s="148" customFormat="1">
      <c r="B1279" s="161">
        <f t="shared" si="150"/>
        <v>112</v>
      </c>
      <c r="C1279" s="165" t="s">
        <v>1800</v>
      </c>
      <c r="D1279" s="156">
        <v>2016</v>
      </c>
      <c r="E1279" s="158">
        <v>0.4</v>
      </c>
      <c r="F1279" s="168">
        <v>110</v>
      </c>
      <c r="G1279" s="156"/>
      <c r="H1279" s="169">
        <v>69.573991567056595</v>
      </c>
    </row>
    <row r="1280" spans="2:8" s="148" customFormat="1">
      <c r="B1280" s="161">
        <f t="shared" si="150"/>
        <v>113</v>
      </c>
      <c r="C1280" s="165" t="s">
        <v>1801</v>
      </c>
      <c r="D1280" s="156">
        <v>2016</v>
      </c>
      <c r="E1280" s="158">
        <v>0.4</v>
      </c>
      <c r="F1280" s="168">
        <v>82</v>
      </c>
      <c r="G1280" s="156"/>
      <c r="H1280" s="169">
        <v>56.517879196244699</v>
      </c>
    </row>
    <row r="1281" spans="2:8" s="148" customFormat="1">
      <c r="B1281" s="161">
        <f t="shared" si="150"/>
        <v>114</v>
      </c>
      <c r="C1281" s="165" t="s">
        <v>1802</v>
      </c>
      <c r="D1281" s="156">
        <v>2016</v>
      </c>
      <c r="E1281" s="158">
        <v>0.4</v>
      </c>
      <c r="F1281" s="168">
        <v>377</v>
      </c>
      <c r="G1281" s="156"/>
      <c r="H1281" s="169">
        <v>408.26315530488802</v>
      </c>
    </row>
    <row r="1282" spans="2:8" s="148" customFormat="1">
      <c r="B1282" s="161">
        <f t="shared" si="150"/>
        <v>115</v>
      </c>
      <c r="C1282" s="165" t="s">
        <v>1367</v>
      </c>
      <c r="D1282" s="156">
        <v>2016</v>
      </c>
      <c r="E1282" s="158">
        <v>0.4</v>
      </c>
      <c r="F1282" s="168">
        <v>259</v>
      </c>
      <c r="G1282" s="156"/>
      <c r="H1282" s="169">
        <v>296.88218509639398</v>
      </c>
    </row>
    <row r="1283" spans="2:8" s="148" customFormat="1">
      <c r="B1283" s="161">
        <f t="shared" si="150"/>
        <v>116</v>
      </c>
      <c r="C1283" s="165" t="s">
        <v>1742</v>
      </c>
      <c r="D1283" s="156">
        <v>2016</v>
      </c>
      <c r="E1283" s="158">
        <v>0.4</v>
      </c>
      <c r="F1283" s="168">
        <v>209</v>
      </c>
      <c r="G1283" s="156"/>
      <c r="H1283" s="169">
        <v>256.13044261184501</v>
      </c>
    </row>
    <row r="1284" spans="2:8" s="148" customFormat="1">
      <c r="B1284" s="161">
        <f t="shared" si="150"/>
        <v>117</v>
      </c>
      <c r="C1284" s="165" t="s">
        <v>1779</v>
      </c>
      <c r="D1284" s="156">
        <v>2016</v>
      </c>
      <c r="E1284" s="158">
        <v>0.4</v>
      </c>
      <c r="F1284" s="168">
        <v>185</v>
      </c>
      <c r="G1284" s="156"/>
      <c r="H1284" s="169">
        <v>174.89069778987201</v>
      </c>
    </row>
    <row r="1285" spans="2:8" s="148" customFormat="1">
      <c r="B1285" s="161">
        <f t="shared" si="150"/>
        <v>118</v>
      </c>
      <c r="C1285" s="165" t="s">
        <v>1332</v>
      </c>
      <c r="D1285" s="156">
        <v>2016</v>
      </c>
      <c r="E1285" s="158">
        <v>0.4</v>
      </c>
      <c r="F1285" s="168">
        <v>171</v>
      </c>
      <c r="G1285" s="156"/>
      <c r="H1285" s="169">
        <v>265.10981741352703</v>
      </c>
    </row>
    <row r="1286" spans="2:8" s="148" customFormat="1">
      <c r="B1286" s="161">
        <f t="shared" si="150"/>
        <v>119</v>
      </c>
      <c r="C1286" s="165" t="s">
        <v>1803</v>
      </c>
      <c r="D1286" s="156">
        <v>2016</v>
      </c>
      <c r="E1286" s="158">
        <v>0.4</v>
      </c>
      <c r="F1286" s="168">
        <v>107</v>
      </c>
      <c r="G1286" s="156"/>
      <c r="H1286" s="169">
        <v>87.998737917269096</v>
      </c>
    </row>
    <row r="1287" spans="2:8" s="148" customFormat="1">
      <c r="B1287" s="161">
        <f t="shared" si="150"/>
        <v>120</v>
      </c>
      <c r="C1287" s="165" t="s">
        <v>1804</v>
      </c>
      <c r="D1287" s="156">
        <v>2016</v>
      </c>
      <c r="E1287" s="158">
        <v>0.4</v>
      </c>
      <c r="F1287" s="168">
        <v>60</v>
      </c>
      <c r="G1287" s="156"/>
      <c r="H1287" s="169">
        <v>28.968830268600399</v>
      </c>
    </row>
    <row r="1288" spans="2:8" s="148" customFormat="1">
      <c r="B1288" s="161">
        <f t="shared" si="150"/>
        <v>121</v>
      </c>
      <c r="C1288" s="165" t="s">
        <v>1805</v>
      </c>
      <c r="D1288" s="156">
        <v>2016</v>
      </c>
      <c r="E1288" s="158">
        <v>0.4</v>
      </c>
      <c r="F1288" s="168">
        <v>503</v>
      </c>
      <c r="G1288" s="156"/>
      <c r="H1288" s="169">
        <v>217.92682803885501</v>
      </c>
    </row>
    <row r="1289" spans="2:8" s="148" customFormat="1">
      <c r="B1289" s="161">
        <f t="shared" si="150"/>
        <v>122</v>
      </c>
      <c r="C1289" s="165" t="s">
        <v>1806</v>
      </c>
      <c r="D1289" s="156">
        <v>2016</v>
      </c>
      <c r="E1289" s="158">
        <v>0.4</v>
      </c>
      <c r="F1289" s="168">
        <v>35</v>
      </c>
      <c r="G1289" s="156"/>
      <c r="H1289" s="169">
        <v>17.347634302644899</v>
      </c>
    </row>
    <row r="1290" spans="2:8" s="148" customFormat="1">
      <c r="B1290" s="161">
        <f t="shared" si="150"/>
        <v>123</v>
      </c>
      <c r="C1290" s="165" t="s">
        <v>1807</v>
      </c>
      <c r="D1290" s="156">
        <v>2016</v>
      </c>
      <c r="E1290" s="158">
        <v>0.4</v>
      </c>
      <c r="F1290" s="168">
        <v>217</v>
      </c>
      <c r="G1290" s="156"/>
      <c r="H1290" s="169">
        <v>179.75825304657499</v>
      </c>
    </row>
    <row r="1291" spans="2:8" s="148" customFormat="1">
      <c r="B1291" s="161">
        <f t="shared" si="150"/>
        <v>124</v>
      </c>
      <c r="C1291" s="165" t="s">
        <v>1808</v>
      </c>
      <c r="D1291" s="156">
        <v>2016</v>
      </c>
      <c r="E1291" s="158">
        <v>0.4</v>
      </c>
      <c r="F1291" s="168">
        <v>77</v>
      </c>
      <c r="G1291" s="156"/>
      <c r="H1291" s="169">
        <v>131.84211396940199</v>
      </c>
    </row>
    <row r="1292" spans="2:8" s="148" customFormat="1">
      <c r="B1292" s="161">
        <f t="shared" si="150"/>
        <v>125</v>
      </c>
      <c r="C1292" s="165" t="s">
        <v>1467</v>
      </c>
      <c r="D1292" s="156">
        <v>2016</v>
      </c>
      <c r="E1292" s="158">
        <v>0.4</v>
      </c>
      <c r="F1292" s="168">
        <v>76</v>
      </c>
      <c r="G1292" s="156"/>
      <c r="H1292" s="169">
        <v>71.172637990912307</v>
      </c>
    </row>
    <row r="1293" spans="2:8" s="148" customFormat="1">
      <c r="B1293" s="161">
        <f t="shared" si="150"/>
        <v>126</v>
      </c>
      <c r="C1293" s="165" t="s">
        <v>1809</v>
      </c>
      <c r="D1293" s="156">
        <v>2016</v>
      </c>
      <c r="E1293" s="158">
        <v>0.4</v>
      </c>
      <c r="F1293" s="168">
        <v>86</v>
      </c>
      <c r="G1293" s="156"/>
      <c r="H1293" s="169">
        <v>81.064048775562796</v>
      </c>
    </row>
    <row r="1294" spans="2:8" s="148" customFormat="1">
      <c r="B1294" s="161">
        <f t="shared" si="150"/>
        <v>127</v>
      </c>
      <c r="C1294" s="165" t="s">
        <v>1276</v>
      </c>
      <c r="D1294" s="156">
        <v>2016</v>
      </c>
      <c r="E1294" s="158">
        <v>0.4</v>
      </c>
      <c r="F1294" s="168">
        <v>204</v>
      </c>
      <c r="G1294" s="156"/>
      <c r="H1294" s="169">
        <v>269.03878673272902</v>
      </c>
    </row>
    <row r="1295" spans="2:8" s="148" customFormat="1">
      <c r="B1295" s="161">
        <f t="shared" si="150"/>
        <v>128</v>
      </c>
      <c r="C1295" s="165" t="s">
        <v>1467</v>
      </c>
      <c r="D1295" s="156">
        <v>2016</v>
      </c>
      <c r="E1295" s="158">
        <v>0.4</v>
      </c>
      <c r="F1295" s="168">
        <v>151</v>
      </c>
      <c r="G1295" s="156"/>
      <c r="H1295" s="169">
        <v>186.92200311336001</v>
      </c>
    </row>
    <row r="1296" spans="2:8" s="148" customFormat="1">
      <c r="B1296" s="161">
        <f t="shared" si="150"/>
        <v>129</v>
      </c>
      <c r="C1296" s="165" t="s">
        <v>1276</v>
      </c>
      <c r="D1296" s="156">
        <v>2016</v>
      </c>
      <c r="E1296" s="158">
        <v>0.4</v>
      </c>
      <c r="F1296" s="168">
        <v>34</v>
      </c>
      <c r="G1296" s="156"/>
      <c r="H1296" s="169">
        <v>39.770909793052702</v>
      </c>
    </row>
    <row r="1297" spans="2:8" s="148" customFormat="1">
      <c r="B1297" s="161">
        <f t="shared" si="150"/>
        <v>130</v>
      </c>
      <c r="C1297" s="165" t="s">
        <v>1810</v>
      </c>
      <c r="D1297" s="156">
        <v>2016</v>
      </c>
      <c r="E1297" s="158">
        <v>0.4</v>
      </c>
      <c r="F1297" s="168">
        <v>204</v>
      </c>
      <c r="G1297" s="156"/>
      <c r="H1297" s="169">
        <v>182.63705242775799</v>
      </c>
    </row>
    <row r="1298" spans="2:8" s="148" customFormat="1">
      <c r="B1298" s="161">
        <f t="shared" ref="B1298:B1335" si="151">B1297+1</f>
        <v>131</v>
      </c>
      <c r="C1298" s="165" t="s">
        <v>1811</v>
      </c>
      <c r="D1298" s="156">
        <v>2016</v>
      </c>
      <c r="E1298" s="158">
        <v>0.4</v>
      </c>
      <c r="F1298" s="168">
        <v>96</v>
      </c>
      <c r="G1298" s="156"/>
      <c r="H1298" s="169">
        <v>95.300187388950306</v>
      </c>
    </row>
    <row r="1299" spans="2:8" s="148" customFormat="1">
      <c r="B1299" s="161">
        <f t="shared" si="151"/>
        <v>132</v>
      </c>
      <c r="C1299" s="165" t="s">
        <v>1276</v>
      </c>
      <c r="D1299" s="156">
        <v>2016</v>
      </c>
      <c r="E1299" s="158">
        <v>0.4</v>
      </c>
      <c r="F1299" s="168">
        <v>62</v>
      </c>
      <c r="G1299" s="156"/>
      <c r="H1299" s="169">
        <v>81.161695374801596</v>
      </c>
    </row>
    <row r="1300" spans="2:8" s="148" customFormat="1">
      <c r="B1300" s="161">
        <f t="shared" si="151"/>
        <v>133</v>
      </c>
      <c r="C1300" s="165" t="s">
        <v>1367</v>
      </c>
      <c r="D1300" s="156">
        <v>2016</v>
      </c>
      <c r="E1300" s="158">
        <v>0.4</v>
      </c>
      <c r="F1300" s="168">
        <v>43</v>
      </c>
      <c r="G1300" s="156"/>
      <c r="H1300" s="169">
        <v>36.594878106534402</v>
      </c>
    </row>
    <row r="1301" spans="2:8" s="148" customFormat="1">
      <c r="B1301" s="161">
        <f t="shared" si="151"/>
        <v>134</v>
      </c>
      <c r="C1301" s="165" t="s">
        <v>1812</v>
      </c>
      <c r="D1301" s="156">
        <v>2016</v>
      </c>
      <c r="E1301" s="158">
        <v>0.4</v>
      </c>
      <c r="F1301" s="168">
        <v>25</v>
      </c>
      <c r="G1301" s="156"/>
      <c r="H1301" s="169">
        <v>30.622950729188599</v>
      </c>
    </row>
    <row r="1302" spans="2:8" s="148" customFormat="1">
      <c r="B1302" s="161">
        <f t="shared" si="151"/>
        <v>135</v>
      </c>
      <c r="C1302" s="165" t="s">
        <v>1813</v>
      </c>
      <c r="D1302" s="156">
        <v>2016</v>
      </c>
      <c r="E1302" s="158">
        <v>0.4</v>
      </c>
      <c r="F1302" s="168">
        <v>404</v>
      </c>
      <c r="G1302" s="156"/>
      <c r="H1302" s="169">
        <v>418.03069809807999</v>
      </c>
    </row>
    <row r="1303" spans="2:8" s="148" customFormat="1">
      <c r="B1303" s="161">
        <f t="shared" si="151"/>
        <v>136</v>
      </c>
      <c r="C1303" s="165" t="s">
        <v>1814</v>
      </c>
      <c r="D1303" s="156">
        <v>2016</v>
      </c>
      <c r="E1303" s="158">
        <v>0.4</v>
      </c>
      <c r="F1303" s="168">
        <v>328</v>
      </c>
      <c r="G1303" s="156"/>
      <c r="H1303" s="169">
        <v>226.07837419838401</v>
      </c>
    </row>
    <row r="1304" spans="2:8" s="148" customFormat="1">
      <c r="B1304" s="161">
        <f t="shared" si="151"/>
        <v>137</v>
      </c>
      <c r="C1304" s="165" t="s">
        <v>1815</v>
      </c>
      <c r="D1304" s="156">
        <v>2016</v>
      </c>
      <c r="E1304" s="158">
        <v>0.4</v>
      </c>
      <c r="F1304" s="168">
        <v>521</v>
      </c>
      <c r="G1304" s="156"/>
      <c r="H1304" s="169">
        <v>302.408709164676</v>
      </c>
    </row>
    <row r="1305" spans="2:8" s="148" customFormat="1">
      <c r="B1305" s="161">
        <f t="shared" si="151"/>
        <v>138</v>
      </c>
      <c r="C1305" s="165" t="s">
        <v>1816</v>
      </c>
      <c r="D1305" s="156">
        <v>2016</v>
      </c>
      <c r="E1305" s="158">
        <v>0.4</v>
      </c>
      <c r="F1305" s="168">
        <v>29</v>
      </c>
      <c r="G1305" s="156"/>
      <c r="H1305" s="169">
        <v>16.521416675698202</v>
      </c>
    </row>
    <row r="1306" spans="2:8" s="148" customFormat="1">
      <c r="B1306" s="161">
        <f t="shared" si="151"/>
        <v>139</v>
      </c>
      <c r="C1306" s="165" t="s">
        <v>1817</v>
      </c>
      <c r="D1306" s="156">
        <v>2016</v>
      </c>
      <c r="E1306" s="158">
        <v>0.4</v>
      </c>
      <c r="F1306" s="168">
        <v>48</v>
      </c>
      <c r="G1306" s="156"/>
      <c r="H1306" s="169">
        <v>33.127740211974</v>
      </c>
    </row>
    <row r="1307" spans="2:8" s="148" customFormat="1">
      <c r="B1307" s="161">
        <f t="shared" si="151"/>
        <v>140</v>
      </c>
      <c r="C1307" s="165" t="s">
        <v>1818</v>
      </c>
      <c r="D1307" s="156">
        <v>2016</v>
      </c>
      <c r="E1307" s="158">
        <v>0.4</v>
      </c>
      <c r="F1307" s="168">
        <v>115</v>
      </c>
      <c r="G1307" s="156"/>
      <c r="H1307" s="169">
        <v>42.483827602034999</v>
      </c>
    </row>
    <row r="1308" spans="2:8" s="148" customFormat="1">
      <c r="B1308" s="161">
        <f t="shared" si="151"/>
        <v>141</v>
      </c>
      <c r="C1308" s="165" t="s">
        <v>1819</v>
      </c>
      <c r="D1308" s="156">
        <v>2016</v>
      </c>
      <c r="E1308" s="158">
        <v>0.4</v>
      </c>
      <c r="F1308" s="168">
        <v>124</v>
      </c>
      <c r="G1308" s="156"/>
      <c r="H1308" s="169">
        <v>40.6093478182325</v>
      </c>
    </row>
    <row r="1309" spans="2:8" s="148" customFormat="1">
      <c r="B1309" s="161">
        <f t="shared" si="151"/>
        <v>142</v>
      </c>
      <c r="C1309" s="165" t="s">
        <v>1820</v>
      </c>
      <c r="D1309" s="156">
        <v>2016</v>
      </c>
      <c r="E1309" s="158">
        <v>0.4</v>
      </c>
      <c r="F1309" s="168">
        <v>306</v>
      </c>
      <c r="G1309" s="156"/>
      <c r="H1309" s="169">
        <v>65.730543837917594</v>
      </c>
    </row>
    <row r="1310" spans="2:8" s="148" customFormat="1">
      <c r="B1310" s="161">
        <f t="shared" si="151"/>
        <v>143</v>
      </c>
      <c r="C1310" s="165" t="s">
        <v>1821</v>
      </c>
      <c r="D1310" s="156">
        <v>2016</v>
      </c>
      <c r="E1310" s="158">
        <v>0.4</v>
      </c>
      <c r="F1310" s="168">
        <v>127</v>
      </c>
      <c r="G1310" s="156"/>
      <c r="H1310" s="169">
        <v>77.831483173887705</v>
      </c>
    </row>
    <row r="1311" spans="2:8" s="148" customFormat="1">
      <c r="B1311" s="161">
        <f t="shared" si="151"/>
        <v>144</v>
      </c>
      <c r="C1311" s="165" t="s">
        <v>1822</v>
      </c>
      <c r="D1311" s="156">
        <v>2016</v>
      </c>
      <c r="E1311" s="158">
        <v>0.4</v>
      </c>
      <c r="F1311" s="168">
        <v>280</v>
      </c>
      <c r="G1311" s="156"/>
      <c r="H1311" s="169">
        <v>214.120507850922</v>
      </c>
    </row>
    <row r="1312" spans="2:8" s="148" customFormat="1">
      <c r="B1312" s="161">
        <f t="shared" si="151"/>
        <v>145</v>
      </c>
      <c r="C1312" s="165" t="s">
        <v>1823</v>
      </c>
      <c r="D1312" s="156">
        <v>2016</v>
      </c>
      <c r="E1312" s="158">
        <v>0.4</v>
      </c>
      <c r="F1312" s="168">
        <v>134</v>
      </c>
      <c r="G1312" s="156"/>
      <c r="H1312" s="169">
        <v>77.200569344202805</v>
      </c>
    </row>
    <row r="1313" spans="2:8" s="148" customFormat="1">
      <c r="B1313" s="161">
        <f t="shared" si="151"/>
        <v>146</v>
      </c>
      <c r="C1313" s="165" t="s">
        <v>1267</v>
      </c>
      <c r="D1313" s="156">
        <v>2016</v>
      </c>
      <c r="E1313" s="158">
        <v>0.4</v>
      </c>
      <c r="F1313" s="168">
        <v>120</v>
      </c>
      <c r="G1313" s="156"/>
      <c r="H1313" s="169">
        <v>83.287451135457701</v>
      </c>
    </row>
    <row r="1314" spans="2:8" s="148" customFormat="1">
      <c r="B1314" s="161">
        <f t="shared" si="151"/>
        <v>147</v>
      </c>
      <c r="C1314" s="165" t="s">
        <v>1269</v>
      </c>
      <c r="D1314" s="156">
        <v>2016</v>
      </c>
      <c r="E1314" s="158">
        <v>0.4</v>
      </c>
      <c r="F1314" s="168">
        <v>140</v>
      </c>
      <c r="G1314" s="156"/>
      <c r="H1314" s="169">
        <v>14.878912482641301</v>
      </c>
    </row>
    <row r="1315" spans="2:8" s="148" customFormat="1">
      <c r="B1315" s="161">
        <f t="shared" si="151"/>
        <v>148</v>
      </c>
      <c r="C1315" s="165" t="s">
        <v>1824</v>
      </c>
      <c r="D1315" s="156">
        <v>2016</v>
      </c>
      <c r="E1315" s="158">
        <v>0.4</v>
      </c>
      <c r="F1315" s="168">
        <v>191</v>
      </c>
      <c r="G1315" s="156"/>
      <c r="H1315" s="169">
        <v>107.064392750708</v>
      </c>
    </row>
    <row r="1316" spans="2:8" s="148" customFormat="1">
      <c r="B1316" s="161">
        <f t="shared" si="151"/>
        <v>149</v>
      </c>
      <c r="C1316" s="165" t="s">
        <v>1761</v>
      </c>
      <c r="D1316" s="156">
        <v>2016</v>
      </c>
      <c r="E1316" s="158">
        <v>0.4</v>
      </c>
      <c r="F1316" s="168">
        <v>62</v>
      </c>
      <c r="G1316" s="156"/>
      <c r="H1316" s="169">
        <v>73.520544269319998</v>
      </c>
    </row>
    <row r="1317" spans="2:8" s="148" customFormat="1">
      <c r="B1317" s="161">
        <f t="shared" si="151"/>
        <v>150</v>
      </c>
      <c r="C1317" s="165" t="s">
        <v>1825</v>
      </c>
      <c r="D1317" s="156">
        <v>2016</v>
      </c>
      <c r="E1317" s="158">
        <v>0.4</v>
      </c>
      <c r="F1317" s="168">
        <v>268</v>
      </c>
      <c r="G1317" s="156"/>
      <c r="H1317" s="169">
        <v>197.878973270752</v>
      </c>
    </row>
    <row r="1318" spans="2:8" s="148" customFormat="1">
      <c r="B1318" s="161">
        <f t="shared" si="151"/>
        <v>151</v>
      </c>
      <c r="C1318" s="165" t="s">
        <v>1826</v>
      </c>
      <c r="D1318" s="156">
        <v>2016</v>
      </c>
      <c r="E1318" s="158">
        <v>0.4</v>
      </c>
      <c r="F1318" s="168">
        <v>252</v>
      </c>
      <c r="G1318" s="156"/>
      <c r="H1318" s="169">
        <v>121.134480211347</v>
      </c>
    </row>
    <row r="1319" spans="2:8" s="148" customFormat="1">
      <c r="B1319" s="161">
        <f t="shared" si="151"/>
        <v>152</v>
      </c>
      <c r="C1319" s="165" t="s">
        <v>1827</v>
      </c>
      <c r="D1319" s="156">
        <v>2016</v>
      </c>
      <c r="E1319" s="158">
        <v>0.4</v>
      </c>
      <c r="F1319" s="168">
        <v>35</v>
      </c>
      <c r="G1319" s="156"/>
      <c r="H1319" s="169">
        <v>46.9444955316158</v>
      </c>
    </row>
    <row r="1320" spans="2:8" s="148" customFormat="1">
      <c r="B1320" s="161">
        <f t="shared" si="151"/>
        <v>153</v>
      </c>
      <c r="C1320" s="165" t="s">
        <v>1740</v>
      </c>
      <c r="D1320" s="156">
        <v>2016</v>
      </c>
      <c r="E1320" s="158">
        <v>0.4</v>
      </c>
      <c r="F1320" s="168">
        <v>90</v>
      </c>
      <c r="G1320" s="156"/>
      <c r="H1320" s="169">
        <v>82.522886636457599</v>
      </c>
    </row>
    <row r="1321" spans="2:8" s="148" customFormat="1">
      <c r="B1321" s="161">
        <f t="shared" si="151"/>
        <v>154</v>
      </c>
      <c r="C1321" s="165" t="s">
        <v>1828</v>
      </c>
      <c r="D1321" s="156">
        <v>2016</v>
      </c>
      <c r="E1321" s="158">
        <v>0.4</v>
      </c>
      <c r="F1321" s="168">
        <v>120</v>
      </c>
      <c r="G1321" s="156"/>
      <c r="H1321" s="169">
        <v>203.00861526423699</v>
      </c>
    </row>
    <row r="1322" spans="2:8" s="148" customFormat="1">
      <c r="B1322" s="161">
        <f t="shared" si="151"/>
        <v>155</v>
      </c>
      <c r="C1322" s="165" t="s">
        <v>1829</v>
      </c>
      <c r="D1322" s="156">
        <v>2016</v>
      </c>
      <c r="E1322" s="158">
        <v>0.4</v>
      </c>
      <c r="F1322" s="168">
        <v>57</v>
      </c>
      <c r="G1322" s="156"/>
      <c r="H1322" s="169">
        <v>20.675631357651699</v>
      </c>
    </row>
    <row r="1323" spans="2:8" s="148" customFormat="1">
      <c r="B1323" s="161">
        <f t="shared" si="151"/>
        <v>156</v>
      </c>
      <c r="C1323" s="165" t="s">
        <v>1633</v>
      </c>
      <c r="D1323" s="156">
        <v>2016</v>
      </c>
      <c r="E1323" s="158">
        <v>0.4</v>
      </c>
      <c r="F1323" s="168">
        <v>120</v>
      </c>
      <c r="G1323" s="156"/>
      <c r="H1323" s="169">
        <v>86.061682911290802</v>
      </c>
    </row>
    <row r="1324" spans="2:8" s="148" customFormat="1">
      <c r="B1324" s="161">
        <f t="shared" si="151"/>
        <v>157</v>
      </c>
      <c r="C1324" s="165" t="s">
        <v>1251</v>
      </c>
      <c r="D1324" s="156">
        <v>2016</v>
      </c>
      <c r="E1324" s="158">
        <v>0.4</v>
      </c>
      <c r="F1324" s="168">
        <v>42</v>
      </c>
      <c r="G1324" s="156"/>
      <c r="H1324" s="169">
        <v>35.253072021260401</v>
      </c>
    </row>
    <row r="1325" spans="2:8" s="148" customFormat="1">
      <c r="B1325" s="161">
        <f t="shared" si="151"/>
        <v>158</v>
      </c>
      <c r="C1325" s="165" t="s">
        <v>1830</v>
      </c>
      <c r="D1325" s="156">
        <v>2016</v>
      </c>
      <c r="E1325" s="158">
        <v>0.4</v>
      </c>
      <c r="F1325" s="168">
        <v>114</v>
      </c>
      <c r="G1325" s="156"/>
      <c r="H1325" s="169">
        <v>74.328595580072701</v>
      </c>
    </row>
    <row r="1326" spans="2:8" s="148" customFormat="1">
      <c r="B1326" s="161">
        <f t="shared" si="151"/>
        <v>159</v>
      </c>
      <c r="C1326" s="165" t="s">
        <v>1831</v>
      </c>
      <c r="D1326" s="156">
        <v>2016</v>
      </c>
      <c r="E1326" s="158">
        <v>0.4</v>
      </c>
      <c r="F1326" s="168">
        <v>42</v>
      </c>
      <c r="G1326" s="156"/>
      <c r="H1326" s="169">
        <v>28.968565298994299</v>
      </c>
    </row>
    <row r="1327" spans="2:8" s="148" customFormat="1">
      <c r="B1327" s="161">
        <f t="shared" si="151"/>
        <v>160</v>
      </c>
      <c r="C1327" s="165" t="s">
        <v>1832</v>
      </c>
      <c r="D1327" s="156">
        <v>2016</v>
      </c>
      <c r="E1327" s="158">
        <v>0.4</v>
      </c>
      <c r="F1327" s="168">
        <v>163</v>
      </c>
      <c r="G1327" s="156"/>
      <c r="H1327" s="169">
        <v>178.15700992058001</v>
      </c>
    </row>
    <row r="1328" spans="2:8" s="148" customFormat="1">
      <c r="B1328" s="161">
        <f t="shared" si="151"/>
        <v>161</v>
      </c>
      <c r="C1328" s="165" t="s">
        <v>1833</v>
      </c>
      <c r="D1328" s="156">
        <v>2016</v>
      </c>
      <c r="E1328" s="158">
        <v>0.4</v>
      </c>
      <c r="F1328" s="168">
        <v>398</v>
      </c>
      <c r="G1328" s="156"/>
      <c r="H1328" s="169">
        <v>437.08692001354302</v>
      </c>
    </row>
    <row r="1329" spans="2:8" s="148" customFormat="1">
      <c r="B1329" s="161">
        <f t="shared" si="151"/>
        <v>162</v>
      </c>
      <c r="C1329" s="165" t="s">
        <v>1834</v>
      </c>
      <c r="D1329" s="156">
        <v>2016</v>
      </c>
      <c r="E1329" s="158">
        <v>0.4</v>
      </c>
      <c r="F1329" s="168">
        <v>270</v>
      </c>
      <c r="G1329" s="156"/>
      <c r="H1329" s="169">
        <v>284.645496531829</v>
      </c>
    </row>
    <row r="1330" spans="2:8" s="148" customFormat="1">
      <c r="B1330" s="161">
        <f t="shared" si="151"/>
        <v>163</v>
      </c>
      <c r="C1330" s="165" t="s">
        <v>1834</v>
      </c>
      <c r="D1330" s="156">
        <v>2016</v>
      </c>
      <c r="E1330" s="158">
        <v>0.4</v>
      </c>
      <c r="F1330" s="168">
        <v>88</v>
      </c>
      <c r="G1330" s="156"/>
      <c r="H1330" s="169">
        <v>93.111390059611594</v>
      </c>
    </row>
    <row r="1331" spans="2:8" s="148" customFormat="1">
      <c r="B1331" s="161">
        <f t="shared" si="151"/>
        <v>164</v>
      </c>
      <c r="C1331" s="165" t="s">
        <v>1437</v>
      </c>
      <c r="D1331" s="156">
        <v>2016</v>
      </c>
      <c r="E1331" s="158">
        <v>0.4</v>
      </c>
      <c r="F1331" s="168">
        <v>137</v>
      </c>
      <c r="G1331" s="156"/>
      <c r="H1331" s="169">
        <v>110.579002599897</v>
      </c>
    </row>
    <row r="1332" spans="2:8" s="148" customFormat="1">
      <c r="B1332" s="161">
        <f t="shared" si="151"/>
        <v>165</v>
      </c>
      <c r="C1332" s="165" t="s">
        <v>1835</v>
      </c>
      <c r="D1332" s="156">
        <v>2016</v>
      </c>
      <c r="E1332" s="158">
        <v>0.4</v>
      </c>
      <c r="F1332" s="168">
        <v>210</v>
      </c>
      <c r="G1332" s="156"/>
      <c r="H1332" s="169">
        <v>208.28511401220601</v>
      </c>
    </row>
    <row r="1333" spans="2:8" s="148" customFormat="1">
      <c r="B1333" s="161">
        <f t="shared" si="151"/>
        <v>166</v>
      </c>
      <c r="C1333" s="165" t="s">
        <v>1836</v>
      </c>
      <c r="D1333" s="156">
        <v>2016</v>
      </c>
      <c r="E1333" s="158">
        <v>0.4</v>
      </c>
      <c r="F1333" s="168">
        <v>35</v>
      </c>
      <c r="G1333" s="156"/>
      <c r="H1333" s="169">
        <v>22.218061829878</v>
      </c>
    </row>
    <row r="1334" spans="2:8" s="148" customFormat="1">
      <c r="B1334" s="161">
        <f t="shared" si="151"/>
        <v>167</v>
      </c>
      <c r="C1334" s="165" t="s">
        <v>1837</v>
      </c>
      <c r="D1334" s="156">
        <v>2016</v>
      </c>
      <c r="E1334" s="158">
        <v>0.4</v>
      </c>
      <c r="F1334" s="168">
        <v>120</v>
      </c>
      <c r="G1334" s="156"/>
      <c r="H1334" s="169">
        <v>9.8929794047184991</v>
      </c>
    </row>
    <row r="1335" spans="2:8" s="148" customFormat="1">
      <c r="B1335" s="161">
        <f t="shared" si="151"/>
        <v>168</v>
      </c>
      <c r="C1335" s="165" t="s">
        <v>1838</v>
      </c>
      <c r="D1335" s="156">
        <v>2016</v>
      </c>
      <c r="E1335" s="158">
        <v>0.4</v>
      </c>
      <c r="F1335" s="168">
        <v>40</v>
      </c>
      <c r="G1335" s="156"/>
      <c r="H1335" s="169">
        <v>23.1941992599542</v>
      </c>
    </row>
    <row r="1336" spans="2:8" s="148" customFormat="1">
      <c r="B1336" s="170" t="s">
        <v>1839</v>
      </c>
      <c r="C1336" s="171" t="s">
        <v>1840</v>
      </c>
      <c r="D1336" s="156">
        <v>2016</v>
      </c>
      <c r="E1336" s="158">
        <v>0.4</v>
      </c>
      <c r="F1336" s="156">
        <v>580</v>
      </c>
      <c r="G1336" s="156"/>
      <c r="H1336" s="172">
        <v>512.35859640063404</v>
      </c>
    </row>
    <row r="1337" spans="2:8" s="148" customFormat="1">
      <c r="B1337" s="170" t="s">
        <v>1841</v>
      </c>
      <c r="C1337" s="171" t="s">
        <v>1842</v>
      </c>
      <c r="D1337" s="156">
        <v>2016</v>
      </c>
      <c r="E1337" s="158">
        <v>0.4</v>
      </c>
      <c r="F1337" s="156">
        <v>30</v>
      </c>
      <c r="G1337" s="156"/>
      <c r="H1337" s="172">
        <v>145.04647539836799</v>
      </c>
    </row>
    <row r="1338" spans="2:8" s="148" customFormat="1">
      <c r="B1338" s="170" t="s">
        <v>1843</v>
      </c>
      <c r="C1338" s="171" t="s">
        <v>1844</v>
      </c>
      <c r="D1338" s="156">
        <v>2016</v>
      </c>
      <c r="E1338" s="158">
        <v>0.4</v>
      </c>
      <c r="F1338" s="156">
        <v>96</v>
      </c>
      <c r="G1338" s="156"/>
      <c r="H1338" s="172">
        <v>76.315552210477094</v>
      </c>
    </row>
    <row r="1339" spans="2:8" s="148" customFormat="1">
      <c r="B1339" s="170" t="s">
        <v>1845</v>
      </c>
      <c r="C1339" s="171" t="s">
        <v>1846</v>
      </c>
      <c r="D1339" s="156">
        <v>2016</v>
      </c>
      <c r="E1339" s="158">
        <v>0.4</v>
      </c>
      <c r="F1339" s="156">
        <v>143</v>
      </c>
      <c r="G1339" s="156"/>
      <c r="H1339" s="172">
        <v>276.39036202985898</v>
      </c>
    </row>
    <row r="1340" spans="2:8" s="148" customFormat="1">
      <c r="B1340" s="170" t="s">
        <v>1847</v>
      </c>
      <c r="C1340" s="171" t="s">
        <v>1848</v>
      </c>
      <c r="D1340" s="156">
        <v>2016</v>
      </c>
      <c r="E1340" s="158">
        <v>0.4</v>
      </c>
      <c r="F1340" s="156">
        <v>431</v>
      </c>
      <c r="G1340" s="156"/>
      <c r="H1340" s="172">
        <v>1047.78879238011</v>
      </c>
    </row>
    <row r="1341" spans="2:8" s="148" customFormat="1">
      <c r="B1341" s="170" t="s">
        <v>1849</v>
      </c>
      <c r="C1341" s="171" t="s">
        <v>1850</v>
      </c>
      <c r="D1341" s="156">
        <v>2016</v>
      </c>
      <c r="E1341" s="158">
        <v>0.4</v>
      </c>
      <c r="F1341" s="156">
        <v>100</v>
      </c>
      <c r="G1341" s="156"/>
      <c r="H1341" s="172">
        <v>170.71014012114</v>
      </c>
    </row>
    <row r="1342" spans="2:8" s="148" customFormat="1">
      <c r="B1342" s="170" t="s">
        <v>1851</v>
      </c>
      <c r="C1342" s="171" t="s">
        <v>1852</v>
      </c>
      <c r="D1342" s="156">
        <v>2016</v>
      </c>
      <c r="E1342" s="158">
        <v>0.4</v>
      </c>
      <c r="F1342" s="156">
        <v>62</v>
      </c>
      <c r="G1342" s="156"/>
      <c r="H1342" s="172">
        <v>64.742366684081603</v>
      </c>
    </row>
    <row r="1343" spans="2:8" s="148" customFormat="1">
      <c r="B1343" s="170" t="s">
        <v>1853</v>
      </c>
      <c r="C1343" s="171" t="s">
        <v>1854</v>
      </c>
      <c r="D1343" s="156">
        <v>2016</v>
      </c>
      <c r="E1343" s="158">
        <v>0.4</v>
      </c>
      <c r="F1343" s="156">
        <v>83</v>
      </c>
      <c r="G1343" s="156"/>
      <c r="H1343" s="172">
        <v>199.895194226348</v>
      </c>
    </row>
    <row r="1344" spans="2:8" s="148" customFormat="1">
      <c r="B1344" s="170" t="s">
        <v>1855</v>
      </c>
      <c r="C1344" s="171" t="s">
        <v>1856</v>
      </c>
      <c r="D1344" s="156">
        <v>2016</v>
      </c>
      <c r="E1344" s="158">
        <v>0.4</v>
      </c>
      <c r="F1344" s="156">
        <v>386</v>
      </c>
      <c r="G1344" s="156"/>
      <c r="H1344" s="172">
        <v>140.818549220655</v>
      </c>
    </row>
    <row r="1345" spans="2:8" s="148" customFormat="1">
      <c r="B1345" s="170" t="s">
        <v>1857</v>
      </c>
      <c r="C1345" s="171" t="s">
        <v>1263</v>
      </c>
      <c r="D1345" s="156">
        <v>2016</v>
      </c>
      <c r="E1345" s="158">
        <v>0.4</v>
      </c>
      <c r="F1345" s="156">
        <v>137</v>
      </c>
      <c r="G1345" s="156"/>
      <c r="H1345" s="172">
        <v>215.07178429284801</v>
      </c>
    </row>
    <row r="1346" spans="2:8" s="148" customFormat="1">
      <c r="B1346" s="170" t="s">
        <v>1858</v>
      </c>
      <c r="C1346" s="171" t="s">
        <v>1859</v>
      </c>
      <c r="D1346" s="156">
        <v>2016</v>
      </c>
      <c r="E1346" s="158">
        <v>0.4</v>
      </c>
      <c r="F1346" s="156">
        <v>196</v>
      </c>
      <c r="G1346" s="156"/>
      <c r="H1346" s="172">
        <v>281.01746061136902</v>
      </c>
    </row>
    <row r="1347" spans="2:8" s="148" customFormat="1">
      <c r="B1347" s="170" t="s">
        <v>1860</v>
      </c>
      <c r="C1347" s="171" t="s">
        <v>1861</v>
      </c>
      <c r="D1347" s="156">
        <v>2016</v>
      </c>
      <c r="E1347" s="158">
        <v>0.4</v>
      </c>
      <c r="F1347" s="156">
        <v>136</v>
      </c>
      <c r="G1347" s="156"/>
      <c r="H1347" s="172">
        <v>262.477466661569</v>
      </c>
    </row>
    <row r="1348" spans="2:8" s="148" customFormat="1">
      <c r="B1348" s="170" t="s">
        <v>1862</v>
      </c>
      <c r="C1348" s="171" t="s">
        <v>1863</v>
      </c>
      <c r="D1348" s="156">
        <v>2016</v>
      </c>
      <c r="E1348" s="158">
        <v>0.4</v>
      </c>
      <c r="F1348" s="156">
        <v>63</v>
      </c>
      <c r="G1348" s="156"/>
      <c r="H1348" s="172">
        <v>73.797539219986405</v>
      </c>
    </row>
    <row r="1349" spans="2:8" s="148" customFormat="1">
      <c r="B1349" s="170" t="s">
        <v>1864</v>
      </c>
      <c r="C1349" s="171" t="s">
        <v>1865</v>
      </c>
      <c r="D1349" s="156">
        <v>2016</v>
      </c>
      <c r="E1349" s="158">
        <v>0.4</v>
      </c>
      <c r="F1349" s="156">
        <v>105</v>
      </c>
      <c r="G1349" s="156"/>
      <c r="H1349" s="172">
        <v>84.918650736036</v>
      </c>
    </row>
    <row r="1350" spans="2:8" s="148" customFormat="1">
      <c r="B1350" s="170" t="s">
        <v>1866</v>
      </c>
      <c r="C1350" s="171" t="s">
        <v>1867</v>
      </c>
      <c r="D1350" s="156">
        <v>2016</v>
      </c>
      <c r="E1350" s="158">
        <v>0.4</v>
      </c>
      <c r="F1350" s="156">
        <v>40</v>
      </c>
      <c r="G1350" s="156"/>
      <c r="H1350" s="172">
        <v>61.653667517227497</v>
      </c>
    </row>
    <row r="1351" spans="2:8" s="148" customFormat="1">
      <c r="B1351" s="170" t="s">
        <v>1868</v>
      </c>
      <c r="C1351" s="171" t="s">
        <v>1869</v>
      </c>
      <c r="D1351" s="156">
        <v>2016</v>
      </c>
      <c r="E1351" s="158">
        <v>0.4</v>
      </c>
      <c r="F1351" s="156">
        <v>195</v>
      </c>
      <c r="G1351" s="156"/>
      <c r="H1351" s="172">
        <v>196.272393271819</v>
      </c>
    </row>
    <row r="1352" spans="2:8" s="148" customFormat="1">
      <c r="B1352" s="170" t="s">
        <v>1870</v>
      </c>
      <c r="C1352" s="171" t="s">
        <v>1871</v>
      </c>
      <c r="D1352" s="156">
        <v>2016</v>
      </c>
      <c r="E1352" s="158">
        <v>0.4</v>
      </c>
      <c r="F1352" s="156">
        <v>821</v>
      </c>
      <c r="G1352" s="156"/>
      <c r="H1352" s="172">
        <v>1097.9772860242001</v>
      </c>
    </row>
    <row r="1353" spans="2:8" s="148" customFormat="1">
      <c r="B1353" s="170" t="s">
        <v>1872</v>
      </c>
      <c r="C1353" s="171" t="s">
        <v>1414</v>
      </c>
      <c r="D1353" s="156">
        <v>2016</v>
      </c>
      <c r="E1353" s="158">
        <v>0.4</v>
      </c>
      <c r="F1353" s="156">
        <v>27</v>
      </c>
      <c r="G1353" s="156"/>
      <c r="H1353" s="172">
        <v>25.7790714956454</v>
      </c>
    </row>
    <row r="1354" spans="2:8" s="148" customFormat="1">
      <c r="B1354" s="170" t="s">
        <v>1873</v>
      </c>
      <c r="C1354" s="171" t="s">
        <v>1483</v>
      </c>
      <c r="D1354" s="156">
        <v>2016</v>
      </c>
      <c r="E1354" s="158">
        <v>0.4</v>
      </c>
      <c r="F1354" s="156">
        <v>239</v>
      </c>
      <c r="G1354" s="156"/>
      <c r="H1354" s="172">
        <v>105.468400948339</v>
      </c>
    </row>
    <row r="1355" spans="2:8" s="148" customFormat="1">
      <c r="B1355" s="170" t="s">
        <v>1874</v>
      </c>
      <c r="C1355" s="171" t="s">
        <v>1875</v>
      </c>
      <c r="D1355" s="156">
        <v>2016</v>
      </c>
      <c r="E1355" s="158">
        <v>0.4</v>
      </c>
      <c r="F1355" s="156">
        <v>379</v>
      </c>
      <c r="G1355" s="156"/>
      <c r="H1355" s="172">
        <v>493.52698739260097</v>
      </c>
    </row>
    <row r="1356" spans="2:8" s="148" customFormat="1">
      <c r="B1356" s="170" t="s">
        <v>1876</v>
      </c>
      <c r="C1356" s="171" t="s">
        <v>1877</v>
      </c>
      <c r="D1356" s="156">
        <v>2016</v>
      </c>
      <c r="E1356" s="158">
        <v>0.4</v>
      </c>
      <c r="F1356" s="156">
        <v>98</v>
      </c>
      <c r="G1356" s="156"/>
      <c r="H1356" s="172">
        <v>180.993886846902</v>
      </c>
    </row>
    <row r="1357" spans="2:8" s="148" customFormat="1">
      <c r="B1357" s="170" t="s">
        <v>1878</v>
      </c>
      <c r="C1357" s="171" t="s">
        <v>1879</v>
      </c>
      <c r="D1357" s="156">
        <v>2016</v>
      </c>
      <c r="E1357" s="158">
        <v>0.4</v>
      </c>
      <c r="F1357" s="156">
        <v>95</v>
      </c>
      <c r="G1357" s="156"/>
      <c r="H1357" s="172">
        <v>83.225622651286002</v>
      </c>
    </row>
    <row r="1358" spans="2:8" s="148" customFormat="1">
      <c r="B1358" s="170" t="s">
        <v>1880</v>
      </c>
      <c r="C1358" s="171" t="s">
        <v>1529</v>
      </c>
      <c r="D1358" s="156">
        <v>2016</v>
      </c>
      <c r="E1358" s="158">
        <v>0.4</v>
      </c>
      <c r="F1358" s="156">
        <v>150</v>
      </c>
      <c r="G1358" s="156"/>
      <c r="H1358" s="172">
        <v>252.66580872382201</v>
      </c>
    </row>
    <row r="1359" spans="2:8" s="148" customFormat="1">
      <c r="B1359" s="170" t="s">
        <v>1881</v>
      </c>
      <c r="C1359" s="171" t="s">
        <v>1882</v>
      </c>
      <c r="D1359" s="156">
        <v>2016</v>
      </c>
      <c r="E1359" s="158">
        <v>0.4</v>
      </c>
      <c r="F1359" s="156">
        <v>60</v>
      </c>
      <c r="G1359" s="156"/>
      <c r="H1359" s="172">
        <v>34.527586340921097</v>
      </c>
    </row>
    <row r="1360" spans="2:8" s="148" customFormat="1">
      <c r="B1360" s="170" t="s">
        <v>1883</v>
      </c>
      <c r="C1360" s="171" t="s">
        <v>1884</v>
      </c>
      <c r="D1360" s="156">
        <v>2016</v>
      </c>
      <c r="E1360" s="158">
        <v>0.4</v>
      </c>
      <c r="F1360" s="156">
        <v>95</v>
      </c>
      <c r="G1360" s="156"/>
      <c r="H1360" s="172">
        <v>118.175576327502</v>
      </c>
    </row>
    <row r="1361" spans="2:8" s="148" customFormat="1">
      <c r="B1361" s="170" t="s">
        <v>1885</v>
      </c>
      <c r="C1361" s="171" t="s">
        <v>1886</v>
      </c>
      <c r="D1361" s="156">
        <v>2016</v>
      </c>
      <c r="E1361" s="158">
        <v>0.4</v>
      </c>
      <c r="F1361" s="156">
        <v>57</v>
      </c>
      <c r="G1361" s="156"/>
      <c r="H1361" s="172">
        <v>62.236695719164402</v>
      </c>
    </row>
    <row r="1362" spans="2:8" s="148" customFormat="1">
      <c r="B1362" s="170" t="s">
        <v>1887</v>
      </c>
      <c r="C1362" s="171" t="s">
        <v>1888</v>
      </c>
      <c r="D1362" s="156">
        <v>2016</v>
      </c>
      <c r="E1362" s="158">
        <v>0.4</v>
      </c>
      <c r="F1362" s="156">
        <v>50</v>
      </c>
      <c r="G1362" s="156"/>
      <c r="H1362" s="172">
        <v>22.414721137992402</v>
      </c>
    </row>
    <row r="1363" spans="2:8" s="148" customFormat="1">
      <c r="B1363" s="170" t="s">
        <v>1889</v>
      </c>
      <c r="C1363" s="171" t="s">
        <v>1890</v>
      </c>
      <c r="D1363" s="156">
        <v>2016</v>
      </c>
      <c r="E1363" s="158">
        <v>0.4</v>
      </c>
      <c r="F1363" s="156">
        <v>239</v>
      </c>
      <c r="G1363" s="156"/>
      <c r="H1363" s="172">
        <v>139.77309888877099</v>
      </c>
    </row>
    <row r="1364" spans="2:8" s="148" customFormat="1">
      <c r="B1364" s="170" t="s">
        <v>1891</v>
      </c>
      <c r="C1364" s="171" t="s">
        <v>1643</v>
      </c>
      <c r="D1364" s="156">
        <v>2016</v>
      </c>
      <c r="E1364" s="158">
        <v>0.4</v>
      </c>
      <c r="F1364" s="156">
        <v>170</v>
      </c>
      <c r="G1364" s="156"/>
      <c r="H1364" s="172">
        <v>240.59988864884201</v>
      </c>
    </row>
    <row r="1365" spans="2:8" s="148" customFormat="1">
      <c r="B1365" s="170" t="s">
        <v>1892</v>
      </c>
      <c r="C1365" s="171" t="s">
        <v>1414</v>
      </c>
      <c r="D1365" s="156">
        <v>2016</v>
      </c>
      <c r="E1365" s="158">
        <v>0.4</v>
      </c>
      <c r="F1365" s="156">
        <v>120</v>
      </c>
      <c r="G1365" s="156"/>
      <c r="H1365" s="172">
        <v>153.08828939281099</v>
      </c>
    </row>
    <row r="1366" spans="2:8" s="148" customFormat="1">
      <c r="B1366" s="170" t="s">
        <v>1893</v>
      </c>
      <c r="C1366" s="171" t="s">
        <v>1859</v>
      </c>
      <c r="D1366" s="156">
        <v>2016</v>
      </c>
      <c r="E1366" s="158">
        <v>0.4</v>
      </c>
      <c r="F1366" s="156">
        <v>51</v>
      </c>
      <c r="G1366" s="156"/>
      <c r="H1366" s="172">
        <v>61.660280218045997</v>
      </c>
    </row>
    <row r="1367" spans="2:8" s="148" customFormat="1">
      <c r="B1367" s="170" t="s">
        <v>1894</v>
      </c>
      <c r="C1367" s="171" t="s">
        <v>1590</v>
      </c>
      <c r="D1367" s="156">
        <v>2016</v>
      </c>
      <c r="E1367" s="158">
        <v>0.4</v>
      </c>
      <c r="F1367" s="156">
        <v>118</v>
      </c>
      <c r="G1367" s="156"/>
      <c r="H1367" s="172">
        <v>102.999238654162</v>
      </c>
    </row>
    <row r="1368" spans="2:8" s="148" customFormat="1">
      <c r="B1368" s="170" t="s">
        <v>1895</v>
      </c>
      <c r="C1368" s="171" t="s">
        <v>1896</v>
      </c>
      <c r="D1368" s="156">
        <v>2016</v>
      </c>
      <c r="E1368" s="158">
        <v>0.4</v>
      </c>
      <c r="F1368" s="156">
        <v>206</v>
      </c>
      <c r="G1368" s="156"/>
      <c r="H1368" s="172">
        <v>263.31786016978998</v>
      </c>
    </row>
    <row r="1369" spans="2:8" s="148" customFormat="1">
      <c r="B1369" s="170" t="s">
        <v>1897</v>
      </c>
      <c r="C1369" s="171" t="s">
        <v>1898</v>
      </c>
      <c r="D1369" s="156">
        <v>2016</v>
      </c>
      <c r="E1369" s="158">
        <v>0.4</v>
      </c>
      <c r="F1369" s="156">
        <v>135</v>
      </c>
      <c r="G1369" s="156"/>
      <c r="H1369" s="172">
        <v>297.39454612856298</v>
      </c>
    </row>
    <row r="1370" spans="2:8" s="148" customFormat="1">
      <c r="B1370" s="170" t="s">
        <v>1899</v>
      </c>
      <c r="C1370" s="171" t="s">
        <v>1900</v>
      </c>
      <c r="D1370" s="156">
        <v>2016</v>
      </c>
      <c r="E1370" s="158">
        <v>0.4</v>
      </c>
      <c r="F1370" s="156">
        <v>60</v>
      </c>
      <c r="G1370" s="156"/>
      <c r="H1370" s="172">
        <v>32.718015714073999</v>
      </c>
    </row>
    <row r="1371" spans="2:8" s="148" customFormat="1">
      <c r="B1371" s="170" t="s">
        <v>1901</v>
      </c>
      <c r="C1371" s="171" t="s">
        <v>1902</v>
      </c>
      <c r="D1371" s="156">
        <v>2016</v>
      </c>
      <c r="E1371" s="158">
        <v>0.4</v>
      </c>
      <c r="F1371" s="156">
        <v>105</v>
      </c>
      <c r="G1371" s="156"/>
      <c r="H1371" s="172">
        <v>33.509318752477697</v>
      </c>
    </row>
    <row r="1372" spans="2:8" s="148" customFormat="1">
      <c r="B1372" s="170" t="s">
        <v>1903</v>
      </c>
      <c r="C1372" s="171" t="s">
        <v>1687</v>
      </c>
      <c r="D1372" s="156">
        <v>2016</v>
      </c>
      <c r="E1372" s="158">
        <v>0.4</v>
      </c>
      <c r="F1372" s="156">
        <v>54</v>
      </c>
      <c r="G1372" s="156"/>
      <c r="H1372" s="172">
        <v>34.777228416477698</v>
      </c>
    </row>
    <row r="1373" spans="2:8" s="148" customFormat="1">
      <c r="B1373" s="170" t="s">
        <v>1904</v>
      </c>
      <c r="C1373" s="171" t="s">
        <v>1590</v>
      </c>
      <c r="D1373" s="156">
        <v>2016</v>
      </c>
      <c r="E1373" s="158">
        <v>0.4</v>
      </c>
      <c r="F1373" s="156">
        <v>50</v>
      </c>
      <c r="G1373" s="156"/>
      <c r="H1373" s="172">
        <v>42.931508803467601</v>
      </c>
    </row>
    <row r="1374" spans="2:8" s="148" customFormat="1">
      <c r="B1374" s="170" t="s">
        <v>1905</v>
      </c>
      <c r="C1374" s="171" t="s">
        <v>1906</v>
      </c>
      <c r="D1374" s="156">
        <v>2016</v>
      </c>
      <c r="E1374" s="158">
        <v>0.4</v>
      </c>
      <c r="F1374" s="156">
        <v>57</v>
      </c>
      <c r="G1374" s="156"/>
      <c r="H1374" s="172">
        <v>29.191666806025701</v>
      </c>
    </row>
    <row r="1375" spans="2:8" s="148" customFormat="1">
      <c r="B1375" s="170" t="s">
        <v>1907</v>
      </c>
      <c r="C1375" s="171" t="s">
        <v>1908</v>
      </c>
      <c r="D1375" s="156">
        <v>2016</v>
      </c>
      <c r="E1375" s="158">
        <v>0.4</v>
      </c>
      <c r="F1375" s="156">
        <v>68</v>
      </c>
      <c r="G1375" s="156"/>
      <c r="H1375" s="172">
        <v>63.608503027894898</v>
      </c>
    </row>
    <row r="1376" spans="2:8" s="148" customFormat="1">
      <c r="B1376" s="170" t="s">
        <v>1909</v>
      </c>
      <c r="C1376" s="171" t="s">
        <v>1346</v>
      </c>
      <c r="D1376" s="156">
        <v>2016</v>
      </c>
      <c r="E1376" s="158">
        <v>0.4</v>
      </c>
      <c r="F1376" s="156">
        <v>47</v>
      </c>
      <c r="G1376" s="156"/>
      <c r="H1376" s="172">
        <v>55.761233681959503</v>
      </c>
    </row>
    <row r="1377" spans="2:8" s="148" customFormat="1">
      <c r="B1377" s="170" t="s">
        <v>1910</v>
      </c>
      <c r="C1377" s="171" t="s">
        <v>1911</v>
      </c>
      <c r="D1377" s="156">
        <v>2016</v>
      </c>
      <c r="E1377" s="158">
        <v>0.4</v>
      </c>
      <c r="F1377" s="156">
        <v>40</v>
      </c>
      <c r="G1377" s="156"/>
      <c r="H1377" s="172">
        <v>19.039593592364302</v>
      </c>
    </row>
    <row r="1378" spans="2:8" s="148" customFormat="1">
      <c r="B1378" s="170" t="s">
        <v>1912</v>
      </c>
      <c r="C1378" s="171" t="s">
        <v>1913</v>
      </c>
      <c r="D1378" s="156">
        <v>2016</v>
      </c>
      <c r="E1378" s="158">
        <v>0.4</v>
      </c>
      <c r="F1378" s="156">
        <v>57</v>
      </c>
      <c r="G1378" s="156"/>
      <c r="H1378" s="172">
        <v>9.2767484919569601</v>
      </c>
    </row>
    <row r="1379" spans="2:8" s="148" customFormat="1">
      <c r="B1379" s="170" t="s">
        <v>1914</v>
      </c>
      <c r="C1379" s="171" t="s">
        <v>1915</v>
      </c>
      <c r="D1379" s="156">
        <v>2016</v>
      </c>
      <c r="E1379" s="158">
        <v>0.4</v>
      </c>
      <c r="F1379" s="156">
        <v>154</v>
      </c>
      <c r="G1379" s="156"/>
      <c r="H1379" s="172">
        <v>260.35649335266601</v>
      </c>
    </row>
    <row r="1380" spans="2:8" s="148" customFormat="1">
      <c r="B1380" s="170" t="s">
        <v>1916</v>
      </c>
      <c r="C1380" s="171" t="s">
        <v>1917</v>
      </c>
      <c r="D1380" s="156">
        <v>2016</v>
      </c>
      <c r="E1380" s="158">
        <v>0.4</v>
      </c>
      <c r="F1380" s="156">
        <v>134</v>
      </c>
      <c r="G1380" s="156"/>
      <c r="H1380" s="172">
        <v>146.86511955935299</v>
      </c>
    </row>
    <row r="1381" spans="2:8" s="148" customFormat="1">
      <c r="B1381" s="170" t="s">
        <v>1918</v>
      </c>
      <c r="C1381" s="171" t="s">
        <v>1919</v>
      </c>
      <c r="D1381" s="156">
        <v>2016</v>
      </c>
      <c r="E1381" s="158">
        <v>0.4</v>
      </c>
      <c r="F1381" s="156">
        <v>164</v>
      </c>
      <c r="G1381" s="156"/>
      <c r="H1381" s="172">
        <v>105.193910766081</v>
      </c>
    </row>
    <row r="1382" spans="2:8" s="148" customFormat="1">
      <c r="B1382" s="170" t="s">
        <v>1920</v>
      </c>
      <c r="C1382" s="171" t="s">
        <v>1921</v>
      </c>
      <c r="D1382" s="156">
        <v>2016</v>
      </c>
      <c r="E1382" s="158">
        <v>0.4</v>
      </c>
      <c r="F1382" s="156">
        <v>105</v>
      </c>
      <c r="G1382" s="156"/>
      <c r="H1382" s="172">
        <v>154.80582485349501</v>
      </c>
    </row>
    <row r="1383" spans="2:8" s="148" customFormat="1">
      <c r="B1383" s="170" t="s">
        <v>1922</v>
      </c>
      <c r="C1383" s="171" t="s">
        <v>1877</v>
      </c>
      <c r="D1383" s="156">
        <v>2016</v>
      </c>
      <c r="E1383" s="158">
        <v>0.4</v>
      </c>
      <c r="F1383" s="156">
        <v>98</v>
      </c>
      <c r="G1383" s="156"/>
      <c r="H1383" s="172">
        <v>145.044897941111</v>
      </c>
    </row>
    <row r="1384" spans="2:8" s="148" customFormat="1">
      <c r="B1384" s="170" t="s">
        <v>1923</v>
      </c>
      <c r="C1384" s="171" t="s">
        <v>1924</v>
      </c>
      <c r="D1384" s="156">
        <v>2016</v>
      </c>
      <c r="E1384" s="158">
        <v>0.4</v>
      </c>
      <c r="F1384" s="156">
        <v>167</v>
      </c>
      <c r="G1384" s="156"/>
      <c r="H1384" s="172">
        <v>94.063183070597006</v>
      </c>
    </row>
    <row r="1385" spans="2:8" s="148" customFormat="1">
      <c r="B1385" s="170" t="s">
        <v>1925</v>
      </c>
      <c r="C1385" s="171" t="s">
        <v>1529</v>
      </c>
      <c r="D1385" s="156">
        <v>2016</v>
      </c>
      <c r="E1385" s="158">
        <v>0.4</v>
      </c>
      <c r="F1385" s="156">
        <v>49</v>
      </c>
      <c r="G1385" s="156"/>
      <c r="H1385" s="172">
        <v>51.920402895290799</v>
      </c>
    </row>
    <row r="1386" spans="2:8" s="148" customFormat="1">
      <c r="B1386" s="170" t="s">
        <v>1926</v>
      </c>
      <c r="C1386" s="171" t="s">
        <v>1927</v>
      </c>
      <c r="D1386" s="156">
        <v>2016</v>
      </c>
      <c r="E1386" s="158">
        <v>0.4</v>
      </c>
      <c r="F1386" s="156">
        <v>39</v>
      </c>
      <c r="G1386" s="156"/>
      <c r="H1386" s="172">
        <v>7.6254409967222099</v>
      </c>
    </row>
    <row r="1387" spans="2:8" s="148" customFormat="1">
      <c r="B1387" s="170" t="s">
        <v>1928</v>
      </c>
      <c r="C1387" s="171" t="s">
        <v>1458</v>
      </c>
      <c r="D1387" s="156">
        <v>2016</v>
      </c>
      <c r="E1387" s="158">
        <v>0.4</v>
      </c>
      <c r="F1387" s="156">
        <v>25</v>
      </c>
      <c r="G1387" s="156"/>
      <c r="H1387" s="172">
        <v>14.105168478348199</v>
      </c>
    </row>
    <row r="1388" spans="2:8" s="148" customFormat="1">
      <c r="B1388" s="170" t="s">
        <v>1929</v>
      </c>
      <c r="C1388" s="171" t="s">
        <v>1930</v>
      </c>
      <c r="D1388" s="156">
        <v>2016</v>
      </c>
      <c r="E1388" s="158">
        <v>0.4</v>
      </c>
      <c r="F1388" s="156">
        <v>40</v>
      </c>
      <c r="G1388" s="156"/>
      <c r="H1388" s="172">
        <v>57.084644602066</v>
      </c>
    </row>
    <row r="1389" spans="2:8" s="148" customFormat="1">
      <c r="B1389" s="170" t="s">
        <v>1931</v>
      </c>
      <c r="C1389" s="171" t="s">
        <v>1932</v>
      </c>
      <c r="D1389" s="156">
        <v>2016</v>
      </c>
      <c r="E1389" s="158">
        <v>0.4</v>
      </c>
      <c r="F1389" s="156">
        <v>128</v>
      </c>
      <c r="G1389" s="156"/>
      <c r="H1389" s="172">
        <v>209.244303837567</v>
      </c>
    </row>
    <row r="1390" spans="2:8" s="148" customFormat="1">
      <c r="B1390" s="170" t="s">
        <v>1933</v>
      </c>
      <c r="C1390" s="171" t="s">
        <v>1590</v>
      </c>
      <c r="D1390" s="156">
        <v>2016</v>
      </c>
      <c r="E1390" s="158">
        <v>0.4</v>
      </c>
      <c r="F1390" s="156">
        <v>16</v>
      </c>
      <c r="G1390" s="156"/>
      <c r="H1390" s="172">
        <v>39.912621584949299</v>
      </c>
    </row>
    <row r="1391" spans="2:8" s="148" customFormat="1">
      <c r="B1391" s="170" t="s">
        <v>1934</v>
      </c>
      <c r="C1391" s="171" t="s">
        <v>1529</v>
      </c>
      <c r="D1391" s="156">
        <v>2016</v>
      </c>
      <c r="E1391" s="158">
        <v>0.4</v>
      </c>
      <c r="F1391" s="156">
        <v>34</v>
      </c>
      <c r="G1391" s="156"/>
      <c r="H1391" s="172">
        <v>51.439013419293303</v>
      </c>
    </row>
    <row r="1392" spans="2:8" s="148" customFormat="1">
      <c r="B1392" s="170" t="s">
        <v>1935</v>
      </c>
      <c r="C1392" s="171" t="s">
        <v>1414</v>
      </c>
      <c r="D1392" s="156">
        <v>2016</v>
      </c>
      <c r="E1392" s="158">
        <v>0.4</v>
      </c>
      <c r="F1392" s="156">
        <v>165</v>
      </c>
      <c r="G1392" s="156"/>
      <c r="H1392" s="172">
        <v>227.987234508478</v>
      </c>
    </row>
    <row r="1393" spans="2:8" s="148" customFormat="1">
      <c r="B1393" s="170" t="s">
        <v>1936</v>
      </c>
      <c r="C1393" s="171" t="s">
        <v>1260</v>
      </c>
      <c r="D1393" s="156">
        <v>2016</v>
      </c>
      <c r="E1393" s="158">
        <v>0.4</v>
      </c>
      <c r="F1393" s="156">
        <v>40</v>
      </c>
      <c r="G1393" s="156"/>
      <c r="H1393" s="172">
        <v>65.650918965433306</v>
      </c>
    </row>
    <row r="1394" spans="2:8" s="148" customFormat="1">
      <c r="B1394" s="170" t="s">
        <v>1937</v>
      </c>
      <c r="C1394" s="171" t="s">
        <v>1938</v>
      </c>
      <c r="D1394" s="156">
        <v>2016</v>
      </c>
      <c r="E1394" s="158">
        <v>0.4</v>
      </c>
      <c r="F1394" s="156">
        <v>461</v>
      </c>
      <c r="G1394" s="156"/>
      <c r="H1394" s="172">
        <v>626.58091340789395</v>
      </c>
    </row>
    <row r="1395" spans="2:8" s="148" customFormat="1">
      <c r="B1395" s="170" t="s">
        <v>1939</v>
      </c>
      <c r="C1395" s="171" t="s">
        <v>1483</v>
      </c>
      <c r="D1395" s="156">
        <v>2016</v>
      </c>
      <c r="E1395" s="158">
        <v>0.4</v>
      </c>
      <c r="F1395" s="156">
        <v>80</v>
      </c>
      <c r="G1395" s="156"/>
      <c r="H1395" s="172">
        <v>143.663259918759</v>
      </c>
    </row>
    <row r="1396" spans="2:8" s="148" customFormat="1">
      <c r="B1396" s="170" t="s">
        <v>1940</v>
      </c>
      <c r="C1396" s="171" t="s">
        <v>1941</v>
      </c>
      <c r="D1396" s="156">
        <v>2016</v>
      </c>
      <c r="E1396" s="158">
        <v>0.4</v>
      </c>
      <c r="F1396" s="156">
        <v>160</v>
      </c>
      <c r="G1396" s="156"/>
      <c r="H1396" s="172">
        <v>221.01511320903401</v>
      </c>
    </row>
    <row r="1397" spans="2:8" s="148" customFormat="1">
      <c r="B1397" s="170" t="s">
        <v>1942</v>
      </c>
      <c r="C1397" s="171" t="s">
        <v>1440</v>
      </c>
      <c r="D1397" s="156">
        <v>2016</v>
      </c>
      <c r="E1397" s="158">
        <v>0.4</v>
      </c>
      <c r="F1397" s="156">
        <v>367</v>
      </c>
      <c r="G1397" s="156"/>
      <c r="H1397" s="172">
        <v>368.485547286442</v>
      </c>
    </row>
    <row r="1398" spans="2:8" s="148" customFormat="1">
      <c r="B1398" s="170" t="s">
        <v>1943</v>
      </c>
      <c r="C1398" s="171" t="s">
        <v>1944</v>
      </c>
      <c r="D1398" s="156">
        <v>2016</v>
      </c>
      <c r="E1398" s="158">
        <v>0.4</v>
      </c>
      <c r="F1398" s="156">
        <v>36</v>
      </c>
      <c r="G1398" s="156"/>
      <c r="H1398" s="172">
        <v>39.494418736811099</v>
      </c>
    </row>
    <row r="1399" spans="2:8" s="148" customFormat="1">
      <c r="B1399" s="170" t="s">
        <v>1945</v>
      </c>
      <c r="C1399" s="171" t="s">
        <v>1946</v>
      </c>
      <c r="D1399" s="156">
        <v>2016</v>
      </c>
      <c r="E1399" s="158">
        <v>0.4</v>
      </c>
      <c r="F1399" s="156">
        <v>43</v>
      </c>
      <c r="G1399" s="156"/>
      <c r="H1399" s="172">
        <v>38.198543910570997</v>
      </c>
    </row>
    <row r="1400" spans="2:8" s="148" customFormat="1">
      <c r="B1400" s="170" t="s">
        <v>1947</v>
      </c>
      <c r="C1400" s="171" t="s">
        <v>1948</v>
      </c>
      <c r="D1400" s="156">
        <v>2016</v>
      </c>
      <c r="E1400" s="158">
        <v>0.4</v>
      </c>
      <c r="F1400" s="156">
        <v>96</v>
      </c>
      <c r="G1400" s="156"/>
      <c r="H1400" s="172">
        <v>178.10556261057499</v>
      </c>
    </row>
    <row r="1401" spans="2:8" s="148" customFormat="1">
      <c r="B1401" s="170" t="s">
        <v>1949</v>
      </c>
      <c r="C1401" s="171" t="s">
        <v>1950</v>
      </c>
      <c r="D1401" s="156">
        <v>2016</v>
      </c>
      <c r="E1401" s="158">
        <v>0.4</v>
      </c>
      <c r="F1401" s="156">
        <v>204</v>
      </c>
      <c r="G1401" s="156"/>
      <c r="H1401" s="172">
        <v>321.685823038335</v>
      </c>
    </row>
    <row r="1402" spans="2:8" s="148" customFormat="1">
      <c r="B1402" s="170" t="s">
        <v>1951</v>
      </c>
      <c r="C1402" s="171" t="s">
        <v>1952</v>
      </c>
      <c r="D1402" s="156">
        <v>2016</v>
      </c>
      <c r="E1402" s="158">
        <v>0.4</v>
      </c>
      <c r="F1402" s="156">
        <v>213</v>
      </c>
      <c r="G1402" s="156"/>
      <c r="H1402" s="172">
        <v>279.87796858769201</v>
      </c>
    </row>
    <row r="1403" spans="2:8" s="148" customFormat="1">
      <c r="B1403" s="170" t="s">
        <v>1953</v>
      </c>
      <c r="C1403" s="171" t="s">
        <v>1954</v>
      </c>
      <c r="D1403" s="156">
        <v>2016</v>
      </c>
      <c r="E1403" s="158">
        <v>0.4</v>
      </c>
      <c r="F1403" s="156">
        <v>1075</v>
      </c>
      <c r="G1403" s="156"/>
      <c r="H1403" s="172">
        <v>1579.87800960864</v>
      </c>
    </row>
    <row r="1404" spans="2:8" s="148" customFormat="1">
      <c r="B1404" s="170" t="s">
        <v>1955</v>
      </c>
      <c r="C1404" s="171" t="s">
        <v>1956</v>
      </c>
      <c r="D1404" s="156">
        <v>2016</v>
      </c>
      <c r="E1404" s="158">
        <v>0.4</v>
      </c>
      <c r="F1404" s="156">
        <v>60</v>
      </c>
      <c r="G1404" s="156"/>
      <c r="H1404" s="172">
        <v>26.456494739800601</v>
      </c>
    </row>
    <row r="1405" spans="2:8" s="148" customFormat="1">
      <c r="B1405" s="170" t="s">
        <v>1957</v>
      </c>
      <c r="C1405" s="171" t="s">
        <v>1958</v>
      </c>
      <c r="D1405" s="156">
        <v>2016</v>
      </c>
      <c r="E1405" s="158">
        <v>0.4</v>
      </c>
      <c r="F1405" s="156">
        <v>24</v>
      </c>
      <c r="G1405" s="156"/>
      <c r="H1405" s="172">
        <v>6.6151364125087104</v>
      </c>
    </row>
    <row r="1406" spans="2:8" s="148" customFormat="1">
      <c r="B1406" s="170" t="s">
        <v>1959</v>
      </c>
      <c r="C1406" s="171" t="s">
        <v>1960</v>
      </c>
      <c r="D1406" s="156">
        <v>2016</v>
      </c>
      <c r="E1406" s="158">
        <v>0.4</v>
      </c>
      <c r="F1406" s="156">
        <v>59</v>
      </c>
      <c r="G1406" s="156"/>
      <c r="H1406" s="172">
        <v>103.815086927474</v>
      </c>
    </row>
    <row r="1407" spans="2:8" s="148" customFormat="1">
      <c r="B1407" s="170" t="s">
        <v>1961</v>
      </c>
      <c r="C1407" s="171" t="s">
        <v>1962</v>
      </c>
      <c r="D1407" s="156">
        <v>2016</v>
      </c>
      <c r="E1407" s="158">
        <v>0.4</v>
      </c>
      <c r="F1407" s="156">
        <v>49</v>
      </c>
      <c r="G1407" s="156"/>
      <c r="H1407" s="172">
        <v>42.974756371606901</v>
      </c>
    </row>
    <row r="1408" spans="2:8" s="148" customFormat="1">
      <c r="B1408" s="170" t="s">
        <v>1963</v>
      </c>
      <c r="C1408" s="171" t="s">
        <v>1964</v>
      </c>
      <c r="D1408" s="156">
        <v>2016</v>
      </c>
      <c r="E1408" s="158">
        <v>0.4</v>
      </c>
      <c r="F1408" s="156">
        <v>45</v>
      </c>
      <c r="G1408" s="156"/>
      <c r="H1408" s="172">
        <v>57.8257718800606</v>
      </c>
    </row>
    <row r="1409" spans="2:8" s="148" customFormat="1">
      <c r="B1409" s="170" t="s">
        <v>1965</v>
      </c>
      <c r="C1409" s="171" t="s">
        <v>1966</v>
      </c>
      <c r="D1409" s="156">
        <v>2016</v>
      </c>
      <c r="E1409" s="158">
        <v>0.4</v>
      </c>
      <c r="F1409" s="156">
        <v>180</v>
      </c>
      <c r="G1409" s="156"/>
      <c r="H1409" s="172">
        <v>67.306125935005596</v>
      </c>
    </row>
    <row r="1410" spans="2:8" s="148" customFormat="1">
      <c r="B1410" s="170" t="s">
        <v>1967</v>
      </c>
      <c r="C1410" s="171" t="s">
        <v>1414</v>
      </c>
      <c r="D1410" s="156">
        <v>2016</v>
      </c>
      <c r="E1410" s="158">
        <v>0.4</v>
      </c>
      <c r="F1410" s="156">
        <v>143</v>
      </c>
      <c r="G1410" s="156"/>
      <c r="H1410" s="172">
        <v>90.068442934343295</v>
      </c>
    </row>
    <row r="1411" spans="2:8" s="148" customFormat="1">
      <c r="B1411" s="170" t="s">
        <v>1968</v>
      </c>
      <c r="C1411" s="171" t="s">
        <v>1414</v>
      </c>
      <c r="D1411" s="156">
        <v>2016</v>
      </c>
      <c r="E1411" s="158">
        <v>0.4</v>
      </c>
      <c r="F1411" s="156">
        <v>18</v>
      </c>
      <c r="G1411" s="156"/>
      <c r="H1411" s="172">
        <v>36.506979706154901</v>
      </c>
    </row>
    <row r="1412" spans="2:8" s="148" customFormat="1">
      <c r="B1412" s="170" t="s">
        <v>1969</v>
      </c>
      <c r="C1412" s="171" t="s">
        <v>1529</v>
      </c>
      <c r="D1412" s="156">
        <v>2016</v>
      </c>
      <c r="E1412" s="158">
        <v>0.4</v>
      </c>
      <c r="F1412" s="156">
        <v>81</v>
      </c>
      <c r="G1412" s="156"/>
      <c r="H1412" s="172">
        <v>92.183611200543297</v>
      </c>
    </row>
    <row r="1413" spans="2:8" s="148" customFormat="1">
      <c r="B1413" s="170" t="s">
        <v>1970</v>
      </c>
      <c r="C1413" s="171" t="s">
        <v>1530</v>
      </c>
      <c r="D1413" s="156">
        <v>2016</v>
      </c>
      <c r="E1413" s="158">
        <v>0.4</v>
      </c>
      <c r="F1413" s="156">
        <v>100</v>
      </c>
      <c r="G1413" s="156"/>
      <c r="H1413" s="172">
        <v>39.064025298996</v>
      </c>
    </row>
    <row r="1414" spans="2:8" s="148" customFormat="1">
      <c r="B1414" s="170" t="s">
        <v>1971</v>
      </c>
      <c r="C1414" s="171" t="s">
        <v>1348</v>
      </c>
      <c r="D1414" s="156">
        <v>2016</v>
      </c>
      <c r="E1414" s="158">
        <v>0.4</v>
      </c>
      <c r="F1414" s="156">
        <v>58</v>
      </c>
      <c r="G1414" s="156"/>
      <c r="H1414" s="172">
        <v>80.665245468719505</v>
      </c>
    </row>
    <row r="1415" spans="2:8" s="148" customFormat="1" hidden="1">
      <c r="B1415" s="161"/>
      <c r="C1415" s="173"/>
      <c r="D1415" s="156"/>
      <c r="E1415" s="158"/>
      <c r="F1415" s="174"/>
      <c r="G1415" s="156"/>
      <c r="H1415" s="172"/>
    </row>
    <row r="1416" spans="2:8" s="148" customFormat="1" hidden="1">
      <c r="B1416" s="161"/>
      <c r="C1416" s="173"/>
      <c r="D1416" s="156"/>
      <c r="E1416" s="158"/>
      <c r="F1416" s="174"/>
      <c r="G1416" s="156"/>
      <c r="H1416" s="172"/>
    </row>
    <row r="1417" spans="2:8" s="148" customFormat="1" hidden="1">
      <c r="B1417" s="161"/>
      <c r="C1417" s="173"/>
      <c r="D1417" s="156"/>
      <c r="E1417" s="158"/>
      <c r="F1417" s="174"/>
      <c r="G1417" s="156"/>
      <c r="H1417" s="172"/>
    </row>
    <row r="1418" spans="2:8" s="148" customFormat="1" hidden="1">
      <c r="B1418" s="161"/>
      <c r="C1418" s="173"/>
      <c r="D1418" s="156"/>
      <c r="E1418" s="158"/>
      <c r="F1418" s="174"/>
      <c r="G1418" s="156"/>
      <c r="H1418" s="172"/>
    </row>
    <row r="1419" spans="2:8" s="148" customFormat="1" hidden="1">
      <c r="B1419" s="161"/>
      <c r="C1419" s="173"/>
      <c r="D1419" s="156"/>
      <c r="E1419" s="158"/>
      <c r="F1419" s="174"/>
      <c r="G1419" s="156"/>
      <c r="H1419" s="172"/>
    </row>
    <row r="1420" spans="2:8" s="148" customFormat="1" hidden="1">
      <c r="B1420" s="161"/>
      <c r="C1420" s="173"/>
      <c r="D1420" s="156"/>
      <c r="E1420" s="158"/>
      <c r="F1420" s="174"/>
      <c r="G1420" s="156"/>
      <c r="H1420" s="172"/>
    </row>
    <row r="1421" spans="2:8" s="148" customFormat="1" hidden="1">
      <c r="B1421" s="161"/>
      <c r="C1421" s="173"/>
      <c r="D1421" s="156"/>
      <c r="E1421" s="158"/>
      <c r="F1421" s="174"/>
      <c r="G1421" s="156"/>
      <c r="H1421" s="172"/>
    </row>
    <row r="1422" spans="2:8" s="148" customFormat="1" hidden="1">
      <c r="B1422" s="161"/>
      <c r="C1422" s="173"/>
      <c r="D1422" s="156"/>
      <c r="E1422" s="158"/>
      <c r="F1422" s="174"/>
      <c r="G1422" s="156"/>
      <c r="H1422" s="172"/>
    </row>
    <row r="1423" spans="2:8" s="148" customFormat="1" hidden="1">
      <c r="B1423" s="161"/>
      <c r="C1423" s="173"/>
      <c r="D1423" s="156"/>
      <c r="E1423" s="158"/>
      <c r="F1423" s="174"/>
      <c r="G1423" s="156"/>
      <c r="H1423" s="172"/>
    </row>
    <row r="1424" spans="2:8" s="148" customFormat="1" hidden="1">
      <c r="B1424" s="161"/>
      <c r="C1424" s="175"/>
      <c r="D1424" s="156"/>
      <c r="E1424" s="158"/>
      <c r="F1424" s="174"/>
      <c r="G1424" s="156"/>
      <c r="H1424" s="172"/>
    </row>
    <row r="1425" spans="2:8" s="148" customFormat="1" hidden="1">
      <c r="B1425" s="161"/>
      <c r="C1425" s="175"/>
      <c r="D1425" s="156"/>
      <c r="E1425" s="158"/>
      <c r="F1425" s="174"/>
      <c r="G1425" s="156"/>
      <c r="H1425" s="172"/>
    </row>
    <row r="1426" spans="2:8" s="148" customFormat="1" hidden="1">
      <c r="B1426" s="161"/>
      <c r="C1426" s="173"/>
      <c r="D1426" s="156"/>
      <c r="E1426" s="158"/>
      <c r="F1426" s="174"/>
      <c r="G1426" s="156"/>
      <c r="H1426" s="172"/>
    </row>
    <row r="1427" spans="2:8" s="148" customFormat="1" hidden="1">
      <c r="B1427" s="161"/>
      <c r="C1427" s="173"/>
      <c r="D1427" s="156"/>
      <c r="E1427" s="158"/>
      <c r="F1427" s="174"/>
      <c r="G1427" s="156"/>
      <c r="H1427" s="172"/>
    </row>
    <row r="1428" spans="2:8" s="148" customFormat="1" hidden="1">
      <c r="B1428" s="161"/>
      <c r="C1428" s="173"/>
      <c r="D1428" s="156"/>
      <c r="E1428" s="158"/>
      <c r="F1428" s="174"/>
      <c r="G1428" s="156"/>
      <c r="H1428" s="172"/>
    </row>
    <row r="1429" spans="2:8" s="148" customFormat="1" hidden="1">
      <c r="B1429" s="161"/>
      <c r="C1429" s="173"/>
      <c r="D1429" s="156"/>
      <c r="E1429" s="158"/>
      <c r="F1429" s="174"/>
      <c r="G1429" s="156"/>
      <c r="H1429" s="172"/>
    </row>
    <row r="1430" spans="2:8" s="148" customFormat="1" hidden="1">
      <c r="B1430" s="161"/>
      <c r="C1430" s="173"/>
      <c r="D1430" s="156"/>
      <c r="E1430" s="158"/>
      <c r="F1430" s="174"/>
      <c r="G1430" s="156"/>
      <c r="H1430" s="172"/>
    </row>
    <row r="1431" spans="2:8" s="148" customFormat="1" hidden="1">
      <c r="B1431" s="161"/>
      <c r="C1431" s="173"/>
      <c r="D1431" s="156"/>
      <c r="E1431" s="158"/>
      <c r="F1431" s="174"/>
      <c r="G1431" s="156"/>
      <c r="H1431" s="172"/>
    </row>
    <row r="1432" spans="2:8" s="148" customFormat="1" hidden="1">
      <c r="B1432" s="161"/>
      <c r="C1432" s="173"/>
      <c r="D1432" s="156"/>
      <c r="E1432" s="158"/>
      <c r="F1432" s="174"/>
      <c r="G1432" s="156"/>
      <c r="H1432" s="172"/>
    </row>
    <row r="1433" spans="2:8" s="148" customFormat="1" hidden="1">
      <c r="B1433" s="161"/>
      <c r="C1433" s="173"/>
      <c r="D1433" s="156"/>
      <c r="E1433" s="158"/>
      <c r="F1433" s="174"/>
      <c r="G1433" s="156"/>
      <c r="H1433" s="172"/>
    </row>
    <row r="1434" spans="2:8" s="148" customFormat="1" hidden="1">
      <c r="B1434" s="161"/>
      <c r="C1434" s="173"/>
      <c r="D1434" s="156"/>
      <c r="E1434" s="158"/>
      <c r="F1434" s="174"/>
      <c r="G1434" s="156"/>
      <c r="H1434" s="172"/>
    </row>
    <row r="1435" spans="2:8" s="148" customFormat="1" hidden="1">
      <c r="B1435" s="161"/>
      <c r="C1435" s="173"/>
      <c r="D1435" s="156"/>
      <c r="E1435" s="158"/>
      <c r="F1435" s="174"/>
      <c r="G1435" s="156"/>
      <c r="H1435" s="172"/>
    </row>
    <row r="1436" spans="2:8" s="148" customFormat="1" hidden="1">
      <c r="B1436" s="161"/>
      <c r="C1436" s="173"/>
      <c r="D1436" s="156"/>
      <c r="E1436" s="158"/>
      <c r="F1436" s="174"/>
      <c r="G1436" s="156"/>
      <c r="H1436" s="172"/>
    </row>
    <row r="1437" spans="2:8" s="148" customFormat="1" hidden="1">
      <c r="B1437" s="161"/>
      <c r="C1437" s="173"/>
      <c r="D1437" s="156"/>
      <c r="E1437" s="158"/>
      <c r="F1437" s="174"/>
      <c r="G1437" s="156"/>
      <c r="H1437" s="172"/>
    </row>
    <row r="1438" spans="2:8" s="148" customFormat="1" hidden="1">
      <c r="B1438" s="161"/>
      <c r="C1438" s="173"/>
      <c r="D1438" s="156"/>
      <c r="E1438" s="158"/>
      <c r="F1438" s="174"/>
      <c r="G1438" s="156"/>
      <c r="H1438" s="172"/>
    </row>
    <row r="1439" spans="2:8" s="148" customFormat="1" hidden="1">
      <c r="B1439" s="161"/>
      <c r="C1439" s="173"/>
      <c r="D1439" s="156"/>
      <c r="E1439" s="158"/>
      <c r="F1439" s="174"/>
      <c r="G1439" s="156"/>
      <c r="H1439" s="172"/>
    </row>
    <row r="1440" spans="2:8" s="148" customFormat="1" hidden="1">
      <c r="B1440" s="161"/>
      <c r="C1440" s="173"/>
      <c r="D1440" s="156"/>
      <c r="E1440" s="158"/>
      <c r="F1440" s="174"/>
      <c r="G1440" s="156"/>
      <c r="H1440" s="172"/>
    </row>
    <row r="1441" spans="2:8" s="148" customFormat="1" hidden="1">
      <c r="B1441" s="161"/>
      <c r="C1441" s="173"/>
      <c r="D1441" s="156"/>
      <c r="E1441" s="158"/>
      <c r="F1441" s="174"/>
      <c r="G1441" s="156"/>
      <c r="H1441" s="172"/>
    </row>
    <row r="1442" spans="2:8" s="148" customFormat="1" hidden="1">
      <c r="B1442" s="161"/>
      <c r="C1442" s="173"/>
      <c r="D1442" s="156"/>
      <c r="E1442" s="158"/>
      <c r="F1442" s="174"/>
      <c r="G1442" s="156"/>
      <c r="H1442" s="172"/>
    </row>
    <row r="1443" spans="2:8" s="148" customFormat="1" hidden="1">
      <c r="B1443" s="161"/>
      <c r="C1443" s="173"/>
      <c r="D1443" s="156"/>
      <c r="E1443" s="158"/>
      <c r="F1443" s="174"/>
      <c r="G1443" s="156"/>
      <c r="H1443" s="172"/>
    </row>
    <row r="1444" spans="2:8" s="148" customFormat="1" hidden="1">
      <c r="B1444" s="161"/>
      <c r="C1444" s="173"/>
      <c r="D1444" s="156"/>
      <c r="E1444" s="158"/>
      <c r="F1444" s="174"/>
      <c r="G1444" s="156"/>
      <c r="H1444" s="172"/>
    </row>
    <row r="1445" spans="2:8" s="148" customFormat="1" hidden="1">
      <c r="B1445" s="161"/>
      <c r="C1445" s="173"/>
      <c r="D1445" s="156"/>
      <c r="E1445" s="158"/>
      <c r="F1445" s="174"/>
      <c r="G1445" s="156"/>
      <c r="H1445" s="172"/>
    </row>
    <row r="1446" spans="2:8" s="148" customFormat="1" hidden="1">
      <c r="B1446" s="161"/>
      <c r="C1446" s="173"/>
      <c r="D1446" s="156"/>
      <c r="E1446" s="158"/>
      <c r="F1446" s="174"/>
      <c r="G1446" s="156"/>
      <c r="H1446" s="172"/>
    </row>
    <row r="1447" spans="2:8" s="148" customFormat="1" hidden="1">
      <c r="B1447" s="161"/>
      <c r="C1447" s="173"/>
      <c r="D1447" s="156"/>
      <c r="E1447" s="158"/>
      <c r="F1447" s="174"/>
      <c r="G1447" s="156"/>
      <c r="H1447" s="172"/>
    </row>
    <row r="1448" spans="2:8" s="148" customFormat="1" hidden="1">
      <c r="B1448" s="161"/>
      <c r="C1448" s="173"/>
      <c r="D1448" s="156"/>
      <c r="E1448" s="158"/>
      <c r="F1448" s="174"/>
      <c r="G1448" s="156"/>
      <c r="H1448" s="172"/>
    </row>
    <row r="1449" spans="2:8" s="148" customFormat="1" hidden="1">
      <c r="B1449" s="161"/>
      <c r="C1449" s="173"/>
      <c r="D1449" s="156"/>
      <c r="E1449" s="158"/>
      <c r="F1449" s="174"/>
      <c r="G1449" s="156"/>
      <c r="H1449" s="172"/>
    </row>
    <row r="1450" spans="2:8" s="148" customFormat="1" hidden="1">
      <c r="B1450" s="161"/>
      <c r="C1450" s="173"/>
      <c r="D1450" s="156"/>
      <c r="E1450" s="158"/>
      <c r="F1450" s="174"/>
      <c r="G1450" s="156"/>
      <c r="H1450" s="172"/>
    </row>
    <row r="1451" spans="2:8" s="148" customFormat="1" hidden="1">
      <c r="B1451" s="161"/>
      <c r="C1451" s="173"/>
      <c r="D1451" s="156"/>
      <c r="E1451" s="158"/>
      <c r="F1451" s="174"/>
      <c r="G1451" s="156"/>
      <c r="H1451" s="172"/>
    </row>
    <row r="1452" spans="2:8" s="148" customFormat="1" hidden="1">
      <c r="B1452" s="161"/>
      <c r="C1452" s="173"/>
      <c r="D1452" s="156"/>
      <c r="E1452" s="158"/>
      <c r="F1452" s="174"/>
      <c r="G1452" s="156"/>
      <c r="H1452" s="172"/>
    </row>
    <row r="1453" spans="2:8" s="148" customFormat="1" hidden="1">
      <c r="B1453" s="161"/>
      <c r="C1453" s="173"/>
      <c r="D1453" s="156"/>
      <c r="E1453" s="158"/>
      <c r="F1453" s="174"/>
      <c r="G1453" s="156"/>
      <c r="H1453" s="172"/>
    </row>
    <row r="1454" spans="2:8" s="148" customFormat="1" hidden="1">
      <c r="B1454" s="161"/>
      <c r="C1454" s="173"/>
      <c r="D1454" s="156"/>
      <c r="E1454" s="158"/>
      <c r="F1454" s="174"/>
      <c r="G1454" s="156"/>
      <c r="H1454" s="172"/>
    </row>
    <row r="1455" spans="2:8" s="148" customFormat="1" hidden="1">
      <c r="B1455" s="161"/>
      <c r="C1455" s="173"/>
      <c r="D1455" s="156"/>
      <c r="E1455" s="158"/>
      <c r="F1455" s="174"/>
      <c r="G1455" s="156"/>
      <c r="H1455" s="172"/>
    </row>
    <row r="1456" spans="2:8" s="148" customFormat="1" hidden="1">
      <c r="B1456" s="161"/>
      <c r="C1456" s="173"/>
      <c r="D1456" s="156"/>
      <c r="E1456" s="158"/>
      <c r="F1456" s="174"/>
      <c r="G1456" s="156"/>
      <c r="H1456" s="172"/>
    </row>
    <row r="1457" spans="2:8" s="148" customFormat="1" hidden="1">
      <c r="B1457" s="161"/>
      <c r="C1457" s="173"/>
      <c r="D1457" s="156"/>
      <c r="E1457" s="158"/>
      <c r="F1457" s="174"/>
      <c r="G1457" s="156"/>
      <c r="H1457" s="172"/>
    </row>
    <row r="1458" spans="2:8" s="148" customFormat="1" hidden="1">
      <c r="B1458" s="161"/>
      <c r="C1458" s="173"/>
      <c r="D1458" s="156"/>
      <c r="E1458" s="158"/>
      <c r="F1458" s="174"/>
      <c r="G1458" s="156"/>
      <c r="H1458" s="172"/>
    </row>
    <row r="1459" spans="2:8" s="148" customFormat="1" hidden="1">
      <c r="B1459" s="161"/>
      <c r="C1459" s="173"/>
      <c r="D1459" s="156"/>
      <c r="E1459" s="158"/>
      <c r="F1459" s="174"/>
      <c r="G1459" s="156"/>
      <c r="H1459" s="172"/>
    </row>
    <row r="1460" spans="2:8" s="148" customFormat="1" hidden="1">
      <c r="B1460" s="161"/>
      <c r="C1460" s="173"/>
      <c r="D1460" s="156"/>
      <c r="E1460" s="158"/>
      <c r="F1460" s="174"/>
      <c r="G1460" s="156"/>
      <c r="H1460" s="172"/>
    </row>
    <row r="1461" spans="2:8" s="148" customFormat="1" hidden="1">
      <c r="B1461" s="161"/>
      <c r="C1461" s="173"/>
      <c r="D1461" s="156"/>
      <c r="E1461" s="158"/>
      <c r="F1461" s="174"/>
      <c r="G1461" s="156"/>
      <c r="H1461" s="172"/>
    </row>
    <row r="1462" spans="2:8" s="148" customFormat="1" hidden="1">
      <c r="B1462" s="161"/>
      <c r="C1462" s="173"/>
      <c r="D1462" s="156"/>
      <c r="E1462" s="158"/>
      <c r="F1462" s="174"/>
      <c r="G1462" s="156"/>
      <c r="H1462" s="172"/>
    </row>
    <row r="1463" spans="2:8" s="148" customFormat="1" hidden="1">
      <c r="B1463" s="161"/>
      <c r="C1463" s="173"/>
      <c r="D1463" s="156"/>
      <c r="E1463" s="158"/>
      <c r="F1463" s="174"/>
      <c r="G1463" s="156"/>
      <c r="H1463" s="172"/>
    </row>
    <row r="1464" spans="2:8" s="148" customFormat="1" hidden="1">
      <c r="B1464" s="161"/>
      <c r="C1464" s="173"/>
      <c r="D1464" s="156"/>
      <c r="E1464" s="158"/>
      <c r="F1464" s="174"/>
      <c r="G1464" s="156"/>
      <c r="H1464" s="172"/>
    </row>
    <row r="1465" spans="2:8" s="148" customFormat="1" hidden="1">
      <c r="B1465" s="161"/>
      <c r="C1465" s="173"/>
      <c r="D1465" s="156"/>
      <c r="E1465" s="158"/>
      <c r="F1465" s="174"/>
      <c r="G1465" s="156"/>
      <c r="H1465" s="172"/>
    </row>
    <row r="1466" spans="2:8" s="148" customFormat="1" hidden="1">
      <c r="B1466" s="161"/>
      <c r="C1466" s="173"/>
      <c r="D1466" s="156"/>
      <c r="E1466" s="158"/>
      <c r="F1466" s="174"/>
      <c r="G1466" s="156"/>
      <c r="H1466" s="172"/>
    </row>
    <row r="1467" spans="2:8" s="148" customFormat="1" hidden="1">
      <c r="B1467" s="161"/>
      <c r="C1467" s="173"/>
      <c r="D1467" s="156"/>
      <c r="E1467" s="158"/>
      <c r="F1467" s="174"/>
      <c r="G1467" s="156"/>
      <c r="H1467" s="172"/>
    </row>
    <row r="1468" spans="2:8" s="148" customFormat="1" hidden="1">
      <c r="B1468" s="161"/>
      <c r="C1468" s="173"/>
      <c r="D1468" s="156"/>
      <c r="E1468" s="158"/>
      <c r="F1468" s="174"/>
      <c r="G1468" s="156"/>
      <c r="H1468" s="172"/>
    </row>
    <row r="1469" spans="2:8" s="148" customFormat="1" hidden="1">
      <c r="B1469" s="161"/>
      <c r="C1469" s="173"/>
      <c r="D1469" s="156"/>
      <c r="E1469" s="158"/>
      <c r="F1469" s="174"/>
      <c r="G1469" s="156"/>
      <c r="H1469" s="172"/>
    </row>
    <row r="1470" spans="2:8" s="148" customFormat="1" hidden="1">
      <c r="B1470" s="161"/>
      <c r="C1470" s="173"/>
      <c r="D1470" s="156"/>
      <c r="E1470" s="158"/>
      <c r="F1470" s="174"/>
      <c r="G1470" s="156"/>
      <c r="H1470" s="172"/>
    </row>
    <row r="1471" spans="2:8" s="148" customFormat="1" hidden="1">
      <c r="B1471" s="161"/>
      <c r="C1471" s="173"/>
      <c r="D1471" s="156"/>
      <c r="E1471" s="158"/>
      <c r="F1471" s="174"/>
      <c r="G1471" s="156"/>
      <c r="H1471" s="172"/>
    </row>
    <row r="1472" spans="2:8" s="148" customFormat="1" hidden="1">
      <c r="B1472" s="161"/>
      <c r="C1472" s="173"/>
      <c r="D1472" s="156"/>
      <c r="E1472" s="158"/>
      <c r="F1472" s="174"/>
      <c r="G1472" s="156"/>
      <c r="H1472" s="172"/>
    </row>
    <row r="1473" spans="2:8" s="148" customFormat="1" hidden="1">
      <c r="B1473" s="161"/>
      <c r="C1473" s="173"/>
      <c r="D1473" s="156"/>
      <c r="E1473" s="158"/>
      <c r="F1473" s="174"/>
      <c r="G1473" s="156"/>
      <c r="H1473" s="172"/>
    </row>
    <row r="1474" spans="2:8" s="148" customFormat="1" hidden="1">
      <c r="B1474" s="161"/>
      <c r="C1474" s="173"/>
      <c r="D1474" s="156"/>
      <c r="E1474" s="158"/>
      <c r="F1474" s="174"/>
      <c r="G1474" s="156"/>
      <c r="H1474" s="172"/>
    </row>
    <row r="1475" spans="2:8" s="148" customFormat="1" hidden="1">
      <c r="B1475" s="161"/>
      <c r="C1475" s="173"/>
      <c r="D1475" s="156"/>
      <c r="E1475" s="158"/>
      <c r="F1475" s="174"/>
      <c r="G1475" s="156"/>
      <c r="H1475" s="172"/>
    </row>
    <row r="1476" spans="2:8" s="148" customFormat="1" hidden="1">
      <c r="B1476" s="161"/>
      <c r="C1476" s="173"/>
      <c r="D1476" s="156"/>
      <c r="E1476" s="158"/>
      <c r="F1476" s="174"/>
      <c r="G1476" s="156"/>
      <c r="H1476" s="172"/>
    </row>
    <row r="1477" spans="2:8" s="148" customFormat="1" hidden="1">
      <c r="B1477" s="161"/>
      <c r="C1477" s="173"/>
      <c r="D1477" s="156"/>
      <c r="E1477" s="158"/>
      <c r="F1477" s="174"/>
      <c r="G1477" s="156"/>
      <c r="H1477" s="172"/>
    </row>
    <row r="1478" spans="2:8" s="148" customFormat="1" hidden="1">
      <c r="B1478" s="161"/>
      <c r="C1478" s="173"/>
      <c r="D1478" s="156"/>
      <c r="E1478" s="158"/>
      <c r="F1478" s="174"/>
      <c r="G1478" s="156"/>
      <c r="H1478" s="172"/>
    </row>
    <row r="1479" spans="2:8" s="148" customFormat="1" hidden="1">
      <c r="B1479" s="161"/>
      <c r="C1479" s="173"/>
      <c r="D1479" s="156"/>
      <c r="E1479" s="158"/>
      <c r="F1479" s="174"/>
      <c r="G1479" s="156"/>
      <c r="H1479" s="172"/>
    </row>
    <row r="1480" spans="2:8" s="148" customFormat="1" hidden="1">
      <c r="B1480" s="161"/>
      <c r="C1480" s="173"/>
      <c r="D1480" s="156"/>
      <c r="E1480" s="158"/>
      <c r="F1480" s="174"/>
      <c r="G1480" s="156"/>
      <c r="H1480" s="172"/>
    </row>
    <row r="1481" spans="2:8" s="148" customFormat="1" hidden="1">
      <c r="B1481" s="161"/>
      <c r="C1481" s="173"/>
      <c r="D1481" s="156"/>
      <c r="E1481" s="158"/>
      <c r="F1481" s="174"/>
      <c r="G1481" s="156"/>
      <c r="H1481" s="172"/>
    </row>
    <row r="1482" spans="2:8" s="148" customFormat="1" hidden="1">
      <c r="B1482" s="161"/>
      <c r="C1482" s="173"/>
      <c r="D1482" s="156"/>
      <c r="E1482" s="158"/>
      <c r="F1482" s="174"/>
      <c r="G1482" s="156"/>
      <c r="H1482" s="172"/>
    </row>
    <row r="1483" spans="2:8" s="148" customFormat="1" hidden="1">
      <c r="B1483" s="161"/>
      <c r="C1483" s="173"/>
      <c r="D1483" s="156"/>
      <c r="E1483" s="158"/>
      <c r="F1483" s="174"/>
      <c r="G1483" s="156"/>
      <c r="H1483" s="172"/>
    </row>
    <row r="1484" spans="2:8" s="148" customFormat="1" hidden="1">
      <c r="B1484" s="161"/>
      <c r="C1484" s="173"/>
      <c r="D1484" s="156"/>
      <c r="E1484" s="158"/>
      <c r="F1484" s="174"/>
      <c r="G1484" s="156"/>
      <c r="H1484" s="172"/>
    </row>
    <row r="1485" spans="2:8" s="148" customFormat="1" hidden="1">
      <c r="B1485" s="161"/>
      <c r="C1485" s="173"/>
      <c r="D1485" s="156"/>
      <c r="E1485" s="158"/>
      <c r="F1485" s="174"/>
      <c r="G1485" s="156"/>
      <c r="H1485" s="172"/>
    </row>
    <row r="1486" spans="2:8" s="148" customFormat="1" hidden="1">
      <c r="B1486" s="161"/>
      <c r="C1486" s="173"/>
      <c r="D1486" s="156"/>
      <c r="E1486" s="158"/>
      <c r="F1486" s="174"/>
      <c r="G1486" s="156"/>
      <c r="H1486" s="172"/>
    </row>
    <row r="1487" spans="2:8" s="148" customFormat="1" hidden="1">
      <c r="B1487" s="161"/>
      <c r="C1487" s="173"/>
      <c r="D1487" s="156"/>
      <c r="E1487" s="158"/>
      <c r="F1487" s="174"/>
      <c r="G1487" s="156"/>
      <c r="H1487" s="172"/>
    </row>
    <row r="1488" spans="2:8" s="148" customFormat="1" hidden="1">
      <c r="B1488" s="161"/>
      <c r="C1488" s="173"/>
      <c r="D1488" s="156"/>
      <c r="E1488" s="158"/>
      <c r="F1488" s="174"/>
      <c r="G1488" s="156"/>
      <c r="H1488" s="172"/>
    </row>
    <row r="1489" spans="2:8" s="148" customFormat="1" hidden="1">
      <c r="B1489" s="161"/>
      <c r="C1489" s="173"/>
      <c r="D1489" s="156"/>
      <c r="E1489" s="158"/>
      <c r="F1489" s="174"/>
      <c r="G1489" s="156"/>
      <c r="H1489" s="172"/>
    </row>
    <row r="1490" spans="2:8" s="148" customFormat="1" hidden="1">
      <c r="B1490" s="161"/>
      <c r="C1490" s="173"/>
      <c r="D1490" s="156"/>
      <c r="E1490" s="158"/>
      <c r="F1490" s="174"/>
      <c r="G1490" s="156"/>
      <c r="H1490" s="172"/>
    </row>
    <row r="1491" spans="2:8" s="148" customFormat="1" hidden="1">
      <c r="B1491" s="161"/>
      <c r="C1491" s="173"/>
      <c r="D1491" s="156"/>
      <c r="E1491" s="158"/>
      <c r="F1491" s="174"/>
      <c r="G1491" s="156"/>
      <c r="H1491" s="172"/>
    </row>
    <row r="1492" spans="2:8" s="148" customFormat="1" hidden="1">
      <c r="B1492" s="161"/>
      <c r="C1492" s="173"/>
      <c r="D1492" s="156"/>
      <c r="E1492" s="158"/>
      <c r="F1492" s="174"/>
      <c r="G1492" s="156"/>
      <c r="H1492" s="172"/>
    </row>
    <row r="1493" spans="2:8" s="148" customFormat="1" hidden="1">
      <c r="B1493" s="161"/>
      <c r="C1493" s="173"/>
      <c r="D1493" s="156"/>
      <c r="E1493" s="158"/>
      <c r="F1493" s="174"/>
      <c r="G1493" s="156"/>
      <c r="H1493" s="172"/>
    </row>
    <row r="1494" spans="2:8" s="148" customFormat="1" hidden="1">
      <c r="B1494" s="161"/>
      <c r="C1494" s="173"/>
      <c r="D1494" s="156"/>
      <c r="E1494" s="158"/>
      <c r="F1494" s="174"/>
      <c r="G1494" s="156"/>
      <c r="H1494" s="172"/>
    </row>
    <row r="1495" spans="2:8" s="148" customFormat="1" hidden="1">
      <c r="B1495" s="161"/>
      <c r="C1495" s="173"/>
      <c r="D1495" s="156"/>
      <c r="E1495" s="158"/>
      <c r="F1495" s="174"/>
      <c r="G1495" s="156"/>
      <c r="H1495" s="172"/>
    </row>
    <row r="1496" spans="2:8" s="148" customFormat="1" hidden="1">
      <c r="B1496" s="161"/>
      <c r="C1496" s="173"/>
      <c r="D1496" s="156"/>
      <c r="E1496" s="158"/>
      <c r="F1496" s="174"/>
      <c r="G1496" s="156"/>
      <c r="H1496" s="172"/>
    </row>
    <row r="1497" spans="2:8" s="148" customFormat="1" hidden="1">
      <c r="B1497" s="161"/>
      <c r="C1497" s="173"/>
      <c r="D1497" s="156"/>
      <c r="E1497" s="158"/>
      <c r="F1497" s="174"/>
      <c r="G1497" s="156"/>
      <c r="H1497" s="172"/>
    </row>
    <row r="1498" spans="2:8" s="148" customFormat="1" hidden="1">
      <c r="B1498" s="161"/>
      <c r="C1498" s="173"/>
      <c r="D1498" s="156"/>
      <c r="E1498" s="158"/>
      <c r="F1498" s="174"/>
      <c r="G1498" s="156"/>
      <c r="H1498" s="172"/>
    </row>
    <row r="1499" spans="2:8" s="148" customFormat="1" hidden="1">
      <c r="B1499" s="161"/>
      <c r="C1499" s="173"/>
      <c r="D1499" s="156"/>
      <c r="E1499" s="158"/>
      <c r="F1499" s="174"/>
      <c r="G1499" s="156"/>
      <c r="H1499" s="172"/>
    </row>
    <row r="1500" spans="2:8" s="148" customFormat="1" hidden="1">
      <c r="B1500" s="161"/>
      <c r="C1500" s="173"/>
      <c r="D1500" s="156"/>
      <c r="E1500" s="158"/>
      <c r="F1500" s="174"/>
      <c r="G1500" s="156"/>
      <c r="H1500" s="172"/>
    </row>
    <row r="1501" spans="2:8" s="148" customFormat="1" hidden="1">
      <c r="B1501" s="161"/>
      <c r="C1501" s="173"/>
      <c r="D1501" s="156"/>
      <c r="E1501" s="158"/>
      <c r="F1501" s="174"/>
      <c r="G1501" s="156"/>
      <c r="H1501" s="172"/>
    </row>
    <row r="1502" spans="2:8" s="148" customFormat="1" hidden="1">
      <c r="B1502" s="161"/>
      <c r="C1502" s="173"/>
      <c r="D1502" s="156"/>
      <c r="E1502" s="158"/>
      <c r="F1502" s="174"/>
      <c r="G1502" s="156"/>
      <c r="H1502" s="172"/>
    </row>
    <row r="1503" spans="2:8" s="148" customFormat="1" hidden="1">
      <c r="B1503" s="161"/>
      <c r="C1503" s="173"/>
      <c r="D1503" s="156"/>
      <c r="E1503" s="158"/>
      <c r="F1503" s="174"/>
      <c r="G1503" s="156"/>
      <c r="H1503" s="172"/>
    </row>
    <row r="1504" spans="2:8" s="148" customFormat="1" hidden="1">
      <c r="B1504" s="161"/>
      <c r="C1504" s="173"/>
      <c r="D1504" s="156"/>
      <c r="E1504" s="158"/>
      <c r="F1504" s="174"/>
      <c r="G1504" s="156"/>
      <c r="H1504" s="172"/>
    </row>
    <row r="1505" spans="2:8" s="148" customFormat="1" hidden="1">
      <c r="B1505" s="161"/>
      <c r="C1505" s="173"/>
      <c r="D1505" s="156"/>
      <c r="E1505" s="158"/>
      <c r="F1505" s="174"/>
      <c r="G1505" s="156"/>
      <c r="H1505" s="172"/>
    </row>
    <row r="1506" spans="2:8" s="148" customFormat="1" hidden="1">
      <c r="B1506" s="161"/>
      <c r="C1506" s="173"/>
      <c r="D1506" s="156"/>
      <c r="E1506" s="158"/>
      <c r="F1506" s="174"/>
      <c r="G1506" s="156"/>
      <c r="H1506" s="172"/>
    </row>
    <row r="1507" spans="2:8" s="148" customFormat="1" hidden="1">
      <c r="B1507" s="161"/>
      <c r="C1507" s="173"/>
      <c r="D1507" s="156"/>
      <c r="E1507" s="158"/>
      <c r="F1507" s="174"/>
      <c r="G1507" s="156"/>
      <c r="H1507" s="172"/>
    </row>
    <row r="1508" spans="2:8" s="148" customFormat="1" hidden="1">
      <c r="B1508" s="161"/>
      <c r="C1508" s="173"/>
      <c r="D1508" s="156"/>
      <c r="E1508" s="158"/>
      <c r="F1508" s="174"/>
      <c r="G1508" s="156"/>
      <c r="H1508" s="172"/>
    </row>
    <row r="1509" spans="2:8" s="148" customFormat="1" hidden="1">
      <c r="B1509" s="161"/>
      <c r="C1509" s="173"/>
      <c r="D1509" s="156"/>
      <c r="E1509" s="158"/>
      <c r="F1509" s="174"/>
      <c r="G1509" s="156"/>
      <c r="H1509" s="172"/>
    </row>
    <row r="1510" spans="2:8" s="148" customFormat="1" hidden="1">
      <c r="B1510" s="161"/>
      <c r="C1510" s="173"/>
      <c r="D1510" s="156"/>
      <c r="E1510" s="158"/>
      <c r="F1510" s="174"/>
      <c r="G1510" s="156"/>
      <c r="H1510" s="172"/>
    </row>
    <row r="1511" spans="2:8" s="148" customFormat="1" hidden="1">
      <c r="B1511" s="161"/>
      <c r="C1511" s="173"/>
      <c r="D1511" s="156"/>
      <c r="E1511" s="158"/>
      <c r="F1511" s="174"/>
      <c r="G1511" s="156"/>
      <c r="H1511" s="172"/>
    </row>
    <row r="1512" spans="2:8" s="148" customFormat="1" hidden="1">
      <c r="B1512" s="161"/>
      <c r="C1512" s="173"/>
      <c r="D1512" s="156"/>
      <c r="E1512" s="158"/>
      <c r="F1512" s="174"/>
      <c r="G1512" s="156"/>
      <c r="H1512" s="172"/>
    </row>
    <row r="1513" spans="2:8" s="148" customFormat="1" hidden="1">
      <c r="B1513" s="161"/>
      <c r="C1513" s="173"/>
      <c r="D1513" s="156"/>
      <c r="E1513" s="158"/>
      <c r="F1513" s="174"/>
      <c r="G1513" s="156"/>
      <c r="H1513" s="172"/>
    </row>
    <row r="1514" spans="2:8" s="148" customFormat="1" hidden="1">
      <c r="B1514" s="161"/>
      <c r="C1514" s="173"/>
      <c r="D1514" s="156"/>
      <c r="E1514" s="158"/>
      <c r="F1514" s="174"/>
      <c r="G1514" s="156"/>
      <c r="H1514" s="172"/>
    </row>
    <row r="1515" spans="2:8" s="148" customFormat="1" hidden="1">
      <c r="B1515" s="161"/>
      <c r="C1515" s="173"/>
      <c r="D1515" s="156"/>
      <c r="E1515" s="158"/>
      <c r="F1515" s="174"/>
      <c r="G1515" s="156"/>
      <c r="H1515" s="172"/>
    </row>
    <row r="1516" spans="2:8" s="148" customFormat="1" hidden="1">
      <c r="B1516" s="161"/>
      <c r="C1516" s="173"/>
      <c r="D1516" s="156"/>
      <c r="E1516" s="158"/>
      <c r="F1516" s="174"/>
      <c r="G1516" s="156"/>
      <c r="H1516" s="172"/>
    </row>
    <row r="1517" spans="2:8" s="148" customFormat="1" hidden="1">
      <c r="B1517" s="161"/>
      <c r="C1517" s="173"/>
      <c r="D1517" s="156"/>
      <c r="E1517" s="158"/>
      <c r="F1517" s="174"/>
      <c r="G1517" s="156"/>
      <c r="H1517" s="172"/>
    </row>
    <row r="1518" spans="2:8" s="148" customFormat="1" hidden="1">
      <c r="B1518" s="161"/>
      <c r="C1518" s="173"/>
      <c r="D1518" s="156"/>
      <c r="E1518" s="158"/>
      <c r="F1518" s="174"/>
      <c r="G1518" s="156"/>
      <c r="H1518" s="172"/>
    </row>
    <row r="1519" spans="2:8" s="148" customFormat="1" hidden="1">
      <c r="B1519" s="161"/>
      <c r="C1519" s="173"/>
      <c r="D1519" s="156"/>
      <c r="E1519" s="158"/>
      <c r="F1519" s="174"/>
      <c r="G1519" s="156"/>
      <c r="H1519" s="172"/>
    </row>
    <row r="1520" spans="2:8" s="148" customFormat="1" hidden="1">
      <c r="B1520" s="161"/>
      <c r="C1520" s="173"/>
      <c r="D1520" s="156"/>
      <c r="E1520" s="158"/>
      <c r="F1520" s="174"/>
      <c r="G1520" s="156"/>
      <c r="H1520" s="172"/>
    </row>
    <row r="1521" spans="2:8" s="148" customFormat="1" hidden="1">
      <c r="B1521" s="161"/>
      <c r="C1521" s="173"/>
      <c r="D1521" s="156"/>
      <c r="E1521" s="158"/>
      <c r="F1521" s="174"/>
      <c r="G1521" s="156"/>
      <c r="H1521" s="172"/>
    </row>
    <row r="1522" spans="2:8" s="148" customFormat="1" hidden="1">
      <c r="B1522" s="161"/>
      <c r="C1522" s="173"/>
      <c r="D1522" s="156"/>
      <c r="E1522" s="158"/>
      <c r="F1522" s="174"/>
      <c r="G1522" s="156"/>
      <c r="H1522" s="172"/>
    </row>
    <row r="1523" spans="2:8" s="148" customFormat="1" hidden="1">
      <c r="B1523" s="161"/>
      <c r="C1523" s="173"/>
      <c r="D1523" s="156"/>
      <c r="E1523" s="158"/>
      <c r="F1523" s="174"/>
      <c r="G1523" s="156"/>
      <c r="H1523" s="172"/>
    </row>
    <row r="1524" spans="2:8" s="148" customFormat="1" hidden="1">
      <c r="B1524" s="161"/>
      <c r="C1524" s="173"/>
      <c r="D1524" s="156"/>
      <c r="E1524" s="158"/>
      <c r="F1524" s="174"/>
      <c r="G1524" s="156"/>
      <c r="H1524" s="172"/>
    </row>
    <row r="1525" spans="2:8" s="148" customFormat="1" hidden="1">
      <c r="B1525" s="161"/>
      <c r="C1525" s="173"/>
      <c r="D1525" s="156"/>
      <c r="E1525" s="158"/>
      <c r="F1525" s="174"/>
      <c r="G1525" s="156"/>
      <c r="H1525" s="172"/>
    </row>
    <row r="1526" spans="2:8" s="148" customFormat="1" hidden="1">
      <c r="B1526" s="161"/>
      <c r="C1526" s="173"/>
      <c r="D1526" s="156"/>
      <c r="E1526" s="158"/>
      <c r="F1526" s="174"/>
      <c r="G1526" s="156"/>
      <c r="H1526" s="172"/>
    </row>
    <row r="1527" spans="2:8" s="148" customFormat="1" hidden="1">
      <c r="B1527" s="161"/>
      <c r="C1527" s="173"/>
      <c r="D1527" s="156"/>
      <c r="E1527" s="158"/>
      <c r="F1527" s="174"/>
      <c r="G1527" s="156"/>
      <c r="H1527" s="172"/>
    </row>
    <row r="1528" spans="2:8" s="148" customFormat="1" hidden="1">
      <c r="B1528" s="161"/>
      <c r="C1528" s="173"/>
      <c r="D1528" s="156"/>
      <c r="E1528" s="158"/>
      <c r="F1528" s="174"/>
      <c r="G1528" s="156"/>
      <c r="H1528" s="172"/>
    </row>
    <row r="1529" spans="2:8" s="148" customFormat="1" hidden="1">
      <c r="B1529" s="161"/>
      <c r="C1529" s="173"/>
      <c r="D1529" s="156"/>
      <c r="E1529" s="158"/>
      <c r="F1529" s="174"/>
      <c r="G1529" s="156"/>
      <c r="H1529" s="172"/>
    </row>
    <row r="1530" spans="2:8" s="148" customFormat="1" hidden="1">
      <c r="B1530" s="161"/>
      <c r="C1530" s="173"/>
      <c r="D1530" s="156"/>
      <c r="E1530" s="158"/>
      <c r="F1530" s="174"/>
      <c r="G1530" s="156"/>
      <c r="H1530" s="172"/>
    </row>
    <row r="1531" spans="2:8" s="148" customFormat="1" hidden="1">
      <c r="B1531" s="161"/>
      <c r="C1531" s="173"/>
      <c r="D1531" s="156"/>
      <c r="E1531" s="158"/>
      <c r="F1531" s="174"/>
      <c r="G1531" s="156"/>
      <c r="H1531" s="172"/>
    </row>
    <row r="1532" spans="2:8" s="148" customFormat="1" hidden="1">
      <c r="B1532" s="161"/>
      <c r="C1532" s="173"/>
      <c r="D1532" s="156"/>
      <c r="E1532" s="158"/>
      <c r="F1532" s="174"/>
      <c r="G1532" s="156"/>
      <c r="H1532" s="172"/>
    </row>
    <row r="1533" spans="2:8" s="148" customFormat="1" hidden="1">
      <c r="B1533" s="161"/>
      <c r="C1533" s="173"/>
      <c r="D1533" s="156"/>
      <c r="E1533" s="158"/>
      <c r="F1533" s="174"/>
      <c r="G1533" s="156"/>
      <c r="H1533" s="172"/>
    </row>
    <row r="1534" spans="2:8" s="148" customFormat="1" hidden="1">
      <c r="B1534" s="161"/>
      <c r="C1534" s="173"/>
      <c r="D1534" s="156"/>
      <c r="E1534" s="158"/>
      <c r="F1534" s="174"/>
      <c r="G1534" s="156"/>
      <c r="H1534" s="172"/>
    </row>
    <row r="1535" spans="2:8" s="148" customFormat="1" hidden="1">
      <c r="B1535" s="161"/>
      <c r="C1535" s="173"/>
      <c r="D1535" s="156"/>
      <c r="E1535" s="158"/>
      <c r="F1535" s="174"/>
      <c r="G1535" s="156"/>
      <c r="H1535" s="172"/>
    </row>
    <row r="1536" spans="2:8" s="148" customFormat="1" hidden="1">
      <c r="B1536" s="161"/>
      <c r="C1536" s="173"/>
      <c r="D1536" s="156"/>
      <c r="E1536" s="158"/>
      <c r="F1536" s="174"/>
      <c r="G1536" s="156"/>
      <c r="H1536" s="172"/>
    </row>
    <row r="1537" spans="2:8" s="148" customFormat="1" hidden="1">
      <c r="B1537" s="161"/>
      <c r="C1537" s="173"/>
      <c r="D1537" s="156"/>
      <c r="E1537" s="158"/>
      <c r="F1537" s="174"/>
      <c r="G1537" s="156"/>
      <c r="H1537" s="172"/>
    </row>
    <row r="1538" spans="2:8" s="148" customFormat="1" hidden="1">
      <c r="B1538" s="161"/>
      <c r="C1538" s="173"/>
      <c r="D1538" s="156"/>
      <c r="E1538" s="158"/>
      <c r="F1538" s="174"/>
      <c r="G1538" s="156"/>
      <c r="H1538" s="172"/>
    </row>
    <row r="1539" spans="2:8" s="148" customFormat="1" hidden="1">
      <c r="B1539" s="161"/>
      <c r="C1539" s="173"/>
      <c r="D1539" s="156"/>
      <c r="E1539" s="158"/>
      <c r="F1539" s="174"/>
      <c r="G1539" s="156"/>
      <c r="H1539" s="172"/>
    </row>
    <row r="1540" spans="2:8" s="148" customFormat="1" hidden="1">
      <c r="B1540" s="161"/>
      <c r="C1540" s="173"/>
      <c r="D1540" s="156"/>
      <c r="E1540" s="158"/>
      <c r="F1540" s="174"/>
      <c r="G1540" s="156"/>
      <c r="H1540" s="172"/>
    </row>
    <row r="1541" spans="2:8" s="148" customFormat="1" hidden="1">
      <c r="B1541" s="161"/>
      <c r="C1541" s="173"/>
      <c r="D1541" s="156"/>
      <c r="E1541" s="158"/>
      <c r="F1541" s="174"/>
      <c r="G1541" s="156"/>
      <c r="H1541" s="172"/>
    </row>
    <row r="1542" spans="2:8" s="148" customFormat="1" hidden="1">
      <c r="B1542" s="161"/>
      <c r="C1542" s="173"/>
      <c r="D1542" s="156"/>
      <c r="E1542" s="158"/>
      <c r="F1542" s="174"/>
      <c r="G1542" s="156"/>
      <c r="H1542" s="172"/>
    </row>
    <row r="1543" spans="2:8" s="148" customFormat="1" hidden="1">
      <c r="B1543" s="161"/>
      <c r="C1543" s="173"/>
      <c r="D1543" s="156"/>
      <c r="E1543" s="158"/>
      <c r="F1543" s="174"/>
      <c r="G1543" s="156"/>
      <c r="H1543" s="172"/>
    </row>
    <row r="1544" spans="2:8" s="148" customFormat="1" hidden="1">
      <c r="B1544" s="161"/>
      <c r="C1544" s="173"/>
      <c r="D1544" s="156"/>
      <c r="E1544" s="158"/>
      <c r="F1544" s="174"/>
      <c r="G1544" s="156"/>
      <c r="H1544" s="172"/>
    </row>
    <row r="1545" spans="2:8" s="148" customFormat="1" hidden="1">
      <c r="B1545" s="161"/>
      <c r="C1545" s="173"/>
      <c r="D1545" s="156"/>
      <c r="E1545" s="158"/>
      <c r="F1545" s="174"/>
      <c r="G1545" s="156"/>
      <c r="H1545" s="172"/>
    </row>
    <row r="1546" spans="2:8" s="148" customFormat="1" hidden="1">
      <c r="B1546" s="161"/>
      <c r="C1546" s="173"/>
      <c r="D1546" s="156"/>
      <c r="E1546" s="158"/>
      <c r="F1546" s="174"/>
      <c r="G1546" s="156"/>
      <c r="H1546" s="172"/>
    </row>
    <row r="1547" spans="2:8" s="148" customFormat="1" hidden="1">
      <c r="B1547" s="161"/>
      <c r="C1547" s="173"/>
      <c r="D1547" s="156"/>
      <c r="E1547" s="158"/>
      <c r="F1547" s="174"/>
      <c r="G1547" s="156"/>
      <c r="H1547" s="172"/>
    </row>
    <row r="1548" spans="2:8" s="148" customFormat="1" hidden="1">
      <c r="B1548" s="161"/>
      <c r="C1548" s="173"/>
      <c r="D1548" s="156"/>
      <c r="E1548" s="158"/>
      <c r="F1548" s="174"/>
      <c r="G1548" s="156"/>
      <c r="H1548" s="172"/>
    </row>
    <row r="1549" spans="2:8" s="148" customFormat="1" hidden="1">
      <c r="B1549" s="161"/>
      <c r="C1549" s="173"/>
      <c r="D1549" s="156"/>
      <c r="E1549" s="158"/>
      <c r="F1549" s="174"/>
      <c r="G1549" s="156"/>
      <c r="H1549" s="172"/>
    </row>
    <row r="1550" spans="2:8" s="148" customFormat="1" hidden="1">
      <c r="B1550" s="161"/>
      <c r="C1550" s="173"/>
      <c r="D1550" s="156"/>
      <c r="E1550" s="158"/>
      <c r="F1550" s="174"/>
      <c r="G1550" s="156"/>
      <c r="H1550" s="172"/>
    </row>
    <row r="1551" spans="2:8" s="148" customFormat="1" hidden="1">
      <c r="B1551" s="161"/>
      <c r="C1551" s="173"/>
      <c r="D1551" s="156"/>
      <c r="E1551" s="158"/>
      <c r="F1551" s="174"/>
      <c r="G1551" s="156"/>
      <c r="H1551" s="172"/>
    </row>
    <row r="1552" spans="2:8" s="148" customFormat="1" hidden="1">
      <c r="B1552" s="161"/>
      <c r="C1552" s="173"/>
      <c r="D1552" s="156"/>
      <c r="E1552" s="158"/>
      <c r="F1552" s="174"/>
      <c r="G1552" s="156"/>
      <c r="H1552" s="172"/>
    </row>
    <row r="1553" spans="2:8" s="148" customFormat="1" hidden="1">
      <c r="B1553" s="161"/>
      <c r="C1553" s="173"/>
      <c r="D1553" s="156"/>
      <c r="E1553" s="158"/>
      <c r="F1553" s="174"/>
      <c r="G1553" s="156"/>
      <c r="H1553" s="172"/>
    </row>
    <row r="1554" spans="2:8" s="148" customFormat="1" hidden="1">
      <c r="B1554" s="161"/>
      <c r="C1554" s="173"/>
      <c r="D1554" s="156"/>
      <c r="E1554" s="158"/>
      <c r="F1554" s="174"/>
      <c r="G1554" s="156"/>
      <c r="H1554" s="172"/>
    </row>
    <row r="1555" spans="2:8" s="148" customFormat="1" hidden="1">
      <c r="B1555" s="161"/>
      <c r="C1555" s="173"/>
      <c r="D1555" s="156"/>
      <c r="E1555" s="158"/>
      <c r="F1555" s="174"/>
      <c r="G1555" s="156"/>
      <c r="H1555" s="172"/>
    </row>
    <row r="1556" spans="2:8" s="148" customFormat="1" hidden="1">
      <c r="B1556" s="161"/>
      <c r="C1556" s="173"/>
      <c r="D1556" s="156"/>
      <c r="E1556" s="158"/>
      <c r="F1556" s="174"/>
      <c r="G1556" s="156"/>
      <c r="H1556" s="172"/>
    </row>
    <row r="1557" spans="2:8" s="148" customFormat="1" hidden="1">
      <c r="B1557" s="161"/>
      <c r="C1557" s="173"/>
      <c r="D1557" s="156"/>
      <c r="E1557" s="158"/>
      <c r="F1557" s="174"/>
      <c r="G1557" s="156"/>
      <c r="H1557" s="172"/>
    </row>
    <row r="1558" spans="2:8" s="148" customFormat="1" hidden="1">
      <c r="B1558" s="161"/>
      <c r="C1558" s="173"/>
      <c r="D1558" s="156"/>
      <c r="E1558" s="158"/>
      <c r="F1558" s="174"/>
      <c r="G1558" s="156"/>
      <c r="H1558" s="172"/>
    </row>
    <row r="1559" spans="2:8" s="148" customFormat="1" hidden="1">
      <c r="B1559" s="161"/>
      <c r="C1559" s="173"/>
      <c r="D1559" s="156"/>
      <c r="E1559" s="158"/>
      <c r="F1559" s="174"/>
      <c r="G1559" s="156"/>
      <c r="H1559" s="172"/>
    </row>
    <row r="1560" spans="2:8" s="148" customFormat="1" hidden="1">
      <c r="B1560" s="161"/>
      <c r="C1560" s="173"/>
      <c r="D1560" s="156"/>
      <c r="E1560" s="158"/>
      <c r="F1560" s="174"/>
      <c r="G1560" s="156"/>
      <c r="H1560" s="172"/>
    </row>
    <row r="1561" spans="2:8" s="148" customFormat="1" hidden="1">
      <c r="B1561" s="161"/>
      <c r="C1561" s="173"/>
      <c r="D1561" s="156"/>
      <c r="E1561" s="158"/>
      <c r="F1561" s="174"/>
      <c r="G1561" s="156"/>
      <c r="H1561" s="172"/>
    </row>
    <row r="1562" spans="2:8" s="148" customFormat="1" hidden="1">
      <c r="B1562" s="161"/>
      <c r="C1562" s="173"/>
      <c r="D1562" s="156"/>
      <c r="E1562" s="158"/>
      <c r="F1562" s="174"/>
      <c r="G1562" s="156"/>
      <c r="H1562" s="172"/>
    </row>
    <row r="1563" spans="2:8" s="148" customFormat="1" hidden="1">
      <c r="B1563" s="161"/>
      <c r="C1563" s="173"/>
      <c r="D1563" s="156"/>
      <c r="E1563" s="158"/>
      <c r="F1563" s="174"/>
      <c r="G1563" s="156"/>
      <c r="H1563" s="172"/>
    </row>
    <row r="1564" spans="2:8" s="148" customFormat="1" hidden="1">
      <c r="B1564" s="161"/>
      <c r="C1564" s="173"/>
      <c r="D1564" s="156"/>
      <c r="E1564" s="158"/>
      <c r="F1564" s="174"/>
      <c r="G1564" s="156"/>
      <c r="H1564" s="172"/>
    </row>
    <row r="1565" spans="2:8" s="148" customFormat="1" hidden="1">
      <c r="B1565" s="161"/>
      <c r="C1565" s="173"/>
      <c r="D1565" s="156"/>
      <c r="E1565" s="158"/>
      <c r="F1565" s="174"/>
      <c r="G1565" s="156"/>
      <c r="H1565" s="172"/>
    </row>
    <row r="1566" spans="2:8" s="148" customFormat="1" hidden="1">
      <c r="B1566" s="161"/>
      <c r="C1566" s="173"/>
      <c r="D1566" s="156"/>
      <c r="E1566" s="158"/>
      <c r="F1566" s="174"/>
      <c r="G1566" s="156"/>
      <c r="H1566" s="172"/>
    </row>
    <row r="1567" spans="2:8" s="148" customFormat="1" hidden="1">
      <c r="B1567" s="161"/>
      <c r="C1567" s="173"/>
      <c r="D1567" s="156"/>
      <c r="E1567" s="158"/>
      <c r="F1567" s="174"/>
      <c r="G1567" s="156"/>
      <c r="H1567" s="172"/>
    </row>
    <row r="1568" spans="2:8" s="148" customFormat="1" hidden="1">
      <c r="B1568" s="161"/>
      <c r="C1568" s="173"/>
      <c r="D1568" s="156"/>
      <c r="E1568" s="158"/>
      <c r="F1568" s="174"/>
      <c r="G1568" s="156"/>
      <c r="H1568" s="172"/>
    </row>
    <row r="1569" spans="2:8" s="148" customFormat="1" hidden="1">
      <c r="B1569" s="161"/>
      <c r="C1569" s="173"/>
      <c r="D1569" s="156"/>
      <c r="E1569" s="158"/>
      <c r="F1569" s="174"/>
      <c r="G1569" s="156"/>
      <c r="H1569" s="172"/>
    </row>
    <row r="1570" spans="2:8" s="148" customFormat="1" hidden="1">
      <c r="B1570" s="161"/>
      <c r="C1570" s="173"/>
      <c r="D1570" s="156"/>
      <c r="E1570" s="158"/>
      <c r="F1570" s="174"/>
      <c r="G1570" s="156"/>
      <c r="H1570" s="172"/>
    </row>
    <row r="1571" spans="2:8" s="148" customFormat="1" hidden="1">
      <c r="B1571" s="161"/>
      <c r="C1571" s="173"/>
      <c r="D1571" s="156"/>
      <c r="E1571" s="158"/>
      <c r="F1571" s="174"/>
      <c r="G1571" s="156"/>
      <c r="H1571" s="172"/>
    </row>
    <row r="1572" spans="2:8" s="148" customFormat="1" hidden="1">
      <c r="B1572" s="161"/>
      <c r="C1572" s="173"/>
      <c r="D1572" s="156"/>
      <c r="E1572" s="158"/>
      <c r="F1572" s="174"/>
      <c r="G1572" s="156"/>
      <c r="H1572" s="172"/>
    </row>
    <row r="1573" spans="2:8" s="148" customFormat="1" hidden="1">
      <c r="B1573" s="161"/>
      <c r="C1573" s="173"/>
      <c r="D1573" s="156"/>
      <c r="E1573" s="158"/>
      <c r="F1573" s="174"/>
      <c r="G1573" s="156"/>
      <c r="H1573" s="172"/>
    </row>
    <row r="1574" spans="2:8" s="148" customFormat="1" hidden="1">
      <c r="B1574" s="161"/>
      <c r="C1574" s="173"/>
      <c r="D1574" s="156"/>
      <c r="E1574" s="158"/>
      <c r="F1574" s="174"/>
      <c r="G1574" s="156"/>
      <c r="H1574" s="172"/>
    </row>
    <row r="1575" spans="2:8" s="148" customFormat="1" hidden="1">
      <c r="B1575" s="161"/>
      <c r="C1575" s="173"/>
      <c r="D1575" s="156"/>
      <c r="E1575" s="158"/>
      <c r="F1575" s="174"/>
      <c r="G1575" s="156"/>
      <c r="H1575" s="172"/>
    </row>
    <row r="1576" spans="2:8" s="148" customFormat="1" hidden="1">
      <c r="B1576" s="161"/>
      <c r="C1576" s="173"/>
      <c r="D1576" s="156"/>
      <c r="E1576" s="158"/>
      <c r="F1576" s="174"/>
      <c r="G1576" s="156"/>
      <c r="H1576" s="172"/>
    </row>
    <row r="1577" spans="2:8" s="148" customFormat="1" hidden="1">
      <c r="B1577" s="157"/>
      <c r="C1577" s="154"/>
      <c r="D1577" s="156"/>
      <c r="E1577" s="158"/>
      <c r="F1577" s="155"/>
      <c r="G1577" s="155"/>
      <c r="H1577" s="155"/>
    </row>
    <row r="1578" spans="2:8" s="148" customFormat="1" hidden="1">
      <c r="B1578" s="157"/>
      <c r="C1578" s="154"/>
      <c r="D1578" s="156"/>
      <c r="E1578" s="155"/>
      <c r="F1578" s="155"/>
      <c r="G1578" s="155"/>
      <c r="H1578" s="155"/>
    </row>
    <row r="1579" spans="2:8" s="148" customFormat="1" hidden="1">
      <c r="B1579" s="157"/>
      <c r="C1579" s="154"/>
      <c r="D1579" s="156"/>
      <c r="E1579" s="155"/>
      <c r="F1579" s="155"/>
      <c r="G1579" s="156"/>
      <c r="H1579" s="155"/>
    </row>
    <row r="1580" spans="2:8" s="148" customFormat="1" hidden="1">
      <c r="B1580" s="157"/>
      <c r="C1580" s="154"/>
      <c r="D1580" s="156"/>
      <c r="E1580" s="158"/>
      <c r="F1580" s="155"/>
      <c r="G1580" s="156"/>
      <c r="H1580" s="155"/>
    </row>
    <row r="1581" spans="2:8" s="148" customFormat="1" hidden="1">
      <c r="B1581" s="157"/>
      <c r="C1581" s="154"/>
      <c r="D1581" s="156"/>
      <c r="E1581" s="156"/>
      <c r="F1581" s="155"/>
      <c r="G1581" s="156"/>
      <c r="H1581" s="155"/>
    </row>
    <row r="1582" spans="2:8" s="148" customFormat="1" hidden="1">
      <c r="B1582" s="157"/>
      <c r="C1582" s="154"/>
      <c r="D1582" s="156"/>
      <c r="E1582" s="156"/>
      <c r="F1582" s="155"/>
      <c r="G1582" s="156"/>
      <c r="H1582" s="155"/>
    </row>
    <row r="1583" spans="2:8" s="148" customFormat="1" hidden="1">
      <c r="B1583" s="157"/>
      <c r="C1583" s="154"/>
      <c r="D1583" s="156"/>
      <c r="E1583" s="156"/>
      <c r="F1583" s="155"/>
      <c r="G1583" s="156"/>
      <c r="H1583" s="155"/>
    </row>
    <row r="1584" spans="2:8" s="148" customFormat="1" hidden="1">
      <c r="B1584" s="157"/>
      <c r="C1584" s="154"/>
      <c r="D1584" s="156"/>
      <c r="E1584" s="156"/>
      <c r="F1584" s="155"/>
      <c r="G1584" s="156"/>
      <c r="H1584" s="156"/>
    </row>
    <row r="1585" spans="2:8" s="148" customFormat="1" hidden="1">
      <c r="B1585" s="157"/>
      <c r="C1585" s="154"/>
      <c r="D1585" s="156"/>
      <c r="E1585" s="156"/>
      <c r="F1585" s="155"/>
      <c r="G1585" s="156"/>
      <c r="H1585" s="155"/>
    </row>
    <row r="1586" spans="2:8" s="148" customFormat="1" hidden="1">
      <c r="B1586" s="157"/>
      <c r="C1586" s="154"/>
      <c r="D1586" s="156"/>
      <c r="E1586" s="156"/>
      <c r="F1586" s="155"/>
      <c r="G1586" s="156"/>
      <c r="H1586" s="155"/>
    </row>
    <row r="1587" spans="2:8" s="148" customFormat="1" hidden="1">
      <c r="B1587" s="157"/>
      <c r="C1587" s="154"/>
      <c r="D1587" s="156"/>
      <c r="E1587" s="158"/>
      <c r="F1587" s="155"/>
      <c r="G1587" s="156"/>
      <c r="H1587" s="155"/>
    </row>
    <row r="1588" spans="2:8" s="148" customFormat="1" hidden="1">
      <c r="B1588" s="157"/>
      <c r="C1588" s="154"/>
      <c r="D1588" s="156"/>
      <c r="E1588" s="158"/>
      <c r="F1588" s="155"/>
      <c r="G1588" s="156"/>
      <c r="H1588" s="155"/>
    </row>
    <row r="1589" spans="2:8" s="148" customFormat="1" hidden="1">
      <c r="B1589" s="157"/>
      <c r="C1589" s="154"/>
      <c r="D1589" s="156"/>
      <c r="E1589" s="158"/>
      <c r="F1589" s="155"/>
      <c r="G1589" s="156"/>
      <c r="H1589" s="155"/>
    </row>
    <row r="1590" spans="2:8" s="148" customFormat="1" hidden="1">
      <c r="B1590" s="157"/>
      <c r="C1590" s="154"/>
      <c r="D1590" s="156"/>
      <c r="E1590" s="158"/>
      <c r="F1590" s="155"/>
      <c r="G1590" s="156"/>
      <c r="H1590" s="155"/>
    </row>
    <row r="1591" spans="2:8" s="148" customFormat="1" hidden="1">
      <c r="B1591" s="157"/>
      <c r="C1591" s="154"/>
      <c r="D1591" s="156"/>
      <c r="E1591" s="155"/>
      <c r="F1591" s="155"/>
      <c r="G1591" s="155"/>
      <c r="H1591" s="155"/>
    </row>
    <row r="1592" spans="2:8" s="148" customFormat="1" hidden="1">
      <c r="B1592" s="157"/>
      <c r="C1592" s="154"/>
      <c r="D1592" s="156"/>
      <c r="E1592" s="155"/>
      <c r="F1592" s="155"/>
      <c r="G1592" s="155"/>
      <c r="H1592" s="155"/>
    </row>
    <row r="1593" spans="2:8" s="148" customFormat="1" hidden="1">
      <c r="B1593" s="157"/>
      <c r="C1593" s="154"/>
      <c r="D1593" s="155"/>
      <c r="E1593" s="155"/>
      <c r="F1593" s="155"/>
      <c r="G1593" s="155"/>
      <c r="H1593" s="155"/>
    </row>
    <row r="1594" spans="2:8" s="148" customFormat="1" hidden="1">
      <c r="B1594" s="157"/>
      <c r="C1594" s="154"/>
      <c r="D1594" s="156"/>
      <c r="E1594" s="158"/>
      <c r="F1594" s="155"/>
      <c r="G1594" s="155"/>
      <c r="H1594" s="155"/>
    </row>
    <row r="1595" spans="2:8" s="148" customFormat="1" hidden="1">
      <c r="B1595" s="157"/>
      <c r="C1595" s="154"/>
      <c r="D1595" s="156"/>
      <c r="E1595" s="158"/>
      <c r="F1595" s="155"/>
      <c r="G1595" s="155"/>
      <c r="H1595" s="155"/>
    </row>
    <row r="1596" spans="2:8" s="148" customFormat="1" hidden="1">
      <c r="B1596" s="157"/>
      <c r="C1596" s="154"/>
      <c r="D1596" s="156"/>
      <c r="E1596" s="158"/>
      <c r="F1596" s="155"/>
      <c r="G1596" s="155"/>
      <c r="H1596" s="155"/>
    </row>
    <row r="1597" spans="2:8" s="148" customFormat="1" hidden="1">
      <c r="B1597" s="157"/>
      <c r="C1597" s="154"/>
      <c r="D1597" s="156"/>
      <c r="E1597" s="156"/>
      <c r="F1597" s="155"/>
      <c r="G1597" s="155"/>
      <c r="H1597" s="155"/>
    </row>
    <row r="1598" spans="2:8" s="148" customFormat="1" hidden="1">
      <c r="B1598" s="157"/>
      <c r="C1598" s="154"/>
      <c r="D1598" s="156"/>
      <c r="E1598" s="156"/>
      <c r="F1598" s="155"/>
      <c r="G1598" s="155"/>
      <c r="H1598" s="155"/>
    </row>
    <row r="1599" spans="2:8" s="148" customFormat="1" hidden="1">
      <c r="B1599" s="157"/>
      <c r="C1599" s="154"/>
      <c r="D1599" s="156"/>
      <c r="E1599" s="156"/>
      <c r="F1599" s="155"/>
      <c r="G1599" s="155"/>
      <c r="H1599" s="155"/>
    </row>
    <row r="1600" spans="2:8" s="148" customFormat="1" hidden="1">
      <c r="B1600" s="157"/>
      <c r="C1600" s="154"/>
      <c r="D1600" s="156"/>
      <c r="E1600" s="158"/>
      <c r="F1600" s="155"/>
      <c r="G1600" s="155"/>
      <c r="H1600" s="155"/>
    </row>
    <row r="1601" spans="2:8" s="148" customFormat="1" hidden="1">
      <c r="B1601" s="157"/>
      <c r="C1601" s="154"/>
      <c r="D1601" s="156"/>
      <c r="E1601" s="155"/>
      <c r="F1601" s="155"/>
      <c r="G1601" s="155"/>
      <c r="H1601" s="155"/>
    </row>
    <row r="1602" spans="2:8" s="148" customFormat="1" hidden="1">
      <c r="B1602" s="157"/>
      <c r="C1602" s="154"/>
      <c r="D1602" s="156"/>
      <c r="E1602" s="155"/>
      <c r="F1602" s="155"/>
      <c r="G1602" s="156"/>
      <c r="H1602" s="155"/>
    </row>
    <row r="1603" spans="2:8" s="148" customFormat="1" hidden="1">
      <c r="B1603" s="157"/>
      <c r="C1603" s="154"/>
      <c r="D1603" s="156"/>
      <c r="E1603" s="158"/>
      <c r="F1603" s="155"/>
      <c r="G1603" s="156"/>
      <c r="H1603" s="155"/>
    </row>
    <row r="1604" spans="2:8" s="148" customFormat="1" hidden="1">
      <c r="B1604" s="157"/>
      <c r="C1604" s="154"/>
      <c r="D1604" s="156"/>
      <c r="E1604" s="156"/>
      <c r="F1604" s="155"/>
      <c r="G1604" s="156"/>
      <c r="H1604" s="155"/>
    </row>
    <row r="1605" spans="2:8" s="148" customFormat="1" hidden="1">
      <c r="B1605" s="157"/>
      <c r="C1605" s="154"/>
      <c r="D1605" s="156"/>
      <c r="E1605" s="156"/>
      <c r="F1605" s="155"/>
      <c r="G1605" s="156"/>
      <c r="H1605" s="155"/>
    </row>
    <row r="1606" spans="2:8" s="148" customFormat="1" hidden="1">
      <c r="B1606" s="157"/>
      <c r="C1606" s="154"/>
      <c r="D1606" s="156"/>
      <c r="E1606" s="156"/>
      <c r="F1606" s="155"/>
      <c r="G1606" s="156"/>
      <c r="H1606" s="155"/>
    </row>
    <row r="1607" spans="2:8" s="148" customFormat="1" hidden="1">
      <c r="B1607" s="157"/>
      <c r="C1607" s="154"/>
      <c r="D1607" s="156"/>
      <c r="E1607" s="156"/>
      <c r="F1607" s="155"/>
      <c r="G1607" s="156"/>
      <c r="H1607" s="156"/>
    </row>
    <row r="1608" spans="2:8" s="148" customFormat="1" hidden="1">
      <c r="B1608" s="157"/>
      <c r="C1608" s="154"/>
      <c r="D1608" s="156"/>
      <c r="E1608" s="156"/>
      <c r="F1608" s="155"/>
      <c r="G1608" s="156"/>
      <c r="H1608" s="155"/>
    </row>
    <row r="1609" spans="2:8" s="148" customFormat="1" hidden="1">
      <c r="B1609" s="157"/>
      <c r="C1609" s="154"/>
      <c r="D1609" s="156"/>
      <c r="E1609" s="156"/>
      <c r="F1609" s="155"/>
      <c r="G1609" s="156"/>
      <c r="H1609" s="155"/>
    </row>
    <row r="1610" spans="2:8" s="148" customFormat="1" hidden="1">
      <c r="B1610" s="157"/>
      <c r="C1610" s="154"/>
      <c r="D1610" s="156"/>
      <c r="E1610" s="158"/>
      <c r="F1610" s="155"/>
      <c r="G1610" s="156"/>
      <c r="H1610" s="155"/>
    </row>
    <row r="1611" spans="2:8" s="148" customFormat="1" hidden="1">
      <c r="B1611" s="157"/>
      <c r="C1611" s="154"/>
      <c r="D1611" s="156"/>
      <c r="E1611" s="158"/>
      <c r="F1611" s="155"/>
      <c r="G1611" s="156"/>
      <c r="H1611" s="155"/>
    </row>
    <row r="1612" spans="2:8" s="148" customFormat="1" hidden="1">
      <c r="B1612" s="157"/>
      <c r="C1612" s="154"/>
      <c r="D1612" s="156"/>
      <c r="E1612" s="158"/>
      <c r="F1612" s="155"/>
      <c r="G1612" s="156"/>
      <c r="H1612" s="155"/>
    </row>
    <row r="1613" spans="2:8" s="148" customFormat="1" hidden="1">
      <c r="B1613" s="157"/>
      <c r="C1613" s="154"/>
      <c r="D1613" s="156"/>
      <c r="E1613" s="158"/>
      <c r="F1613" s="155"/>
      <c r="G1613" s="156"/>
      <c r="H1613" s="155"/>
    </row>
    <row r="1614" spans="2:8" s="148" customFormat="1" hidden="1">
      <c r="B1614" s="157"/>
      <c r="C1614" s="154"/>
      <c r="D1614" s="156"/>
      <c r="E1614" s="155"/>
      <c r="F1614" s="155"/>
      <c r="G1614" s="155"/>
      <c r="H1614" s="155"/>
    </row>
    <row r="1615" spans="2:8" s="148" customFormat="1" hidden="1">
      <c r="B1615" s="157"/>
      <c r="C1615" s="154"/>
      <c r="D1615" s="156"/>
      <c r="E1615" s="155"/>
      <c r="F1615" s="155"/>
      <c r="G1615" s="155"/>
      <c r="H1615" s="155"/>
    </row>
    <row r="1616" spans="2:8" s="148" customFormat="1" hidden="1">
      <c r="B1616" s="157"/>
      <c r="C1616" s="154"/>
      <c r="D1616" s="155"/>
      <c r="E1616" s="155"/>
      <c r="F1616" s="155"/>
      <c r="G1616" s="155"/>
      <c r="H1616" s="155"/>
    </row>
    <row r="1617" spans="2:8" s="148" customFormat="1" hidden="1">
      <c r="B1617" s="157"/>
      <c r="C1617" s="154"/>
      <c r="D1617" s="156"/>
      <c r="E1617" s="158"/>
      <c r="F1617" s="155"/>
      <c r="G1617" s="155"/>
      <c r="H1617" s="155"/>
    </row>
    <row r="1618" spans="2:8" s="148" customFormat="1" hidden="1">
      <c r="B1618" s="157"/>
      <c r="C1618" s="154"/>
      <c r="D1618" s="156"/>
      <c r="E1618" s="158"/>
      <c r="F1618" s="155"/>
      <c r="G1618" s="155"/>
      <c r="H1618" s="155"/>
    </row>
    <row r="1619" spans="2:8" s="148" customFormat="1" hidden="1">
      <c r="B1619" s="157"/>
      <c r="C1619" s="154"/>
      <c r="D1619" s="156"/>
      <c r="E1619" s="158"/>
      <c r="F1619" s="155"/>
      <c r="G1619" s="155"/>
      <c r="H1619" s="155"/>
    </row>
    <row r="1620" spans="2:8" s="148" customFormat="1" hidden="1">
      <c r="B1620" s="157"/>
      <c r="C1620" s="154"/>
      <c r="D1620" s="156"/>
      <c r="E1620" s="156"/>
      <c r="F1620" s="155"/>
      <c r="G1620" s="155"/>
      <c r="H1620" s="155"/>
    </row>
    <row r="1621" spans="2:8" s="148" customFormat="1" hidden="1">
      <c r="B1621" s="157"/>
      <c r="C1621" s="154"/>
      <c r="D1621" s="156"/>
      <c r="E1621" s="156"/>
      <c r="F1621" s="155"/>
      <c r="G1621" s="155"/>
      <c r="H1621" s="155"/>
    </row>
    <row r="1622" spans="2:8" s="148" customFormat="1" hidden="1">
      <c r="B1622" s="157"/>
      <c r="C1622" s="154"/>
      <c r="D1622" s="156"/>
      <c r="E1622" s="156"/>
      <c r="F1622" s="155"/>
      <c r="G1622" s="155"/>
      <c r="H1622" s="155"/>
    </row>
    <row r="1623" spans="2:8" s="148" customFormat="1" hidden="1">
      <c r="B1623" s="157"/>
      <c r="C1623" s="154"/>
      <c r="D1623" s="156"/>
      <c r="E1623" s="158"/>
      <c r="F1623" s="155"/>
      <c r="G1623" s="155"/>
      <c r="H1623" s="155"/>
    </row>
    <row r="1624" spans="2:8" s="148" customFormat="1" hidden="1">
      <c r="B1624" s="157"/>
      <c r="C1624" s="154"/>
      <c r="D1624" s="156"/>
      <c r="E1624" s="155"/>
      <c r="F1624" s="155"/>
      <c r="G1624" s="155"/>
      <c r="H1624" s="155"/>
    </row>
    <row r="1625" spans="2:8" s="148" customFormat="1" hidden="1">
      <c r="B1625" s="157"/>
      <c r="C1625" s="154"/>
      <c r="D1625" s="156"/>
      <c r="E1625" s="155"/>
      <c r="F1625" s="155"/>
      <c r="G1625" s="156"/>
      <c r="H1625" s="155"/>
    </row>
    <row r="1626" spans="2:8" s="148" customFormat="1" hidden="1">
      <c r="B1626" s="157"/>
      <c r="C1626" s="154"/>
      <c r="D1626" s="156"/>
      <c r="E1626" s="158"/>
      <c r="F1626" s="155"/>
      <c r="G1626" s="156"/>
      <c r="H1626" s="155"/>
    </row>
    <row r="1627" spans="2:8" s="148" customFormat="1" hidden="1">
      <c r="B1627" s="157"/>
      <c r="C1627" s="154"/>
      <c r="D1627" s="156"/>
      <c r="E1627" s="156"/>
      <c r="F1627" s="155"/>
      <c r="G1627" s="156"/>
      <c r="H1627" s="155"/>
    </row>
    <row r="1628" spans="2:8" s="148" customFormat="1" hidden="1">
      <c r="B1628" s="157"/>
      <c r="C1628" s="154"/>
      <c r="D1628" s="156"/>
      <c r="E1628" s="156"/>
      <c r="F1628" s="155"/>
      <c r="G1628" s="156"/>
      <c r="H1628" s="155"/>
    </row>
    <row r="1629" spans="2:8" s="148" customFormat="1" hidden="1">
      <c r="B1629" s="157"/>
      <c r="C1629" s="154"/>
      <c r="D1629" s="156"/>
      <c r="E1629" s="156"/>
      <c r="F1629" s="155"/>
      <c r="G1629" s="156"/>
      <c r="H1629" s="155"/>
    </row>
    <row r="1630" spans="2:8" s="148" customFormat="1" hidden="1">
      <c r="B1630" s="157"/>
      <c r="C1630" s="154"/>
      <c r="D1630" s="156"/>
      <c r="E1630" s="156"/>
      <c r="F1630" s="155"/>
      <c r="G1630" s="156"/>
      <c r="H1630" s="156"/>
    </row>
    <row r="1631" spans="2:8" s="148" customFormat="1" hidden="1">
      <c r="B1631" s="157"/>
      <c r="C1631" s="154"/>
      <c r="D1631" s="156"/>
      <c r="E1631" s="156"/>
      <c r="F1631" s="155"/>
      <c r="G1631" s="156"/>
      <c r="H1631" s="155"/>
    </row>
    <row r="1632" spans="2:8" s="148" customFormat="1" hidden="1">
      <c r="B1632" s="157"/>
      <c r="C1632" s="154"/>
      <c r="D1632" s="156"/>
      <c r="E1632" s="156"/>
      <c r="F1632" s="155"/>
      <c r="G1632" s="156"/>
      <c r="H1632" s="155"/>
    </row>
    <row r="1633" spans="2:8" s="148" customFormat="1" hidden="1">
      <c r="B1633" s="157"/>
      <c r="C1633" s="154"/>
      <c r="D1633" s="156"/>
      <c r="E1633" s="158"/>
      <c r="F1633" s="155"/>
      <c r="G1633" s="156"/>
      <c r="H1633" s="155"/>
    </row>
    <row r="1634" spans="2:8" s="148" customFormat="1" hidden="1">
      <c r="B1634" s="157"/>
      <c r="C1634" s="154"/>
      <c r="D1634" s="156"/>
      <c r="E1634" s="158"/>
      <c r="F1634" s="155"/>
      <c r="G1634" s="156"/>
      <c r="H1634" s="155"/>
    </row>
    <row r="1635" spans="2:8" s="148" customFormat="1" hidden="1">
      <c r="B1635" s="157"/>
      <c r="C1635" s="154"/>
      <c r="D1635" s="156"/>
      <c r="E1635" s="158"/>
      <c r="F1635" s="155"/>
      <c r="G1635" s="156"/>
      <c r="H1635" s="155"/>
    </row>
    <row r="1636" spans="2:8" s="148" customFormat="1" hidden="1">
      <c r="B1636" s="157"/>
      <c r="C1636" s="154"/>
      <c r="D1636" s="156"/>
      <c r="E1636" s="158"/>
      <c r="F1636" s="155"/>
      <c r="G1636" s="156"/>
      <c r="H1636" s="155"/>
    </row>
    <row r="1637" spans="2:8" s="148" customFormat="1" hidden="1">
      <c r="B1637" s="157"/>
      <c r="C1637" s="154"/>
      <c r="D1637" s="156"/>
      <c r="E1637" s="155"/>
      <c r="F1637" s="155"/>
      <c r="G1637" s="155"/>
      <c r="H1637" s="155"/>
    </row>
    <row r="1638" spans="2:8" s="148" customFormat="1" hidden="1">
      <c r="B1638" s="157"/>
      <c r="C1638" s="154"/>
      <c r="D1638" s="156"/>
      <c r="E1638" s="155"/>
      <c r="F1638" s="155"/>
      <c r="G1638" s="155"/>
      <c r="H1638" s="155"/>
    </row>
    <row r="1639" spans="2:8" s="148" customFormat="1" hidden="1">
      <c r="B1639" s="157"/>
      <c r="C1639" s="154"/>
      <c r="D1639" s="155"/>
      <c r="E1639" s="155"/>
      <c r="F1639" s="155"/>
      <c r="G1639" s="155"/>
      <c r="H1639" s="155"/>
    </row>
    <row r="1640" spans="2:8" s="148" customFormat="1" hidden="1">
      <c r="B1640" s="157"/>
      <c r="C1640" s="154"/>
      <c r="D1640" s="156"/>
      <c r="E1640" s="158"/>
      <c r="F1640" s="155"/>
      <c r="G1640" s="155"/>
      <c r="H1640" s="155"/>
    </row>
    <row r="1641" spans="2:8" s="148" customFormat="1" hidden="1">
      <c r="B1641" s="157"/>
      <c r="C1641" s="154"/>
      <c r="D1641" s="156"/>
      <c r="E1641" s="158"/>
      <c r="F1641" s="155"/>
      <c r="G1641" s="155"/>
      <c r="H1641" s="155"/>
    </row>
    <row r="1642" spans="2:8" s="148" customFormat="1" hidden="1">
      <c r="B1642" s="157"/>
      <c r="C1642" s="154"/>
      <c r="D1642" s="156"/>
      <c r="E1642" s="158"/>
      <c r="F1642" s="155"/>
      <c r="G1642" s="155"/>
      <c r="H1642" s="155"/>
    </row>
    <row r="1643" spans="2:8" s="148" customFormat="1" hidden="1">
      <c r="B1643" s="157"/>
      <c r="C1643" s="154"/>
      <c r="D1643" s="156"/>
      <c r="E1643" s="156"/>
      <c r="F1643" s="155"/>
      <c r="G1643" s="155"/>
      <c r="H1643" s="155"/>
    </row>
    <row r="1644" spans="2:8" s="148" customFormat="1" hidden="1">
      <c r="B1644" s="157"/>
      <c r="C1644" s="154"/>
      <c r="D1644" s="156"/>
      <c r="E1644" s="156"/>
      <c r="F1644" s="155"/>
      <c r="G1644" s="155"/>
      <c r="H1644" s="155"/>
    </row>
    <row r="1645" spans="2:8" s="148" customFormat="1" hidden="1">
      <c r="B1645" s="157"/>
      <c r="C1645" s="154"/>
      <c r="D1645" s="156"/>
      <c r="E1645" s="156"/>
      <c r="F1645" s="155"/>
      <c r="G1645" s="155"/>
      <c r="H1645" s="155"/>
    </row>
    <row r="1646" spans="2:8" s="148" customFormat="1" hidden="1">
      <c r="B1646" s="157"/>
      <c r="C1646" s="154"/>
      <c r="D1646" s="156"/>
      <c r="E1646" s="158"/>
      <c r="F1646" s="155"/>
      <c r="G1646" s="155"/>
      <c r="H1646" s="155"/>
    </row>
    <row r="1647" spans="2:8" s="148" customFormat="1" hidden="1">
      <c r="B1647" s="157"/>
      <c r="C1647" s="154"/>
      <c r="D1647" s="156"/>
      <c r="E1647" s="155"/>
      <c r="F1647" s="155"/>
      <c r="G1647" s="155"/>
      <c r="H1647" s="155"/>
    </row>
    <row r="1648" spans="2:8" s="148" customFormat="1" hidden="1">
      <c r="B1648" s="157"/>
      <c r="C1648" s="154"/>
      <c r="D1648" s="156"/>
      <c r="E1648" s="155"/>
      <c r="F1648" s="155"/>
      <c r="G1648" s="156"/>
      <c r="H1648" s="155"/>
    </row>
    <row r="1649" spans="2:8" s="148" customFormat="1" hidden="1">
      <c r="B1649" s="157"/>
      <c r="C1649" s="154"/>
      <c r="D1649" s="156"/>
      <c r="E1649" s="158"/>
      <c r="F1649" s="155"/>
      <c r="G1649" s="156"/>
      <c r="H1649" s="155"/>
    </row>
    <row r="1650" spans="2:8" s="148" customFormat="1" hidden="1">
      <c r="B1650" s="157"/>
      <c r="C1650" s="154"/>
      <c r="D1650" s="156"/>
      <c r="E1650" s="156"/>
      <c r="F1650" s="155"/>
      <c r="G1650" s="156"/>
      <c r="H1650" s="155"/>
    </row>
    <row r="1651" spans="2:8" s="148" customFormat="1" hidden="1">
      <c r="B1651" s="157"/>
      <c r="C1651" s="154"/>
      <c r="D1651" s="156"/>
      <c r="E1651" s="156"/>
      <c r="F1651" s="155"/>
      <c r="G1651" s="156"/>
      <c r="H1651" s="155"/>
    </row>
    <row r="1652" spans="2:8" s="148" customFormat="1" hidden="1">
      <c r="B1652" s="157"/>
      <c r="C1652" s="154"/>
      <c r="D1652" s="156"/>
      <c r="E1652" s="156"/>
      <c r="F1652" s="155"/>
      <c r="G1652" s="156"/>
      <c r="H1652" s="155"/>
    </row>
    <row r="1653" spans="2:8" s="148" customFormat="1" hidden="1">
      <c r="B1653" s="157"/>
      <c r="C1653" s="154"/>
      <c r="D1653" s="156"/>
      <c r="E1653" s="156"/>
      <c r="F1653" s="155"/>
      <c r="G1653" s="156"/>
      <c r="H1653" s="156"/>
    </row>
    <row r="1654" spans="2:8" s="148" customFormat="1" hidden="1">
      <c r="B1654" s="157"/>
      <c r="C1654" s="154"/>
      <c r="D1654" s="156"/>
      <c r="E1654" s="156"/>
      <c r="F1654" s="155"/>
      <c r="G1654" s="156"/>
      <c r="H1654" s="155"/>
    </row>
    <row r="1655" spans="2:8" s="148" customFormat="1" hidden="1">
      <c r="B1655" s="157"/>
      <c r="C1655" s="154"/>
      <c r="D1655" s="156"/>
      <c r="E1655" s="156"/>
      <c r="F1655" s="155"/>
      <c r="G1655" s="156"/>
      <c r="H1655" s="155"/>
    </row>
    <row r="1656" spans="2:8" s="148" customFormat="1" hidden="1">
      <c r="B1656" s="157"/>
      <c r="C1656" s="154"/>
      <c r="D1656" s="156"/>
      <c r="E1656" s="158"/>
      <c r="F1656" s="155"/>
      <c r="G1656" s="156"/>
      <c r="H1656" s="155"/>
    </row>
    <row r="1657" spans="2:8" s="148" customFormat="1" hidden="1">
      <c r="B1657" s="157"/>
      <c r="C1657" s="154"/>
      <c r="D1657" s="156"/>
      <c r="E1657" s="158"/>
      <c r="F1657" s="155"/>
      <c r="G1657" s="156"/>
      <c r="H1657" s="155"/>
    </row>
    <row r="1658" spans="2:8" s="148" customFormat="1" hidden="1">
      <c r="B1658" s="157"/>
      <c r="C1658" s="154"/>
      <c r="D1658" s="156"/>
      <c r="E1658" s="158"/>
      <c r="F1658" s="155"/>
      <c r="G1658" s="156"/>
      <c r="H1658" s="155"/>
    </row>
    <row r="1659" spans="2:8" s="148" customFormat="1" hidden="1">
      <c r="B1659" s="157"/>
      <c r="C1659" s="154"/>
      <c r="D1659" s="156"/>
      <c r="E1659" s="158"/>
      <c r="F1659" s="155"/>
      <c r="G1659" s="156"/>
      <c r="H1659" s="155"/>
    </row>
    <row r="1660" spans="2:8" s="148" customFormat="1" hidden="1">
      <c r="B1660" s="157"/>
      <c r="C1660" s="154"/>
      <c r="D1660" s="156"/>
      <c r="E1660" s="155"/>
      <c r="F1660" s="155"/>
      <c r="G1660" s="155"/>
      <c r="H1660" s="155"/>
    </row>
    <row r="1661" spans="2:8" s="148" customFormat="1" hidden="1">
      <c r="B1661" s="157"/>
      <c r="C1661" s="154"/>
      <c r="D1661" s="156"/>
      <c r="E1661" s="155"/>
      <c r="F1661" s="155"/>
      <c r="G1661" s="155"/>
      <c r="H1661" s="155"/>
    </row>
    <row r="1662" spans="2:8" s="148" customFormat="1" hidden="1">
      <c r="B1662" s="157"/>
      <c r="C1662" s="154"/>
      <c r="D1662" s="156"/>
      <c r="E1662" s="155"/>
      <c r="F1662" s="155"/>
      <c r="G1662" s="155"/>
      <c r="H1662" s="155"/>
    </row>
    <row r="1663" spans="2:8" s="148" customFormat="1" hidden="1">
      <c r="B1663" s="157"/>
      <c r="C1663" s="154"/>
      <c r="D1663" s="155"/>
      <c r="E1663" s="155"/>
      <c r="F1663" s="155"/>
      <c r="G1663" s="155"/>
      <c r="H1663" s="155"/>
    </row>
    <row r="1664" spans="2:8" s="148" customFormat="1" hidden="1">
      <c r="B1664" s="157"/>
      <c r="C1664" s="154"/>
      <c r="D1664" s="155"/>
      <c r="E1664" s="155"/>
      <c r="F1664" s="155"/>
      <c r="G1664" s="155"/>
      <c r="H1664" s="155"/>
    </row>
    <row r="1665" spans="2:8" s="148" customFormat="1" hidden="1">
      <c r="B1665" s="157"/>
      <c r="C1665" s="154"/>
      <c r="D1665" s="155"/>
      <c r="E1665" s="155"/>
      <c r="F1665" s="155"/>
      <c r="G1665" s="155"/>
      <c r="H1665" s="155"/>
    </row>
    <row r="1666" spans="2:8" s="148" customFormat="1" hidden="1">
      <c r="B1666" s="153"/>
      <c r="C1666" s="154"/>
      <c r="D1666" s="155"/>
      <c r="E1666" s="155"/>
      <c r="F1666" s="155"/>
      <c r="G1666" s="155"/>
      <c r="H1666" s="155"/>
    </row>
    <row r="1667" spans="2:8" s="148" customFormat="1" hidden="1">
      <c r="B1667" s="157"/>
      <c r="C1667" s="154"/>
      <c r="D1667" s="155"/>
      <c r="E1667" s="155"/>
      <c r="F1667" s="155"/>
      <c r="G1667" s="155"/>
      <c r="H1667" s="155"/>
    </row>
    <row r="1668" spans="2:8" s="148" customFormat="1" hidden="1">
      <c r="B1668" s="157"/>
      <c r="C1668" s="154"/>
      <c r="D1668" s="156"/>
      <c r="E1668" s="158"/>
      <c r="F1668" s="155"/>
      <c r="G1668" s="155"/>
      <c r="H1668" s="155"/>
    </row>
    <row r="1669" spans="2:8" s="148" customFormat="1" hidden="1">
      <c r="B1669" s="157"/>
      <c r="C1669" s="154"/>
      <c r="D1669" s="156"/>
      <c r="E1669" s="158"/>
      <c r="F1669" s="155"/>
      <c r="G1669" s="155"/>
      <c r="H1669" s="155"/>
    </row>
    <row r="1670" spans="2:8" s="148" customFormat="1" hidden="1">
      <c r="B1670" s="157"/>
      <c r="C1670" s="154"/>
      <c r="D1670" s="156"/>
      <c r="E1670" s="158"/>
      <c r="F1670" s="155"/>
      <c r="G1670" s="155"/>
      <c r="H1670" s="155"/>
    </row>
    <row r="1671" spans="2:8" s="148" customFormat="1" hidden="1">
      <c r="B1671" s="157"/>
      <c r="C1671" s="154"/>
      <c r="D1671" s="156"/>
      <c r="E1671" s="156"/>
      <c r="F1671" s="155"/>
      <c r="G1671" s="155"/>
      <c r="H1671" s="155"/>
    </row>
    <row r="1672" spans="2:8" s="148" customFormat="1" hidden="1">
      <c r="B1672" s="157"/>
      <c r="C1672" s="154"/>
      <c r="D1672" s="156"/>
      <c r="E1672" s="156"/>
      <c r="F1672" s="155"/>
      <c r="G1672" s="155"/>
      <c r="H1672" s="155"/>
    </row>
    <row r="1673" spans="2:8" s="148" customFormat="1" hidden="1">
      <c r="B1673" s="157"/>
      <c r="C1673" s="154"/>
      <c r="D1673" s="156"/>
      <c r="E1673" s="156"/>
      <c r="F1673" s="155"/>
      <c r="G1673" s="155"/>
      <c r="H1673" s="155"/>
    </row>
    <row r="1674" spans="2:8" s="148" customFormat="1" hidden="1">
      <c r="B1674" s="157"/>
      <c r="C1674" s="154"/>
      <c r="D1674" s="156"/>
      <c r="E1674" s="158"/>
      <c r="F1674" s="155"/>
      <c r="G1674" s="155"/>
      <c r="H1674" s="155"/>
    </row>
    <row r="1675" spans="2:8" s="148" customFormat="1" hidden="1">
      <c r="B1675" s="157"/>
      <c r="C1675" s="154"/>
      <c r="D1675" s="156"/>
      <c r="E1675" s="155"/>
      <c r="F1675" s="155"/>
      <c r="G1675" s="155"/>
      <c r="H1675" s="155"/>
    </row>
    <row r="1676" spans="2:8" s="148" customFormat="1" hidden="1">
      <c r="B1676" s="157"/>
      <c r="C1676" s="154"/>
      <c r="D1676" s="156"/>
      <c r="E1676" s="155"/>
      <c r="F1676" s="155"/>
      <c r="G1676" s="156"/>
      <c r="H1676" s="155"/>
    </row>
    <row r="1677" spans="2:8" s="148" customFormat="1" hidden="1">
      <c r="B1677" s="157"/>
      <c r="C1677" s="154"/>
      <c r="D1677" s="156"/>
      <c r="E1677" s="158"/>
      <c r="F1677" s="155"/>
      <c r="G1677" s="156"/>
      <c r="H1677" s="155"/>
    </row>
    <row r="1678" spans="2:8" s="148" customFormat="1" hidden="1">
      <c r="B1678" s="157"/>
      <c r="C1678" s="154"/>
      <c r="D1678" s="156"/>
      <c r="E1678" s="156"/>
      <c r="F1678" s="155"/>
      <c r="G1678" s="156"/>
      <c r="H1678" s="155"/>
    </row>
    <row r="1679" spans="2:8" s="148" customFormat="1" hidden="1">
      <c r="B1679" s="157"/>
      <c r="C1679" s="154"/>
      <c r="D1679" s="156"/>
      <c r="E1679" s="156"/>
      <c r="F1679" s="155"/>
      <c r="G1679" s="156"/>
      <c r="H1679" s="155"/>
    </row>
    <row r="1680" spans="2:8" s="148" customFormat="1" hidden="1">
      <c r="B1680" s="157"/>
      <c r="C1680" s="154"/>
      <c r="D1680" s="156"/>
      <c r="E1680" s="156"/>
      <c r="F1680" s="155"/>
      <c r="G1680" s="156"/>
      <c r="H1680" s="155"/>
    </row>
    <row r="1681" spans="2:8" s="148" customFormat="1" hidden="1">
      <c r="B1681" s="157"/>
      <c r="C1681" s="154"/>
      <c r="D1681" s="156"/>
      <c r="E1681" s="156"/>
      <c r="F1681" s="155"/>
      <c r="G1681" s="156"/>
      <c r="H1681" s="156"/>
    </row>
    <row r="1682" spans="2:8" s="148" customFormat="1" hidden="1">
      <c r="B1682" s="157"/>
      <c r="C1682" s="154"/>
      <c r="D1682" s="156"/>
      <c r="E1682" s="156"/>
      <c r="F1682" s="155"/>
      <c r="G1682" s="156"/>
      <c r="H1682" s="155"/>
    </row>
    <row r="1683" spans="2:8" s="148" customFormat="1" hidden="1">
      <c r="B1683" s="157"/>
      <c r="C1683" s="154"/>
      <c r="D1683" s="156"/>
      <c r="E1683" s="156"/>
      <c r="F1683" s="155"/>
      <c r="G1683" s="156"/>
      <c r="H1683" s="155"/>
    </row>
    <row r="1684" spans="2:8" s="148" customFormat="1" hidden="1">
      <c r="B1684" s="157"/>
      <c r="C1684" s="154"/>
      <c r="D1684" s="156"/>
      <c r="E1684" s="158"/>
      <c r="F1684" s="155"/>
      <c r="G1684" s="156"/>
      <c r="H1684" s="155"/>
    </row>
    <row r="1685" spans="2:8" s="148" customFormat="1" hidden="1">
      <c r="B1685" s="157"/>
      <c r="C1685" s="154"/>
      <c r="D1685" s="156"/>
      <c r="E1685" s="158"/>
      <c r="F1685" s="155"/>
      <c r="G1685" s="156"/>
      <c r="H1685" s="155"/>
    </row>
    <row r="1686" spans="2:8" s="148" customFormat="1" hidden="1">
      <c r="B1686" s="157"/>
      <c r="C1686" s="154"/>
      <c r="D1686" s="156"/>
      <c r="E1686" s="158"/>
      <c r="F1686" s="155"/>
      <c r="G1686" s="156"/>
      <c r="H1686" s="155"/>
    </row>
    <row r="1687" spans="2:8" s="148" customFormat="1" hidden="1">
      <c r="B1687" s="157"/>
      <c r="C1687" s="154"/>
      <c r="D1687" s="156"/>
      <c r="E1687" s="158"/>
      <c r="F1687" s="155"/>
      <c r="G1687" s="156"/>
      <c r="H1687" s="155"/>
    </row>
    <row r="1688" spans="2:8" s="148" customFormat="1" hidden="1">
      <c r="B1688" s="157"/>
      <c r="C1688" s="154"/>
      <c r="D1688" s="156"/>
      <c r="E1688" s="155"/>
      <c r="F1688" s="155"/>
      <c r="G1688" s="155"/>
      <c r="H1688" s="155"/>
    </row>
    <row r="1689" spans="2:8" s="148" customFormat="1" hidden="1">
      <c r="B1689" s="157"/>
      <c r="C1689" s="154"/>
      <c r="D1689" s="156"/>
      <c r="E1689" s="155"/>
      <c r="F1689" s="155"/>
      <c r="G1689" s="155"/>
      <c r="H1689" s="155"/>
    </row>
    <row r="1690" spans="2:8" s="148" customFormat="1" hidden="1">
      <c r="B1690" s="157"/>
      <c r="C1690" s="154"/>
      <c r="D1690" s="155"/>
      <c r="E1690" s="155"/>
      <c r="F1690" s="155"/>
      <c r="G1690" s="155"/>
      <c r="H1690" s="155"/>
    </row>
    <row r="1691" spans="2:8" s="148" customFormat="1" hidden="1">
      <c r="B1691" s="157"/>
      <c r="C1691" s="154"/>
      <c r="D1691" s="156"/>
      <c r="E1691" s="158"/>
      <c r="F1691" s="155"/>
      <c r="G1691" s="155"/>
      <c r="H1691" s="155"/>
    </row>
    <row r="1692" spans="2:8" s="148" customFormat="1" hidden="1">
      <c r="B1692" s="157"/>
      <c r="C1692" s="154"/>
      <c r="D1692" s="156"/>
      <c r="E1692" s="158"/>
      <c r="F1692" s="155"/>
      <c r="G1692" s="155"/>
      <c r="H1692" s="155"/>
    </row>
    <row r="1693" spans="2:8" s="148" customFormat="1" hidden="1">
      <c r="B1693" s="157"/>
      <c r="C1693" s="154"/>
      <c r="D1693" s="156"/>
      <c r="E1693" s="158"/>
      <c r="F1693" s="155"/>
      <c r="G1693" s="155"/>
      <c r="H1693" s="155"/>
    </row>
    <row r="1694" spans="2:8" s="148" customFormat="1" hidden="1">
      <c r="B1694" s="157"/>
      <c r="C1694" s="154"/>
      <c r="D1694" s="156"/>
      <c r="E1694" s="156"/>
      <c r="F1694" s="155"/>
      <c r="G1694" s="155"/>
      <c r="H1694" s="155"/>
    </row>
    <row r="1695" spans="2:8" s="148" customFormat="1" hidden="1">
      <c r="B1695" s="157"/>
      <c r="C1695" s="154"/>
      <c r="D1695" s="156"/>
      <c r="E1695" s="156"/>
      <c r="F1695" s="155"/>
      <c r="G1695" s="155"/>
      <c r="H1695" s="155"/>
    </row>
    <row r="1696" spans="2:8" s="148" customFormat="1" hidden="1">
      <c r="B1696" s="157"/>
      <c r="C1696" s="154"/>
      <c r="D1696" s="156"/>
      <c r="E1696" s="156"/>
      <c r="F1696" s="155"/>
      <c r="G1696" s="155"/>
      <c r="H1696" s="155"/>
    </row>
    <row r="1697" spans="2:8" s="148" customFormat="1" hidden="1">
      <c r="B1697" s="157"/>
      <c r="C1697" s="154"/>
      <c r="D1697" s="156"/>
      <c r="E1697" s="158"/>
      <c r="F1697" s="155"/>
      <c r="G1697" s="155"/>
      <c r="H1697" s="155"/>
    </row>
    <row r="1698" spans="2:8" s="148" customFormat="1" hidden="1">
      <c r="B1698" s="157"/>
      <c r="C1698" s="154"/>
      <c r="D1698" s="156"/>
      <c r="E1698" s="155"/>
      <c r="F1698" s="155"/>
      <c r="G1698" s="155"/>
      <c r="H1698" s="155"/>
    </row>
    <row r="1699" spans="2:8" s="148" customFormat="1" hidden="1">
      <c r="B1699" s="157"/>
      <c r="C1699" s="154"/>
      <c r="D1699" s="156"/>
      <c r="E1699" s="155"/>
      <c r="F1699" s="155"/>
      <c r="G1699" s="156"/>
      <c r="H1699" s="155"/>
    </row>
    <row r="1700" spans="2:8" s="148" customFormat="1" hidden="1">
      <c r="B1700" s="157"/>
      <c r="C1700" s="154"/>
      <c r="D1700" s="156"/>
      <c r="E1700" s="158"/>
      <c r="F1700" s="155"/>
      <c r="G1700" s="156"/>
      <c r="H1700" s="155"/>
    </row>
    <row r="1701" spans="2:8" s="148" customFormat="1" hidden="1">
      <c r="B1701" s="157"/>
      <c r="C1701" s="154"/>
      <c r="D1701" s="156"/>
      <c r="E1701" s="156"/>
      <c r="F1701" s="155"/>
      <c r="G1701" s="156"/>
      <c r="H1701" s="155"/>
    </row>
    <row r="1702" spans="2:8" s="148" customFormat="1" hidden="1">
      <c r="B1702" s="157"/>
      <c r="C1702" s="154"/>
      <c r="D1702" s="156"/>
      <c r="E1702" s="156"/>
      <c r="F1702" s="155"/>
      <c r="G1702" s="156"/>
      <c r="H1702" s="155"/>
    </row>
    <row r="1703" spans="2:8" s="148" customFormat="1" hidden="1">
      <c r="B1703" s="157"/>
      <c r="C1703" s="154"/>
      <c r="D1703" s="156"/>
      <c r="E1703" s="156"/>
      <c r="F1703" s="155"/>
      <c r="G1703" s="156"/>
      <c r="H1703" s="155"/>
    </row>
    <row r="1704" spans="2:8" s="148" customFormat="1" hidden="1">
      <c r="B1704" s="157"/>
      <c r="C1704" s="154"/>
      <c r="D1704" s="156"/>
      <c r="E1704" s="156"/>
      <c r="F1704" s="155"/>
      <c r="G1704" s="156"/>
      <c r="H1704" s="156"/>
    </row>
    <row r="1705" spans="2:8" s="148" customFormat="1" hidden="1">
      <c r="B1705" s="157"/>
      <c r="C1705" s="154"/>
      <c r="D1705" s="156"/>
      <c r="E1705" s="156"/>
      <c r="F1705" s="155"/>
      <c r="G1705" s="156"/>
      <c r="H1705" s="155"/>
    </row>
    <row r="1706" spans="2:8" s="148" customFormat="1" hidden="1">
      <c r="B1706" s="157"/>
      <c r="C1706" s="154"/>
      <c r="D1706" s="156"/>
      <c r="E1706" s="156"/>
      <c r="F1706" s="155"/>
      <c r="G1706" s="156"/>
      <c r="H1706" s="155"/>
    </row>
    <row r="1707" spans="2:8" s="148" customFormat="1" hidden="1">
      <c r="B1707" s="157"/>
      <c r="C1707" s="154"/>
      <c r="D1707" s="156"/>
      <c r="E1707" s="158"/>
      <c r="F1707" s="155"/>
      <c r="G1707" s="156"/>
      <c r="H1707" s="155"/>
    </row>
    <row r="1708" spans="2:8" s="148" customFormat="1" hidden="1">
      <c r="B1708" s="157"/>
      <c r="C1708" s="154"/>
      <c r="D1708" s="156"/>
      <c r="E1708" s="158"/>
      <c r="F1708" s="155"/>
      <c r="G1708" s="156"/>
      <c r="H1708" s="155"/>
    </row>
    <row r="1709" spans="2:8" s="148" customFormat="1" hidden="1">
      <c r="B1709" s="157"/>
      <c r="C1709" s="154"/>
      <c r="D1709" s="156"/>
      <c r="E1709" s="158"/>
      <c r="F1709" s="155"/>
      <c r="G1709" s="156"/>
      <c r="H1709" s="155"/>
    </row>
    <row r="1710" spans="2:8" s="148" customFormat="1" hidden="1">
      <c r="B1710" s="157"/>
      <c r="C1710" s="154"/>
      <c r="D1710" s="156"/>
      <c r="E1710" s="158"/>
      <c r="F1710" s="155"/>
      <c r="G1710" s="156"/>
      <c r="H1710" s="155"/>
    </row>
    <row r="1711" spans="2:8" s="148" customFormat="1" hidden="1">
      <c r="B1711" s="157"/>
      <c r="C1711" s="154"/>
      <c r="D1711" s="156"/>
      <c r="E1711" s="155"/>
      <c r="F1711" s="155"/>
      <c r="G1711" s="155"/>
      <c r="H1711" s="155"/>
    </row>
    <row r="1712" spans="2:8" s="148" customFormat="1" hidden="1">
      <c r="B1712" s="157"/>
      <c r="C1712" s="154"/>
      <c r="D1712" s="156"/>
      <c r="E1712" s="155"/>
      <c r="F1712" s="155"/>
      <c r="G1712" s="155"/>
      <c r="H1712" s="155"/>
    </row>
    <row r="1713" spans="2:8" s="148" customFormat="1" hidden="1">
      <c r="B1713" s="157"/>
      <c r="C1713" s="154"/>
      <c r="D1713" s="155"/>
      <c r="E1713" s="155"/>
      <c r="F1713" s="155"/>
      <c r="G1713" s="155"/>
      <c r="H1713" s="155"/>
    </row>
    <row r="1714" spans="2:8" s="148" customFormat="1" hidden="1">
      <c r="B1714" s="157"/>
      <c r="C1714" s="154"/>
      <c r="D1714" s="156"/>
      <c r="E1714" s="158"/>
      <c r="F1714" s="155"/>
      <c r="G1714" s="155"/>
      <c r="H1714" s="155"/>
    </row>
    <row r="1715" spans="2:8" s="148" customFormat="1" hidden="1">
      <c r="B1715" s="157"/>
      <c r="C1715" s="154"/>
      <c r="D1715" s="156"/>
      <c r="E1715" s="158"/>
      <c r="F1715" s="155"/>
      <c r="G1715" s="155"/>
      <c r="H1715" s="155"/>
    </row>
    <row r="1716" spans="2:8" s="148" customFormat="1" hidden="1">
      <c r="B1716" s="157"/>
      <c r="C1716" s="154"/>
      <c r="D1716" s="156"/>
      <c r="E1716" s="158"/>
      <c r="F1716" s="155"/>
      <c r="G1716" s="155"/>
      <c r="H1716" s="155"/>
    </row>
    <row r="1717" spans="2:8" s="148" customFormat="1" hidden="1">
      <c r="B1717" s="157"/>
      <c r="C1717" s="154"/>
      <c r="D1717" s="156"/>
      <c r="E1717" s="156"/>
      <c r="F1717" s="155"/>
      <c r="G1717" s="155"/>
      <c r="H1717" s="155"/>
    </row>
    <row r="1718" spans="2:8" s="148" customFormat="1" hidden="1">
      <c r="B1718" s="157"/>
      <c r="C1718" s="154"/>
      <c r="D1718" s="156"/>
      <c r="E1718" s="156"/>
      <c r="F1718" s="155"/>
      <c r="G1718" s="155"/>
      <c r="H1718" s="155"/>
    </row>
    <row r="1719" spans="2:8" s="148" customFormat="1" hidden="1">
      <c r="B1719" s="157"/>
      <c r="C1719" s="154"/>
      <c r="D1719" s="156"/>
      <c r="E1719" s="156"/>
      <c r="F1719" s="155"/>
      <c r="G1719" s="155"/>
      <c r="H1719" s="155"/>
    </row>
    <row r="1720" spans="2:8" s="148" customFormat="1" hidden="1">
      <c r="B1720" s="157"/>
      <c r="C1720" s="154"/>
      <c r="D1720" s="156"/>
      <c r="E1720" s="158"/>
      <c r="F1720" s="155"/>
      <c r="G1720" s="155"/>
      <c r="H1720" s="155"/>
    </row>
    <row r="1721" spans="2:8" s="148" customFormat="1" hidden="1">
      <c r="B1721" s="157"/>
      <c r="C1721" s="154"/>
      <c r="D1721" s="156"/>
      <c r="E1721" s="155"/>
      <c r="F1721" s="155"/>
      <c r="G1721" s="155"/>
      <c r="H1721" s="155"/>
    </row>
    <row r="1722" spans="2:8" s="148" customFormat="1" hidden="1">
      <c r="B1722" s="157"/>
      <c r="C1722" s="154"/>
      <c r="D1722" s="156"/>
      <c r="E1722" s="155"/>
      <c r="F1722" s="155"/>
      <c r="G1722" s="156"/>
      <c r="H1722" s="155"/>
    </row>
    <row r="1723" spans="2:8" s="148" customFormat="1" hidden="1">
      <c r="B1723" s="157"/>
      <c r="C1723" s="154"/>
      <c r="D1723" s="156"/>
      <c r="E1723" s="158"/>
      <c r="F1723" s="155"/>
      <c r="G1723" s="156"/>
      <c r="H1723" s="155"/>
    </row>
    <row r="1724" spans="2:8" s="148" customFormat="1" hidden="1">
      <c r="B1724" s="157"/>
      <c r="C1724" s="154"/>
      <c r="D1724" s="156"/>
      <c r="E1724" s="156"/>
      <c r="F1724" s="155"/>
      <c r="G1724" s="156"/>
      <c r="H1724" s="155"/>
    </row>
    <row r="1725" spans="2:8" s="148" customFormat="1" hidden="1">
      <c r="B1725" s="157"/>
      <c r="C1725" s="154"/>
      <c r="D1725" s="156"/>
      <c r="E1725" s="156"/>
      <c r="F1725" s="155"/>
      <c r="G1725" s="156"/>
      <c r="H1725" s="155"/>
    </row>
    <row r="1726" spans="2:8" s="148" customFormat="1" hidden="1">
      <c r="B1726" s="157"/>
      <c r="C1726" s="154"/>
      <c r="D1726" s="156"/>
      <c r="E1726" s="156"/>
      <c r="F1726" s="155"/>
      <c r="G1726" s="156"/>
      <c r="H1726" s="155"/>
    </row>
    <row r="1727" spans="2:8" s="148" customFormat="1" hidden="1">
      <c r="B1727" s="157"/>
      <c r="C1727" s="154"/>
      <c r="D1727" s="156"/>
      <c r="E1727" s="156"/>
      <c r="F1727" s="155"/>
      <c r="G1727" s="156"/>
      <c r="H1727" s="156"/>
    </row>
    <row r="1728" spans="2:8" s="148" customFormat="1" hidden="1">
      <c r="B1728" s="157"/>
      <c r="C1728" s="154"/>
      <c r="D1728" s="156"/>
      <c r="E1728" s="156"/>
      <c r="F1728" s="155"/>
      <c r="G1728" s="156"/>
      <c r="H1728" s="155"/>
    </row>
    <row r="1729" spans="2:8" s="148" customFormat="1" hidden="1">
      <c r="B1729" s="157"/>
      <c r="C1729" s="154"/>
      <c r="D1729" s="156"/>
      <c r="E1729" s="156"/>
      <c r="F1729" s="155"/>
      <c r="G1729" s="156"/>
      <c r="H1729" s="155"/>
    </row>
    <row r="1730" spans="2:8" s="148" customFormat="1" hidden="1">
      <c r="B1730" s="157"/>
      <c r="C1730" s="154"/>
      <c r="D1730" s="156"/>
      <c r="E1730" s="158"/>
      <c r="F1730" s="155"/>
      <c r="G1730" s="156"/>
      <c r="H1730" s="155"/>
    </row>
    <row r="1731" spans="2:8" s="148" customFormat="1" hidden="1">
      <c r="B1731" s="157"/>
      <c r="C1731" s="154"/>
      <c r="D1731" s="156"/>
      <c r="E1731" s="158"/>
      <c r="F1731" s="155"/>
      <c r="G1731" s="156"/>
      <c r="H1731" s="155"/>
    </row>
    <row r="1732" spans="2:8" s="148" customFormat="1" hidden="1">
      <c r="B1732" s="157"/>
      <c r="C1732" s="154"/>
      <c r="D1732" s="156"/>
      <c r="E1732" s="158"/>
      <c r="F1732" s="155"/>
      <c r="G1732" s="156"/>
      <c r="H1732" s="155"/>
    </row>
    <row r="1733" spans="2:8" s="148" customFormat="1" hidden="1">
      <c r="B1733" s="157"/>
      <c r="C1733" s="154"/>
      <c r="D1733" s="156"/>
      <c r="E1733" s="158"/>
      <c r="F1733" s="155"/>
      <c r="G1733" s="156"/>
      <c r="H1733" s="155"/>
    </row>
    <row r="1734" spans="2:8" s="148" customFormat="1" hidden="1">
      <c r="B1734" s="157"/>
      <c r="C1734" s="154"/>
      <c r="D1734" s="156"/>
      <c r="E1734" s="155"/>
      <c r="F1734" s="155"/>
      <c r="G1734" s="155"/>
      <c r="H1734" s="155"/>
    </row>
    <row r="1735" spans="2:8" s="148" customFormat="1" hidden="1">
      <c r="B1735" s="157"/>
      <c r="C1735" s="154"/>
      <c r="D1735" s="156"/>
      <c r="E1735" s="155"/>
      <c r="F1735" s="155"/>
      <c r="G1735" s="155"/>
      <c r="H1735" s="155"/>
    </row>
    <row r="1736" spans="2:8" s="148" customFormat="1" hidden="1">
      <c r="B1736" s="157"/>
      <c r="C1736" s="154"/>
      <c r="D1736" s="155"/>
      <c r="E1736" s="155"/>
      <c r="F1736" s="155"/>
      <c r="G1736" s="155"/>
      <c r="H1736" s="155"/>
    </row>
    <row r="1737" spans="2:8" s="148" customFormat="1" hidden="1">
      <c r="B1737" s="157"/>
      <c r="C1737" s="154"/>
      <c r="D1737" s="156"/>
      <c r="E1737" s="158"/>
      <c r="F1737" s="155"/>
      <c r="G1737" s="155"/>
      <c r="H1737" s="155"/>
    </row>
    <row r="1738" spans="2:8" s="148" customFormat="1" hidden="1">
      <c r="B1738" s="157"/>
      <c r="C1738" s="154"/>
      <c r="D1738" s="156"/>
      <c r="E1738" s="158"/>
      <c r="F1738" s="155"/>
      <c r="G1738" s="155"/>
      <c r="H1738" s="155"/>
    </row>
    <row r="1739" spans="2:8" s="148" customFormat="1" hidden="1">
      <c r="B1739" s="157"/>
      <c r="C1739" s="154"/>
      <c r="D1739" s="156"/>
      <c r="E1739" s="158"/>
      <c r="F1739" s="155"/>
      <c r="G1739" s="155"/>
      <c r="H1739" s="155"/>
    </row>
    <row r="1740" spans="2:8" s="148" customFormat="1" hidden="1">
      <c r="B1740" s="157"/>
      <c r="C1740" s="154"/>
      <c r="D1740" s="156"/>
      <c r="E1740" s="156"/>
      <c r="F1740" s="155"/>
      <c r="G1740" s="155"/>
      <c r="H1740" s="155"/>
    </row>
    <row r="1741" spans="2:8" s="148" customFormat="1" hidden="1">
      <c r="B1741" s="157"/>
      <c r="C1741" s="154"/>
      <c r="D1741" s="156"/>
      <c r="E1741" s="156"/>
      <c r="F1741" s="155"/>
      <c r="G1741" s="155"/>
      <c r="H1741" s="155"/>
    </row>
    <row r="1742" spans="2:8" s="148" customFormat="1" hidden="1">
      <c r="B1742" s="157"/>
      <c r="C1742" s="154"/>
      <c r="D1742" s="156"/>
      <c r="E1742" s="156"/>
      <c r="F1742" s="155"/>
      <c r="G1742" s="155"/>
      <c r="H1742" s="155"/>
    </row>
    <row r="1743" spans="2:8" s="148" customFormat="1" hidden="1">
      <c r="B1743" s="157"/>
      <c r="C1743" s="154"/>
      <c r="D1743" s="156"/>
      <c r="E1743" s="158"/>
      <c r="F1743" s="155"/>
      <c r="G1743" s="155"/>
      <c r="H1743" s="155"/>
    </row>
    <row r="1744" spans="2:8" s="148" customFormat="1" hidden="1">
      <c r="B1744" s="157"/>
      <c r="C1744" s="154"/>
      <c r="D1744" s="156"/>
      <c r="E1744" s="155"/>
      <c r="F1744" s="155"/>
      <c r="G1744" s="155"/>
      <c r="H1744" s="155"/>
    </row>
    <row r="1745" spans="2:8" s="148" customFormat="1" hidden="1">
      <c r="B1745" s="157"/>
      <c r="C1745" s="154"/>
      <c r="D1745" s="156"/>
      <c r="E1745" s="155"/>
      <c r="F1745" s="155"/>
      <c r="G1745" s="156"/>
      <c r="H1745" s="155"/>
    </row>
    <row r="1746" spans="2:8" s="148" customFormat="1" hidden="1">
      <c r="B1746" s="157"/>
      <c r="C1746" s="154"/>
      <c r="D1746" s="156"/>
      <c r="E1746" s="158"/>
      <c r="F1746" s="155"/>
      <c r="G1746" s="156"/>
      <c r="H1746" s="155"/>
    </row>
    <row r="1747" spans="2:8" s="148" customFormat="1" hidden="1">
      <c r="B1747" s="157"/>
      <c r="C1747" s="154"/>
      <c r="D1747" s="156"/>
      <c r="E1747" s="156"/>
      <c r="F1747" s="155"/>
      <c r="G1747" s="156"/>
      <c r="H1747" s="155"/>
    </row>
    <row r="1748" spans="2:8" s="148" customFormat="1" hidden="1">
      <c r="B1748" s="157"/>
      <c r="C1748" s="154"/>
      <c r="D1748" s="156"/>
      <c r="E1748" s="156"/>
      <c r="F1748" s="155"/>
      <c r="G1748" s="156"/>
      <c r="H1748" s="155"/>
    </row>
    <row r="1749" spans="2:8" s="148" customFormat="1" hidden="1">
      <c r="B1749" s="157"/>
      <c r="C1749" s="154"/>
      <c r="D1749" s="156"/>
      <c r="E1749" s="156"/>
      <c r="F1749" s="155"/>
      <c r="G1749" s="156"/>
      <c r="H1749" s="155"/>
    </row>
    <row r="1750" spans="2:8" s="148" customFormat="1" hidden="1">
      <c r="B1750" s="157"/>
      <c r="C1750" s="154"/>
      <c r="D1750" s="156"/>
      <c r="E1750" s="156"/>
      <c r="F1750" s="155"/>
      <c r="G1750" s="156"/>
      <c r="H1750" s="156"/>
    </row>
    <row r="1751" spans="2:8" s="148" customFormat="1" hidden="1">
      <c r="B1751" s="157"/>
      <c r="C1751" s="154"/>
      <c r="D1751" s="156"/>
      <c r="E1751" s="156"/>
      <c r="F1751" s="155"/>
      <c r="G1751" s="156"/>
      <c r="H1751" s="155"/>
    </row>
    <row r="1752" spans="2:8" s="148" customFormat="1" hidden="1">
      <c r="B1752" s="157"/>
      <c r="C1752" s="154"/>
      <c r="D1752" s="156"/>
      <c r="E1752" s="156"/>
      <c r="F1752" s="155"/>
      <c r="G1752" s="156"/>
      <c r="H1752" s="155"/>
    </row>
    <row r="1753" spans="2:8" s="148" customFormat="1" hidden="1">
      <c r="B1753" s="157"/>
      <c r="C1753" s="154"/>
      <c r="D1753" s="156"/>
      <c r="E1753" s="158"/>
      <c r="F1753" s="155"/>
      <c r="G1753" s="156"/>
      <c r="H1753" s="155"/>
    </row>
    <row r="1754" spans="2:8" s="148" customFormat="1" hidden="1">
      <c r="B1754" s="157"/>
      <c r="C1754" s="154"/>
      <c r="D1754" s="156"/>
      <c r="E1754" s="158"/>
      <c r="F1754" s="155"/>
      <c r="G1754" s="156"/>
      <c r="H1754" s="155"/>
    </row>
    <row r="1755" spans="2:8" s="148" customFormat="1" hidden="1">
      <c r="B1755" s="157"/>
      <c r="C1755" s="154"/>
      <c r="D1755" s="156"/>
      <c r="E1755" s="158"/>
      <c r="F1755" s="155"/>
      <c r="G1755" s="156"/>
      <c r="H1755" s="155"/>
    </row>
    <row r="1756" spans="2:8" s="148" customFormat="1" hidden="1">
      <c r="B1756" s="157"/>
      <c r="C1756" s="154"/>
      <c r="D1756" s="156"/>
      <c r="E1756" s="158"/>
      <c r="F1756" s="155"/>
      <c r="G1756" s="156"/>
      <c r="H1756" s="155"/>
    </row>
    <row r="1757" spans="2:8" s="148" customFormat="1" hidden="1">
      <c r="B1757" s="157"/>
      <c r="C1757" s="154"/>
      <c r="D1757" s="156"/>
      <c r="E1757" s="155"/>
      <c r="F1757" s="155"/>
      <c r="G1757" s="155"/>
      <c r="H1757" s="155"/>
    </row>
    <row r="1758" spans="2:8" s="148" customFormat="1" hidden="1">
      <c r="B1758" s="157"/>
      <c r="C1758" s="154"/>
      <c r="D1758" s="156"/>
      <c r="E1758" s="155"/>
      <c r="F1758" s="155"/>
      <c r="G1758" s="155"/>
      <c r="H1758" s="155"/>
    </row>
    <row r="1759" spans="2:8" s="148" customFormat="1" hidden="1">
      <c r="B1759" s="157"/>
      <c r="C1759" s="154"/>
      <c r="D1759" s="156"/>
      <c r="E1759" s="155"/>
      <c r="F1759" s="155"/>
      <c r="G1759" s="155"/>
      <c r="H1759" s="155"/>
    </row>
    <row r="1760" spans="2:8" s="148" customFormat="1" hidden="1">
      <c r="B1760" s="157"/>
      <c r="C1760" s="154"/>
      <c r="D1760" s="155"/>
      <c r="E1760" s="155"/>
      <c r="F1760" s="155"/>
      <c r="G1760" s="155"/>
      <c r="H1760" s="155"/>
    </row>
    <row r="1761" spans="2:8" s="148" customFormat="1" hidden="1">
      <c r="B1761" s="157"/>
      <c r="C1761" s="154"/>
      <c r="D1761" s="155"/>
      <c r="E1761" s="155"/>
      <c r="F1761" s="155"/>
      <c r="G1761" s="155"/>
      <c r="H1761" s="155"/>
    </row>
    <row r="1762" spans="2:8" s="148" customFormat="1" hidden="1">
      <c r="B1762" s="157"/>
      <c r="C1762" s="154"/>
      <c r="D1762" s="155"/>
      <c r="E1762" s="155"/>
      <c r="F1762" s="155"/>
      <c r="G1762" s="155"/>
      <c r="H1762" s="155"/>
    </row>
    <row r="1763" spans="2:8" s="148" customFormat="1" hidden="1">
      <c r="B1763" s="153"/>
      <c r="C1763" s="154"/>
      <c r="D1763" s="155"/>
      <c r="E1763" s="155"/>
      <c r="F1763" s="155"/>
      <c r="G1763" s="155"/>
      <c r="H1763" s="155"/>
    </row>
    <row r="1764" spans="2:8" s="148" customFormat="1" hidden="1">
      <c r="B1764" s="157"/>
      <c r="C1764" s="154"/>
      <c r="D1764" s="155"/>
      <c r="E1764" s="155"/>
      <c r="F1764" s="155"/>
      <c r="G1764" s="155"/>
      <c r="H1764" s="155"/>
    </row>
    <row r="1765" spans="2:8" s="148" customFormat="1" hidden="1">
      <c r="B1765" s="157"/>
      <c r="C1765" s="154"/>
      <c r="D1765" s="156"/>
      <c r="E1765" s="158"/>
      <c r="F1765" s="155"/>
      <c r="G1765" s="155"/>
      <c r="H1765" s="155"/>
    </row>
    <row r="1766" spans="2:8" s="148" customFormat="1" hidden="1">
      <c r="B1766" s="157"/>
      <c r="C1766" s="154"/>
      <c r="D1766" s="156"/>
      <c r="E1766" s="158"/>
      <c r="F1766" s="155"/>
      <c r="G1766" s="155"/>
      <c r="H1766" s="155"/>
    </row>
    <row r="1767" spans="2:8" s="148" customFormat="1" hidden="1">
      <c r="B1767" s="157"/>
      <c r="C1767" s="154"/>
      <c r="D1767" s="156"/>
      <c r="E1767" s="158"/>
      <c r="F1767" s="155"/>
      <c r="G1767" s="155"/>
      <c r="H1767" s="155"/>
    </row>
    <row r="1768" spans="2:8" s="148" customFormat="1" hidden="1">
      <c r="B1768" s="157"/>
      <c r="C1768" s="154"/>
      <c r="D1768" s="156"/>
      <c r="E1768" s="156"/>
      <c r="F1768" s="155"/>
      <c r="G1768" s="155"/>
      <c r="H1768" s="155"/>
    </row>
    <row r="1769" spans="2:8" s="148" customFormat="1" hidden="1">
      <c r="B1769" s="157"/>
      <c r="C1769" s="154"/>
      <c r="D1769" s="156"/>
      <c r="E1769" s="156"/>
      <c r="F1769" s="155"/>
      <c r="G1769" s="155"/>
      <c r="H1769" s="155"/>
    </row>
    <row r="1770" spans="2:8" s="148" customFormat="1" hidden="1">
      <c r="B1770" s="157"/>
      <c r="C1770" s="154"/>
      <c r="D1770" s="156"/>
      <c r="E1770" s="156"/>
      <c r="F1770" s="155"/>
      <c r="G1770" s="155"/>
      <c r="H1770" s="155"/>
    </row>
    <row r="1771" spans="2:8" s="148" customFormat="1" hidden="1">
      <c r="B1771" s="157"/>
      <c r="C1771" s="154"/>
      <c r="D1771" s="156"/>
      <c r="E1771" s="158"/>
      <c r="F1771" s="155"/>
      <c r="G1771" s="155"/>
      <c r="H1771" s="155"/>
    </row>
    <row r="1772" spans="2:8" s="148" customFormat="1" hidden="1">
      <c r="B1772" s="157"/>
      <c r="C1772" s="154"/>
      <c r="D1772" s="156"/>
      <c r="E1772" s="155"/>
      <c r="F1772" s="155"/>
      <c r="G1772" s="155"/>
      <c r="H1772" s="155"/>
    </row>
    <row r="1773" spans="2:8" s="148" customFormat="1" hidden="1">
      <c r="B1773" s="157"/>
      <c r="C1773" s="154"/>
      <c r="D1773" s="156"/>
      <c r="E1773" s="155"/>
      <c r="F1773" s="155"/>
      <c r="G1773" s="156"/>
      <c r="H1773" s="155"/>
    </row>
    <row r="1774" spans="2:8" s="148" customFormat="1" hidden="1">
      <c r="B1774" s="157"/>
      <c r="C1774" s="154"/>
      <c r="D1774" s="156"/>
      <c r="E1774" s="158"/>
      <c r="F1774" s="155"/>
      <c r="G1774" s="156"/>
      <c r="H1774" s="155"/>
    </row>
    <row r="1775" spans="2:8" s="148" customFormat="1" hidden="1">
      <c r="B1775" s="157"/>
      <c r="C1775" s="154"/>
      <c r="D1775" s="156"/>
      <c r="E1775" s="156"/>
      <c r="F1775" s="155"/>
      <c r="G1775" s="156"/>
      <c r="H1775" s="155"/>
    </row>
    <row r="1776" spans="2:8" s="148" customFormat="1" hidden="1">
      <c r="B1776" s="157"/>
      <c r="C1776" s="154"/>
      <c r="D1776" s="156"/>
      <c r="E1776" s="156"/>
      <c r="F1776" s="155"/>
      <c r="G1776" s="156"/>
      <c r="H1776" s="155"/>
    </row>
    <row r="1777" spans="2:8" s="148" customFormat="1" hidden="1">
      <c r="B1777" s="157"/>
      <c r="C1777" s="154"/>
      <c r="D1777" s="156"/>
      <c r="E1777" s="156"/>
      <c r="F1777" s="155"/>
      <c r="G1777" s="156"/>
      <c r="H1777" s="155"/>
    </row>
    <row r="1778" spans="2:8" s="148" customFormat="1" hidden="1">
      <c r="B1778" s="157"/>
      <c r="C1778" s="154"/>
      <c r="D1778" s="156"/>
      <c r="E1778" s="156"/>
      <c r="F1778" s="155"/>
      <c r="G1778" s="156"/>
      <c r="H1778" s="156"/>
    </row>
    <row r="1779" spans="2:8" s="148" customFormat="1" hidden="1">
      <c r="B1779" s="157"/>
      <c r="C1779" s="154"/>
      <c r="D1779" s="156"/>
      <c r="E1779" s="156"/>
      <c r="F1779" s="155"/>
      <c r="G1779" s="156"/>
      <c r="H1779" s="155"/>
    </row>
    <row r="1780" spans="2:8" s="148" customFormat="1" hidden="1">
      <c r="B1780" s="157"/>
      <c r="C1780" s="154"/>
      <c r="D1780" s="156"/>
      <c r="E1780" s="156"/>
      <c r="F1780" s="155"/>
      <c r="G1780" s="156"/>
      <c r="H1780" s="155"/>
    </row>
    <row r="1781" spans="2:8" s="148" customFormat="1" hidden="1">
      <c r="B1781" s="157"/>
      <c r="C1781" s="154"/>
      <c r="D1781" s="156"/>
      <c r="E1781" s="158"/>
      <c r="F1781" s="155"/>
      <c r="G1781" s="156"/>
      <c r="H1781" s="155"/>
    </row>
    <row r="1782" spans="2:8" s="148" customFormat="1" hidden="1">
      <c r="B1782" s="157"/>
      <c r="C1782" s="154"/>
      <c r="D1782" s="156"/>
      <c r="E1782" s="158"/>
      <c r="F1782" s="155"/>
      <c r="G1782" s="156"/>
      <c r="H1782" s="155"/>
    </row>
    <row r="1783" spans="2:8" s="148" customFormat="1" hidden="1">
      <c r="B1783" s="157"/>
      <c r="C1783" s="154"/>
      <c r="D1783" s="156"/>
      <c r="E1783" s="158"/>
      <c r="F1783" s="155"/>
      <c r="G1783" s="156"/>
      <c r="H1783" s="155"/>
    </row>
    <row r="1784" spans="2:8" s="148" customFormat="1" hidden="1">
      <c r="B1784" s="157"/>
      <c r="C1784" s="154"/>
      <c r="D1784" s="156"/>
      <c r="E1784" s="158"/>
      <c r="F1784" s="155"/>
      <c r="G1784" s="156"/>
      <c r="H1784" s="155"/>
    </row>
    <row r="1785" spans="2:8" s="148" customFormat="1" hidden="1">
      <c r="B1785" s="157"/>
      <c r="C1785" s="154"/>
      <c r="D1785" s="156"/>
      <c r="E1785" s="155"/>
      <c r="F1785" s="155"/>
      <c r="G1785" s="155"/>
      <c r="H1785" s="155"/>
    </row>
    <row r="1786" spans="2:8" s="148" customFormat="1" hidden="1">
      <c r="B1786" s="157"/>
      <c r="C1786" s="154"/>
      <c r="D1786" s="156"/>
      <c r="E1786" s="155"/>
      <c r="F1786" s="155"/>
      <c r="G1786" s="155"/>
      <c r="H1786" s="155"/>
    </row>
    <row r="1787" spans="2:8" s="148" customFormat="1" hidden="1">
      <c r="B1787" s="157"/>
      <c r="C1787" s="154"/>
      <c r="D1787" s="155"/>
      <c r="E1787" s="155"/>
      <c r="F1787" s="155"/>
      <c r="G1787" s="155"/>
      <c r="H1787" s="155"/>
    </row>
    <row r="1788" spans="2:8" s="148" customFormat="1" hidden="1">
      <c r="B1788" s="157"/>
      <c r="C1788" s="154"/>
      <c r="D1788" s="156"/>
      <c r="E1788" s="158"/>
      <c r="F1788" s="155"/>
      <c r="G1788" s="155"/>
      <c r="H1788" s="155"/>
    </row>
    <row r="1789" spans="2:8" s="148" customFormat="1" hidden="1">
      <c r="B1789" s="157"/>
      <c r="C1789" s="154"/>
      <c r="D1789" s="156"/>
      <c r="E1789" s="158"/>
      <c r="F1789" s="155"/>
      <c r="G1789" s="155"/>
      <c r="H1789" s="155"/>
    </row>
    <row r="1790" spans="2:8" s="148" customFormat="1" hidden="1">
      <c r="B1790" s="157"/>
      <c r="C1790" s="154"/>
      <c r="D1790" s="156"/>
      <c r="E1790" s="158"/>
      <c r="F1790" s="155"/>
      <c r="G1790" s="155"/>
      <c r="H1790" s="155"/>
    </row>
    <row r="1791" spans="2:8" s="148" customFormat="1" hidden="1">
      <c r="B1791" s="157"/>
      <c r="C1791" s="154"/>
      <c r="D1791" s="156"/>
      <c r="E1791" s="156"/>
      <c r="F1791" s="155"/>
      <c r="G1791" s="155"/>
      <c r="H1791" s="155"/>
    </row>
    <row r="1792" spans="2:8" s="148" customFormat="1" hidden="1">
      <c r="B1792" s="157"/>
      <c r="C1792" s="154"/>
      <c r="D1792" s="156"/>
      <c r="E1792" s="156"/>
      <c r="F1792" s="155"/>
      <c r="G1792" s="155"/>
      <c r="H1792" s="155"/>
    </row>
    <row r="1793" spans="2:8" s="148" customFormat="1" hidden="1">
      <c r="B1793" s="157"/>
      <c r="C1793" s="154"/>
      <c r="D1793" s="156"/>
      <c r="E1793" s="156"/>
      <c r="F1793" s="155"/>
      <c r="G1793" s="155"/>
      <c r="H1793" s="155"/>
    </row>
    <row r="1794" spans="2:8" s="148" customFormat="1" hidden="1">
      <c r="B1794" s="157"/>
      <c r="C1794" s="154"/>
      <c r="D1794" s="156"/>
      <c r="E1794" s="158"/>
      <c r="F1794" s="155"/>
      <c r="G1794" s="155"/>
      <c r="H1794" s="155"/>
    </row>
    <row r="1795" spans="2:8" s="148" customFormat="1" hidden="1">
      <c r="B1795" s="157"/>
      <c r="C1795" s="154"/>
      <c r="D1795" s="156"/>
      <c r="E1795" s="155"/>
      <c r="F1795" s="155"/>
      <c r="G1795" s="155"/>
      <c r="H1795" s="155"/>
    </row>
    <row r="1796" spans="2:8" s="148" customFormat="1" hidden="1">
      <c r="B1796" s="157"/>
      <c r="C1796" s="154"/>
      <c r="D1796" s="156"/>
      <c r="E1796" s="155"/>
      <c r="F1796" s="155"/>
      <c r="G1796" s="156"/>
      <c r="H1796" s="155"/>
    </row>
    <row r="1797" spans="2:8" s="148" customFormat="1" hidden="1">
      <c r="B1797" s="157"/>
      <c r="C1797" s="154"/>
      <c r="D1797" s="156"/>
      <c r="E1797" s="158"/>
      <c r="F1797" s="155"/>
      <c r="G1797" s="156"/>
      <c r="H1797" s="155"/>
    </row>
    <row r="1798" spans="2:8" s="148" customFormat="1" hidden="1">
      <c r="B1798" s="157"/>
      <c r="C1798" s="154"/>
      <c r="D1798" s="156"/>
      <c r="E1798" s="156"/>
      <c r="F1798" s="155"/>
      <c r="G1798" s="156"/>
      <c r="H1798" s="155"/>
    </row>
    <row r="1799" spans="2:8" s="148" customFormat="1" hidden="1">
      <c r="B1799" s="157"/>
      <c r="C1799" s="154"/>
      <c r="D1799" s="156"/>
      <c r="E1799" s="156"/>
      <c r="F1799" s="155"/>
      <c r="G1799" s="156"/>
      <c r="H1799" s="155"/>
    </row>
    <row r="1800" spans="2:8" s="148" customFormat="1" hidden="1">
      <c r="B1800" s="157"/>
      <c r="C1800" s="154"/>
      <c r="D1800" s="156"/>
      <c r="E1800" s="156"/>
      <c r="F1800" s="155"/>
      <c r="G1800" s="156"/>
      <c r="H1800" s="155"/>
    </row>
    <row r="1801" spans="2:8" s="148" customFormat="1" hidden="1">
      <c r="B1801" s="157"/>
      <c r="C1801" s="154"/>
      <c r="D1801" s="156"/>
      <c r="E1801" s="156"/>
      <c r="F1801" s="155"/>
      <c r="G1801" s="156"/>
      <c r="H1801" s="156"/>
    </row>
    <row r="1802" spans="2:8" s="148" customFormat="1" hidden="1">
      <c r="B1802" s="157"/>
      <c r="C1802" s="154"/>
      <c r="D1802" s="156"/>
      <c r="E1802" s="156"/>
      <c r="F1802" s="155"/>
      <c r="G1802" s="156"/>
      <c r="H1802" s="155"/>
    </row>
    <row r="1803" spans="2:8" s="148" customFormat="1" hidden="1">
      <c r="B1803" s="157"/>
      <c r="C1803" s="154"/>
      <c r="D1803" s="156"/>
      <c r="E1803" s="156"/>
      <c r="F1803" s="155"/>
      <c r="G1803" s="156"/>
      <c r="H1803" s="155"/>
    </row>
    <row r="1804" spans="2:8" s="148" customFormat="1" hidden="1">
      <c r="B1804" s="157"/>
      <c r="C1804" s="154"/>
      <c r="D1804" s="156"/>
      <c r="E1804" s="158"/>
      <c r="F1804" s="155"/>
      <c r="G1804" s="156"/>
      <c r="H1804" s="155"/>
    </row>
    <row r="1805" spans="2:8" s="148" customFormat="1" hidden="1">
      <c r="B1805" s="157"/>
      <c r="C1805" s="154"/>
      <c r="D1805" s="156"/>
      <c r="E1805" s="158"/>
      <c r="F1805" s="155"/>
      <c r="G1805" s="156"/>
      <c r="H1805" s="155"/>
    </row>
    <row r="1806" spans="2:8" s="148" customFormat="1" hidden="1">
      <c r="B1806" s="157"/>
      <c r="C1806" s="154"/>
      <c r="D1806" s="156"/>
      <c r="E1806" s="158"/>
      <c r="F1806" s="155"/>
      <c r="G1806" s="156"/>
      <c r="H1806" s="155"/>
    </row>
    <row r="1807" spans="2:8" s="148" customFormat="1" hidden="1">
      <c r="B1807" s="157"/>
      <c r="C1807" s="154"/>
      <c r="D1807" s="156"/>
      <c r="E1807" s="158"/>
      <c r="F1807" s="155"/>
      <c r="G1807" s="156"/>
      <c r="H1807" s="155"/>
    </row>
    <row r="1808" spans="2:8" s="148" customFormat="1" hidden="1">
      <c r="B1808" s="157"/>
      <c r="C1808" s="154"/>
      <c r="D1808" s="156"/>
      <c r="E1808" s="155"/>
      <c r="F1808" s="155"/>
      <c r="G1808" s="155"/>
      <c r="H1808" s="155"/>
    </row>
    <row r="1809" spans="2:8" s="148" customFormat="1" hidden="1">
      <c r="B1809" s="157"/>
      <c r="C1809" s="154"/>
      <c r="D1809" s="156"/>
      <c r="E1809" s="155"/>
      <c r="F1809" s="155"/>
      <c r="G1809" s="155"/>
      <c r="H1809" s="155"/>
    </row>
    <row r="1810" spans="2:8" s="148" customFormat="1" hidden="1">
      <c r="B1810" s="157"/>
      <c r="C1810" s="154"/>
      <c r="D1810" s="155"/>
      <c r="E1810" s="155"/>
      <c r="F1810" s="155"/>
      <c r="G1810" s="155"/>
      <c r="H1810" s="155"/>
    </row>
    <row r="1811" spans="2:8" s="148" customFormat="1" hidden="1">
      <c r="B1811" s="157"/>
      <c r="C1811" s="154"/>
      <c r="D1811" s="156"/>
      <c r="E1811" s="158"/>
      <c r="F1811" s="155"/>
      <c r="G1811" s="155"/>
      <c r="H1811" s="155"/>
    </row>
    <row r="1812" spans="2:8" s="148" customFormat="1" hidden="1">
      <c r="B1812" s="157"/>
      <c r="C1812" s="154"/>
      <c r="D1812" s="156"/>
      <c r="E1812" s="158"/>
      <c r="F1812" s="155"/>
      <c r="G1812" s="155"/>
      <c r="H1812" s="155"/>
    </row>
    <row r="1813" spans="2:8" s="148" customFormat="1" hidden="1">
      <c r="B1813" s="157"/>
      <c r="C1813" s="154"/>
      <c r="D1813" s="156"/>
      <c r="E1813" s="158"/>
      <c r="F1813" s="155"/>
      <c r="G1813" s="155"/>
      <c r="H1813" s="155"/>
    </row>
    <row r="1814" spans="2:8" s="148" customFormat="1" hidden="1">
      <c r="B1814" s="157"/>
      <c r="C1814" s="154"/>
      <c r="D1814" s="156"/>
      <c r="E1814" s="156"/>
      <c r="F1814" s="155"/>
      <c r="G1814" s="155"/>
      <c r="H1814" s="155"/>
    </row>
    <row r="1815" spans="2:8" s="148" customFormat="1" hidden="1">
      <c r="B1815" s="157"/>
      <c r="C1815" s="154"/>
      <c r="D1815" s="156"/>
      <c r="E1815" s="156"/>
      <c r="F1815" s="155"/>
      <c r="G1815" s="155"/>
      <c r="H1815" s="155"/>
    </row>
    <row r="1816" spans="2:8" s="148" customFormat="1" hidden="1">
      <c r="B1816" s="157"/>
      <c r="C1816" s="154"/>
      <c r="D1816" s="156"/>
      <c r="E1816" s="156"/>
      <c r="F1816" s="155"/>
      <c r="G1816" s="155"/>
      <c r="H1816" s="155"/>
    </row>
    <row r="1817" spans="2:8" s="148" customFormat="1" hidden="1">
      <c r="B1817" s="157"/>
      <c r="C1817" s="154"/>
      <c r="D1817" s="156"/>
      <c r="E1817" s="158"/>
      <c r="F1817" s="155"/>
      <c r="G1817" s="155"/>
      <c r="H1817" s="155"/>
    </row>
    <row r="1818" spans="2:8" s="148" customFormat="1" hidden="1">
      <c r="B1818" s="157"/>
      <c r="C1818" s="154"/>
      <c r="D1818" s="156"/>
      <c r="E1818" s="155"/>
      <c r="F1818" s="155"/>
      <c r="G1818" s="155"/>
      <c r="H1818" s="155"/>
    </row>
    <row r="1819" spans="2:8" s="148" customFormat="1" hidden="1">
      <c r="B1819" s="157"/>
      <c r="C1819" s="154"/>
      <c r="D1819" s="156"/>
      <c r="E1819" s="155"/>
      <c r="F1819" s="155"/>
      <c r="G1819" s="156"/>
      <c r="H1819" s="155"/>
    </row>
    <row r="1820" spans="2:8" s="148" customFormat="1" hidden="1">
      <c r="B1820" s="157"/>
      <c r="C1820" s="154"/>
      <c r="D1820" s="156"/>
      <c r="E1820" s="158"/>
      <c r="F1820" s="155"/>
      <c r="G1820" s="156"/>
      <c r="H1820" s="155"/>
    </row>
    <row r="1821" spans="2:8" s="148" customFormat="1" hidden="1">
      <c r="B1821" s="157"/>
      <c r="C1821" s="154"/>
      <c r="D1821" s="156"/>
      <c r="E1821" s="156"/>
      <c r="F1821" s="155"/>
      <c r="G1821" s="156"/>
      <c r="H1821" s="155"/>
    </row>
    <row r="1822" spans="2:8" s="148" customFormat="1" hidden="1">
      <c r="B1822" s="157"/>
      <c r="C1822" s="154"/>
      <c r="D1822" s="156"/>
      <c r="E1822" s="156"/>
      <c r="F1822" s="155"/>
      <c r="G1822" s="156"/>
      <c r="H1822" s="155"/>
    </row>
    <row r="1823" spans="2:8" s="148" customFormat="1" hidden="1">
      <c r="B1823" s="157"/>
      <c r="C1823" s="154"/>
      <c r="D1823" s="156"/>
      <c r="E1823" s="156"/>
      <c r="F1823" s="155"/>
      <c r="G1823" s="156"/>
      <c r="H1823" s="155"/>
    </row>
    <row r="1824" spans="2:8" s="148" customFormat="1" hidden="1">
      <c r="B1824" s="157"/>
      <c r="C1824" s="154"/>
      <c r="D1824" s="156"/>
      <c r="E1824" s="156"/>
      <c r="F1824" s="155"/>
      <c r="G1824" s="156"/>
      <c r="H1824" s="156"/>
    </row>
    <row r="1825" spans="2:8" s="148" customFormat="1" hidden="1">
      <c r="B1825" s="157"/>
      <c r="C1825" s="154"/>
      <c r="D1825" s="156"/>
      <c r="E1825" s="156"/>
      <c r="F1825" s="155"/>
      <c r="G1825" s="156"/>
      <c r="H1825" s="155"/>
    </row>
    <row r="1826" spans="2:8" s="148" customFormat="1" hidden="1">
      <c r="B1826" s="157"/>
      <c r="C1826" s="154"/>
      <c r="D1826" s="156"/>
      <c r="E1826" s="156"/>
      <c r="F1826" s="155"/>
      <c r="G1826" s="156"/>
      <c r="H1826" s="155"/>
    </row>
    <row r="1827" spans="2:8" s="148" customFormat="1" hidden="1">
      <c r="B1827" s="157"/>
      <c r="C1827" s="154"/>
      <c r="D1827" s="156"/>
      <c r="E1827" s="158"/>
      <c r="F1827" s="155"/>
      <c r="G1827" s="156"/>
      <c r="H1827" s="155"/>
    </row>
    <row r="1828" spans="2:8" s="148" customFormat="1" hidden="1">
      <c r="B1828" s="157"/>
      <c r="C1828" s="154"/>
      <c r="D1828" s="156"/>
      <c r="E1828" s="158"/>
      <c r="F1828" s="155"/>
      <c r="G1828" s="156"/>
      <c r="H1828" s="155"/>
    </row>
    <row r="1829" spans="2:8" s="148" customFormat="1" hidden="1">
      <c r="B1829" s="157"/>
      <c r="C1829" s="154"/>
      <c r="D1829" s="156"/>
      <c r="E1829" s="158"/>
      <c r="F1829" s="155"/>
      <c r="G1829" s="156"/>
      <c r="H1829" s="155"/>
    </row>
    <row r="1830" spans="2:8" s="148" customFormat="1" hidden="1">
      <c r="B1830" s="157"/>
      <c r="C1830" s="154"/>
      <c r="D1830" s="156"/>
      <c r="E1830" s="158"/>
      <c r="F1830" s="155"/>
      <c r="G1830" s="156"/>
      <c r="H1830" s="155"/>
    </row>
    <row r="1831" spans="2:8" s="148" customFormat="1" hidden="1">
      <c r="B1831" s="157"/>
      <c r="C1831" s="154"/>
      <c r="D1831" s="156"/>
      <c r="E1831" s="155"/>
      <c r="F1831" s="155"/>
      <c r="G1831" s="155"/>
      <c r="H1831" s="155"/>
    </row>
    <row r="1832" spans="2:8" s="148" customFormat="1" hidden="1">
      <c r="B1832" s="157"/>
      <c r="C1832" s="154"/>
      <c r="D1832" s="156"/>
      <c r="E1832" s="155"/>
      <c r="F1832" s="155"/>
      <c r="G1832" s="155"/>
      <c r="H1832" s="155"/>
    </row>
    <row r="1833" spans="2:8" s="148" customFormat="1" hidden="1">
      <c r="B1833" s="157"/>
      <c r="C1833" s="154"/>
      <c r="D1833" s="155"/>
      <c r="E1833" s="155"/>
      <c r="F1833" s="155"/>
      <c r="G1833" s="155"/>
      <c r="H1833" s="155"/>
    </row>
    <row r="1834" spans="2:8" s="148" customFormat="1" hidden="1">
      <c r="B1834" s="157"/>
      <c r="C1834" s="154"/>
      <c r="D1834" s="156"/>
      <c r="E1834" s="158"/>
      <c r="F1834" s="155"/>
      <c r="G1834" s="155"/>
      <c r="H1834" s="155"/>
    </row>
    <row r="1835" spans="2:8" s="148" customFormat="1" hidden="1">
      <c r="B1835" s="157"/>
      <c r="C1835" s="154"/>
      <c r="D1835" s="156"/>
      <c r="E1835" s="158"/>
      <c r="F1835" s="155"/>
      <c r="G1835" s="155"/>
      <c r="H1835" s="155"/>
    </row>
    <row r="1836" spans="2:8" s="148" customFormat="1" hidden="1">
      <c r="B1836" s="157"/>
      <c r="C1836" s="154"/>
      <c r="D1836" s="156"/>
      <c r="E1836" s="158"/>
      <c r="F1836" s="155"/>
      <c r="G1836" s="155"/>
      <c r="H1836" s="155"/>
    </row>
    <row r="1837" spans="2:8" s="148" customFormat="1" hidden="1">
      <c r="B1837" s="157"/>
      <c r="C1837" s="154"/>
      <c r="D1837" s="156"/>
      <c r="E1837" s="156"/>
      <c r="F1837" s="155"/>
      <c r="G1837" s="155"/>
      <c r="H1837" s="155"/>
    </row>
    <row r="1838" spans="2:8" s="148" customFormat="1" hidden="1">
      <c r="B1838" s="157"/>
      <c r="C1838" s="154"/>
      <c r="D1838" s="156"/>
      <c r="E1838" s="156"/>
      <c r="F1838" s="155"/>
      <c r="G1838" s="155"/>
      <c r="H1838" s="155"/>
    </row>
    <row r="1839" spans="2:8" s="148" customFormat="1" hidden="1">
      <c r="B1839" s="157"/>
      <c r="C1839" s="154"/>
      <c r="D1839" s="156"/>
      <c r="E1839" s="156"/>
      <c r="F1839" s="155"/>
      <c r="G1839" s="155"/>
      <c r="H1839" s="155"/>
    </row>
    <row r="1840" spans="2:8" s="148" customFormat="1" hidden="1">
      <c r="B1840" s="157"/>
      <c r="C1840" s="154"/>
      <c r="D1840" s="156"/>
      <c r="E1840" s="158"/>
      <c r="F1840" s="155"/>
      <c r="G1840" s="155"/>
      <c r="H1840" s="155"/>
    </row>
    <row r="1841" spans="2:8" s="148" customFormat="1" hidden="1">
      <c r="B1841" s="157"/>
      <c r="C1841" s="154"/>
      <c r="D1841" s="156"/>
      <c r="E1841" s="155"/>
      <c r="F1841" s="155"/>
      <c r="G1841" s="155"/>
      <c r="H1841" s="155"/>
    </row>
    <row r="1842" spans="2:8" s="148" customFormat="1" hidden="1">
      <c r="B1842" s="157"/>
      <c r="C1842" s="154"/>
      <c r="D1842" s="156"/>
      <c r="E1842" s="155"/>
      <c r="F1842" s="155"/>
      <c r="G1842" s="156"/>
      <c r="H1842" s="155"/>
    </row>
    <row r="1843" spans="2:8" s="148" customFormat="1" hidden="1">
      <c r="B1843" s="157"/>
      <c r="C1843" s="154"/>
      <c r="D1843" s="156"/>
      <c r="E1843" s="158"/>
      <c r="F1843" s="155"/>
      <c r="G1843" s="156"/>
      <c r="H1843" s="155"/>
    </row>
    <row r="1844" spans="2:8" s="148" customFormat="1" hidden="1">
      <c r="B1844" s="157"/>
      <c r="C1844" s="154"/>
      <c r="D1844" s="156"/>
      <c r="E1844" s="156"/>
      <c r="F1844" s="155"/>
      <c r="G1844" s="156"/>
      <c r="H1844" s="155"/>
    </row>
    <row r="1845" spans="2:8" s="148" customFormat="1" hidden="1">
      <c r="B1845" s="157"/>
      <c r="C1845" s="154"/>
      <c r="D1845" s="156"/>
      <c r="E1845" s="156"/>
      <c r="F1845" s="155"/>
      <c r="G1845" s="156"/>
      <c r="H1845" s="155"/>
    </row>
    <row r="1846" spans="2:8" s="148" customFormat="1" hidden="1">
      <c r="B1846" s="157"/>
      <c r="C1846" s="154"/>
      <c r="D1846" s="156"/>
      <c r="E1846" s="156"/>
      <c r="F1846" s="155"/>
      <c r="G1846" s="156"/>
      <c r="H1846" s="155"/>
    </row>
    <row r="1847" spans="2:8" s="148" customFormat="1" hidden="1">
      <c r="B1847" s="157"/>
      <c r="C1847" s="154"/>
      <c r="D1847" s="156"/>
      <c r="E1847" s="156"/>
      <c r="F1847" s="155"/>
      <c r="G1847" s="156"/>
      <c r="H1847" s="156"/>
    </row>
    <row r="1848" spans="2:8" s="148" customFormat="1" hidden="1">
      <c r="B1848" s="157"/>
      <c r="C1848" s="154"/>
      <c r="D1848" s="156"/>
      <c r="E1848" s="156"/>
      <c r="F1848" s="155"/>
      <c r="G1848" s="156"/>
      <c r="H1848" s="155"/>
    </row>
    <row r="1849" spans="2:8" s="148" customFormat="1" hidden="1">
      <c r="B1849" s="157"/>
      <c r="C1849" s="154"/>
      <c r="D1849" s="156"/>
      <c r="E1849" s="156"/>
      <c r="F1849" s="155"/>
      <c r="G1849" s="156"/>
      <c r="H1849" s="155"/>
    </row>
    <row r="1850" spans="2:8" s="148" customFormat="1" hidden="1">
      <c r="B1850" s="157"/>
      <c r="C1850" s="154"/>
      <c r="D1850" s="156"/>
      <c r="E1850" s="158"/>
      <c r="F1850" s="155"/>
      <c r="G1850" s="156"/>
      <c r="H1850" s="155"/>
    </row>
    <row r="1851" spans="2:8" s="148" customFormat="1" hidden="1">
      <c r="B1851" s="157"/>
      <c r="C1851" s="154"/>
      <c r="D1851" s="156"/>
      <c r="E1851" s="158"/>
      <c r="F1851" s="155"/>
      <c r="G1851" s="156"/>
      <c r="H1851" s="155"/>
    </row>
    <row r="1852" spans="2:8" s="148" customFormat="1" hidden="1">
      <c r="B1852" s="157"/>
      <c r="C1852" s="154"/>
      <c r="D1852" s="156"/>
      <c r="E1852" s="158"/>
      <c r="F1852" s="155"/>
      <c r="G1852" s="156"/>
      <c r="H1852" s="155"/>
    </row>
    <row r="1853" spans="2:8" s="148" customFormat="1" hidden="1">
      <c r="B1853" s="157"/>
      <c r="C1853" s="154"/>
      <c r="D1853" s="156"/>
      <c r="E1853" s="158"/>
      <c r="F1853" s="155"/>
      <c r="G1853" s="156"/>
      <c r="H1853" s="155"/>
    </row>
    <row r="1854" spans="2:8" s="148" customFormat="1" hidden="1">
      <c r="B1854" s="157"/>
      <c r="C1854" s="154"/>
      <c r="D1854" s="156"/>
      <c r="E1854" s="155"/>
      <c r="F1854" s="155"/>
      <c r="G1854" s="155"/>
      <c r="H1854" s="155"/>
    </row>
    <row r="1855" spans="2:8" s="148" customFormat="1" hidden="1">
      <c r="B1855" s="157"/>
      <c r="C1855" s="154"/>
      <c r="D1855" s="156"/>
      <c r="E1855" s="155"/>
      <c r="F1855" s="155"/>
      <c r="G1855" s="155"/>
      <c r="H1855" s="155"/>
    </row>
    <row r="1856" spans="2:8" s="148" customFormat="1" hidden="1">
      <c r="B1856" s="157"/>
      <c r="C1856" s="154"/>
      <c r="D1856" s="156"/>
      <c r="E1856" s="155"/>
      <c r="F1856" s="155"/>
      <c r="G1856" s="155"/>
      <c r="H1856" s="155"/>
    </row>
    <row r="1857" spans="2:8" s="148" customFormat="1" hidden="1">
      <c r="B1857" s="157"/>
      <c r="C1857" s="154"/>
      <c r="D1857" s="155"/>
      <c r="E1857" s="155"/>
      <c r="F1857" s="155"/>
      <c r="G1857" s="155"/>
      <c r="H1857" s="155"/>
    </row>
    <row r="1858" spans="2:8" s="148" customFormat="1" hidden="1">
      <c r="B1858" s="157"/>
      <c r="C1858" s="154"/>
      <c r="D1858" s="155"/>
      <c r="E1858" s="155"/>
      <c r="F1858" s="155"/>
      <c r="G1858" s="155"/>
      <c r="H1858" s="155"/>
    </row>
    <row r="1859" spans="2:8" s="148" customFormat="1" hidden="1">
      <c r="B1859" s="157"/>
      <c r="C1859" s="154"/>
      <c r="D1859" s="155"/>
      <c r="E1859" s="155"/>
      <c r="F1859" s="155"/>
      <c r="G1859" s="155"/>
      <c r="H1859" s="155"/>
    </row>
    <row r="1860" spans="2:8" s="148" customFormat="1" hidden="1">
      <c r="B1860" s="153"/>
      <c r="C1860" s="154"/>
      <c r="D1860" s="155"/>
      <c r="E1860" s="155"/>
      <c r="F1860" s="155"/>
      <c r="G1860" s="155"/>
      <c r="H1860" s="155"/>
    </row>
    <row r="1861" spans="2:8" s="148" customFormat="1" hidden="1">
      <c r="B1861" s="161"/>
      <c r="C1861" s="165"/>
      <c r="D1861" s="156"/>
      <c r="E1861" s="158"/>
      <c r="F1861" s="168"/>
      <c r="G1861" s="156"/>
      <c r="H1861" s="174"/>
    </row>
    <row r="1862" spans="2:8" s="148" customFormat="1" hidden="1">
      <c r="B1862" s="161"/>
      <c r="C1862" s="165"/>
      <c r="D1862" s="156"/>
      <c r="E1862" s="158"/>
      <c r="F1862" s="168"/>
      <c r="G1862" s="156"/>
      <c r="H1862" s="174"/>
    </row>
    <row r="1863" spans="2:8" s="148" customFormat="1" hidden="1">
      <c r="B1863" s="161"/>
      <c r="C1863" s="165"/>
      <c r="D1863" s="156"/>
      <c r="E1863" s="158"/>
      <c r="F1863" s="168"/>
      <c r="G1863" s="156"/>
      <c r="H1863" s="174"/>
    </row>
    <row r="1864" spans="2:8" s="148" customFormat="1" hidden="1">
      <c r="B1864" s="161"/>
      <c r="C1864" s="154"/>
      <c r="D1864" s="156"/>
      <c r="E1864" s="156"/>
      <c r="F1864" s="168">
        <v>0</v>
      </c>
      <c r="G1864" s="155"/>
      <c r="H1864" s="176">
        <v>0</v>
      </c>
    </row>
    <row r="1865" spans="2:8" s="148" customFormat="1" hidden="1">
      <c r="B1865" s="161"/>
      <c r="C1865" s="165"/>
      <c r="D1865" s="156"/>
      <c r="E1865" s="158"/>
      <c r="F1865" s="168"/>
      <c r="G1865" s="156"/>
      <c r="H1865" s="174"/>
    </row>
    <row r="1866" spans="2:8" s="148" customFormat="1" hidden="1">
      <c r="B1866" s="161"/>
      <c r="C1866" s="165"/>
      <c r="D1866" s="156"/>
      <c r="E1866" s="158"/>
      <c r="F1866" s="168"/>
      <c r="G1866" s="156"/>
      <c r="H1866" s="174"/>
    </row>
    <row r="1867" spans="2:8" s="148" customFormat="1" hidden="1">
      <c r="B1867" s="161"/>
      <c r="C1867" s="154"/>
      <c r="D1867" s="156"/>
      <c r="E1867" s="156"/>
      <c r="F1867" s="168">
        <v>0</v>
      </c>
      <c r="G1867" s="155"/>
      <c r="H1867" s="176">
        <v>0</v>
      </c>
    </row>
    <row r="1868" spans="2:8" s="148" customFormat="1" hidden="1">
      <c r="B1868" s="161"/>
      <c r="C1868" s="165"/>
      <c r="D1868" s="156"/>
      <c r="E1868" s="158"/>
      <c r="F1868" s="168"/>
      <c r="G1868" s="156"/>
      <c r="H1868" s="174"/>
    </row>
    <row r="1869" spans="2:8" s="148" customFormat="1" hidden="1">
      <c r="B1869" s="161"/>
      <c r="C1869" s="165"/>
      <c r="D1869" s="156"/>
      <c r="E1869" s="158"/>
      <c r="F1869" s="168"/>
      <c r="G1869" s="156"/>
      <c r="H1869" s="174"/>
    </row>
    <row r="1870" spans="2:8" s="148" customFormat="1" hidden="1">
      <c r="B1870" s="161"/>
      <c r="C1870" s="154"/>
      <c r="D1870" s="156"/>
      <c r="E1870" s="156"/>
      <c r="F1870" s="168">
        <v>0</v>
      </c>
      <c r="G1870" s="155"/>
      <c r="H1870" s="176">
        <v>0</v>
      </c>
    </row>
    <row r="1871" spans="2:8" s="148" customFormat="1" hidden="1">
      <c r="B1871" s="161"/>
      <c r="C1871" s="165"/>
      <c r="D1871" s="156"/>
      <c r="E1871" s="158"/>
      <c r="F1871" s="168"/>
      <c r="G1871" s="156"/>
      <c r="H1871" s="174"/>
    </row>
    <row r="1872" spans="2:8" s="148" customFormat="1" hidden="1">
      <c r="B1872" s="161"/>
      <c r="C1872" s="165"/>
      <c r="D1872" s="156"/>
      <c r="E1872" s="158"/>
      <c r="F1872" s="168"/>
      <c r="G1872" s="156"/>
      <c r="H1872" s="174"/>
    </row>
    <row r="1873" spans="2:8" s="148" customFormat="1" hidden="1">
      <c r="B1873" s="161"/>
      <c r="C1873" s="154"/>
      <c r="D1873" s="156"/>
      <c r="E1873" s="156"/>
      <c r="F1873" s="168">
        <v>0</v>
      </c>
      <c r="G1873" s="155"/>
      <c r="H1873" s="176">
        <v>0</v>
      </c>
    </row>
    <row r="1874" spans="2:8" s="148" customFormat="1" hidden="1">
      <c r="B1874" s="161"/>
      <c r="C1874" s="165"/>
      <c r="D1874" s="156"/>
      <c r="E1874" s="158"/>
      <c r="F1874" s="168"/>
      <c r="G1874" s="156"/>
      <c r="H1874" s="174"/>
    </row>
    <row r="1875" spans="2:8" s="148" customFormat="1" hidden="1">
      <c r="B1875" s="161"/>
      <c r="C1875" s="165"/>
      <c r="D1875" s="156"/>
      <c r="E1875" s="158"/>
      <c r="F1875" s="168"/>
      <c r="G1875" s="156"/>
      <c r="H1875" s="174"/>
    </row>
    <row r="1876" spans="2:8" s="148" customFormat="1" hidden="1">
      <c r="B1876" s="161"/>
      <c r="C1876" s="154"/>
      <c r="D1876" s="156"/>
      <c r="E1876" s="156"/>
      <c r="F1876" s="168">
        <v>0</v>
      </c>
      <c r="G1876" s="155"/>
      <c r="H1876" s="176">
        <v>0</v>
      </c>
    </row>
    <row r="1877" spans="2:8" s="148" customFormat="1" hidden="1">
      <c r="B1877" s="161"/>
      <c r="C1877" s="165"/>
      <c r="D1877" s="156"/>
      <c r="E1877" s="158"/>
      <c r="F1877" s="168"/>
      <c r="G1877" s="156"/>
      <c r="H1877" s="174"/>
    </row>
    <row r="1878" spans="2:8" s="148" customFormat="1" hidden="1">
      <c r="B1878" s="161"/>
      <c r="C1878" s="165"/>
      <c r="D1878" s="156"/>
      <c r="E1878" s="158"/>
      <c r="F1878" s="168"/>
      <c r="G1878" s="156"/>
      <c r="H1878" s="174"/>
    </row>
    <row r="1879" spans="2:8" s="148" customFormat="1" hidden="1">
      <c r="B1879" s="161"/>
      <c r="C1879" s="154"/>
      <c r="D1879" s="156"/>
      <c r="E1879" s="156"/>
      <c r="F1879" s="168">
        <v>0</v>
      </c>
      <c r="G1879" s="155"/>
      <c r="H1879" s="176">
        <v>0</v>
      </c>
    </row>
    <row r="1880" spans="2:8" s="148" customFormat="1" hidden="1">
      <c r="B1880" s="161"/>
      <c r="C1880" s="165"/>
      <c r="D1880" s="156"/>
      <c r="E1880" s="158"/>
      <c r="F1880" s="168"/>
      <c r="G1880" s="156"/>
      <c r="H1880" s="174"/>
    </row>
    <row r="1881" spans="2:8" s="148" customFormat="1" hidden="1">
      <c r="B1881" s="161"/>
      <c r="C1881" s="165"/>
      <c r="D1881" s="156"/>
      <c r="E1881" s="158"/>
      <c r="F1881" s="168"/>
      <c r="G1881" s="156"/>
      <c r="H1881" s="174"/>
    </row>
    <row r="1882" spans="2:8" s="148" customFormat="1" hidden="1">
      <c r="B1882" s="161"/>
      <c r="C1882" s="154"/>
      <c r="D1882" s="156"/>
      <c r="E1882" s="156"/>
      <c r="F1882" s="168">
        <v>0</v>
      </c>
      <c r="G1882" s="155"/>
      <c r="H1882" s="176">
        <v>0</v>
      </c>
    </row>
    <row r="1883" spans="2:8" s="148" customFormat="1" hidden="1">
      <c r="B1883" s="161"/>
      <c r="C1883" s="165"/>
      <c r="D1883" s="156"/>
      <c r="E1883" s="158"/>
      <c r="F1883" s="168"/>
      <c r="G1883" s="156"/>
      <c r="H1883" s="174"/>
    </row>
    <row r="1884" spans="2:8" s="148" customFormat="1" hidden="1">
      <c r="B1884" s="161"/>
      <c r="C1884" s="165"/>
      <c r="D1884" s="156"/>
      <c r="E1884" s="158"/>
      <c r="F1884" s="168"/>
      <c r="G1884" s="156"/>
      <c r="H1884" s="174"/>
    </row>
    <row r="1885" spans="2:8" s="148" customFormat="1" hidden="1">
      <c r="B1885" s="161"/>
      <c r="C1885" s="154"/>
      <c r="D1885" s="156"/>
      <c r="E1885" s="156"/>
      <c r="F1885" s="168">
        <v>0</v>
      </c>
      <c r="G1885" s="155"/>
      <c r="H1885" s="176">
        <v>0</v>
      </c>
    </row>
    <row r="1886" spans="2:8" s="148" customFormat="1" hidden="1">
      <c r="B1886" s="161"/>
      <c r="C1886" s="165"/>
      <c r="D1886" s="156"/>
      <c r="E1886" s="158"/>
      <c r="F1886" s="168"/>
      <c r="G1886" s="156"/>
      <c r="H1886" s="174"/>
    </row>
    <row r="1887" spans="2:8" s="148" customFormat="1" hidden="1">
      <c r="B1887" s="161"/>
      <c r="C1887" s="165"/>
      <c r="D1887" s="156"/>
      <c r="E1887" s="158"/>
      <c r="F1887" s="168"/>
      <c r="G1887" s="156"/>
      <c r="H1887" s="174"/>
    </row>
    <row r="1888" spans="2:8" s="148" customFormat="1" hidden="1">
      <c r="B1888" s="161"/>
      <c r="C1888" s="154"/>
      <c r="D1888" s="156"/>
      <c r="E1888" s="156"/>
      <c r="F1888" s="168">
        <v>0</v>
      </c>
      <c r="G1888" s="155"/>
      <c r="H1888" s="176">
        <v>0</v>
      </c>
    </row>
    <row r="1889" spans="2:8" s="148" customFormat="1" hidden="1">
      <c r="B1889" s="161"/>
      <c r="C1889" s="165"/>
      <c r="D1889" s="156"/>
      <c r="E1889" s="158"/>
      <c r="F1889" s="168"/>
      <c r="G1889" s="156"/>
      <c r="H1889" s="174"/>
    </row>
    <row r="1890" spans="2:8" s="148" customFormat="1" hidden="1">
      <c r="B1890" s="161"/>
      <c r="C1890" s="165"/>
      <c r="D1890" s="156"/>
      <c r="E1890" s="158"/>
      <c r="F1890" s="168"/>
      <c r="G1890" s="156"/>
      <c r="H1890" s="174"/>
    </row>
    <row r="1891" spans="2:8" s="148" customFormat="1" hidden="1">
      <c r="B1891" s="161"/>
      <c r="C1891" s="154"/>
      <c r="D1891" s="156"/>
      <c r="E1891" s="156"/>
      <c r="F1891" s="168">
        <v>0</v>
      </c>
      <c r="G1891" s="155"/>
      <c r="H1891" s="176">
        <v>0</v>
      </c>
    </row>
    <row r="1892" spans="2:8" s="148" customFormat="1" hidden="1">
      <c r="B1892" s="161"/>
      <c r="C1892" s="165"/>
      <c r="D1892" s="156"/>
      <c r="E1892" s="158"/>
      <c r="F1892" s="168"/>
      <c r="G1892" s="156"/>
      <c r="H1892" s="174"/>
    </row>
    <row r="1893" spans="2:8" s="148" customFormat="1" hidden="1">
      <c r="B1893" s="161"/>
      <c r="C1893" s="165"/>
      <c r="D1893" s="156"/>
      <c r="E1893" s="158"/>
      <c r="F1893" s="168"/>
      <c r="G1893" s="156"/>
      <c r="H1893" s="174"/>
    </row>
    <row r="1894" spans="2:8" s="148" customFormat="1" hidden="1">
      <c r="B1894" s="161"/>
      <c r="C1894" s="154"/>
      <c r="D1894" s="156"/>
      <c r="E1894" s="156"/>
      <c r="F1894" s="168">
        <v>0</v>
      </c>
      <c r="G1894" s="155"/>
      <c r="H1894" s="176">
        <v>0</v>
      </c>
    </row>
    <row r="1895" spans="2:8" s="148" customFormat="1" hidden="1">
      <c r="B1895" s="161"/>
      <c r="C1895" s="165"/>
      <c r="D1895" s="156"/>
      <c r="E1895" s="158"/>
      <c r="F1895" s="168"/>
      <c r="G1895" s="156"/>
      <c r="H1895" s="174"/>
    </row>
    <row r="1896" spans="2:8" s="148" customFormat="1" hidden="1">
      <c r="B1896" s="161"/>
      <c r="C1896" s="165"/>
      <c r="D1896" s="156"/>
      <c r="E1896" s="158"/>
      <c r="F1896" s="168"/>
      <c r="G1896" s="156"/>
      <c r="H1896" s="174"/>
    </row>
    <row r="1897" spans="2:8" s="148" customFormat="1" hidden="1">
      <c r="B1897" s="161"/>
      <c r="C1897" s="154"/>
      <c r="D1897" s="156"/>
      <c r="E1897" s="156"/>
      <c r="F1897" s="168">
        <v>0</v>
      </c>
      <c r="G1897" s="155"/>
      <c r="H1897" s="176">
        <v>0</v>
      </c>
    </row>
    <row r="1898" spans="2:8" s="148" customFormat="1" hidden="1">
      <c r="B1898" s="161"/>
      <c r="C1898" s="165"/>
      <c r="D1898" s="156"/>
      <c r="E1898" s="158"/>
      <c r="F1898" s="168"/>
      <c r="G1898" s="156"/>
      <c r="H1898" s="174"/>
    </row>
    <row r="1899" spans="2:8" s="148" customFormat="1" hidden="1">
      <c r="B1899" s="161"/>
      <c r="C1899" s="165"/>
      <c r="D1899" s="156"/>
      <c r="E1899" s="158"/>
      <c r="F1899" s="168"/>
      <c r="G1899" s="156"/>
      <c r="H1899" s="174"/>
    </row>
    <row r="1900" spans="2:8" s="148" customFormat="1" hidden="1">
      <c r="B1900" s="161"/>
      <c r="C1900" s="154"/>
      <c r="D1900" s="156"/>
      <c r="E1900" s="156"/>
      <c r="F1900" s="168">
        <v>0</v>
      </c>
      <c r="G1900" s="155"/>
      <c r="H1900" s="176">
        <v>0</v>
      </c>
    </row>
    <row r="1901" spans="2:8" s="148" customFormat="1" hidden="1">
      <c r="B1901" s="161"/>
      <c r="C1901" s="165"/>
      <c r="D1901" s="156"/>
      <c r="E1901" s="158"/>
      <c r="F1901" s="168"/>
      <c r="G1901" s="156"/>
      <c r="H1901" s="174"/>
    </row>
    <row r="1902" spans="2:8" s="148" customFormat="1" hidden="1">
      <c r="B1902" s="161"/>
      <c r="C1902" s="165"/>
      <c r="D1902" s="156"/>
      <c r="E1902" s="158"/>
      <c r="F1902" s="168"/>
      <c r="G1902" s="156"/>
      <c r="H1902" s="174"/>
    </row>
    <row r="1903" spans="2:8" s="148" customFormat="1" hidden="1">
      <c r="B1903" s="161"/>
      <c r="C1903" s="154"/>
      <c r="D1903" s="156"/>
      <c r="E1903" s="156"/>
      <c r="F1903" s="168">
        <v>0</v>
      </c>
      <c r="G1903" s="155"/>
      <c r="H1903" s="176">
        <v>0</v>
      </c>
    </row>
    <row r="1904" spans="2:8" s="148" customFormat="1" hidden="1">
      <c r="B1904" s="161"/>
      <c r="C1904" s="165"/>
      <c r="D1904" s="156"/>
      <c r="E1904" s="158"/>
      <c r="F1904" s="168"/>
      <c r="G1904" s="156"/>
      <c r="H1904" s="174"/>
    </row>
    <row r="1905" spans="2:8" s="148" customFormat="1" hidden="1">
      <c r="B1905" s="161"/>
      <c r="C1905" s="165"/>
      <c r="D1905" s="156"/>
      <c r="E1905" s="158"/>
      <c r="F1905" s="168"/>
      <c r="G1905" s="156"/>
      <c r="H1905" s="174"/>
    </row>
    <row r="1906" spans="2:8" s="148" customFormat="1" hidden="1">
      <c r="B1906" s="161"/>
      <c r="C1906" s="154"/>
      <c r="D1906" s="156"/>
      <c r="E1906" s="156"/>
      <c r="F1906" s="168">
        <v>0</v>
      </c>
      <c r="G1906" s="155"/>
      <c r="H1906" s="176">
        <v>0</v>
      </c>
    </row>
    <row r="1907" spans="2:8" s="148" customFormat="1" hidden="1">
      <c r="B1907" s="161"/>
      <c r="C1907" s="165"/>
      <c r="D1907" s="156"/>
      <c r="E1907" s="158"/>
      <c r="F1907" s="168"/>
      <c r="G1907" s="156"/>
      <c r="H1907" s="174"/>
    </row>
    <row r="1908" spans="2:8" s="148" customFormat="1" hidden="1">
      <c r="B1908" s="161"/>
      <c r="C1908" s="165"/>
      <c r="D1908" s="156"/>
      <c r="E1908" s="158"/>
      <c r="F1908" s="168"/>
      <c r="G1908" s="156"/>
      <c r="H1908" s="174"/>
    </row>
    <row r="1909" spans="2:8" s="148" customFormat="1" hidden="1">
      <c r="B1909" s="161"/>
      <c r="C1909" s="154"/>
      <c r="D1909" s="156"/>
      <c r="E1909" s="156"/>
      <c r="F1909" s="168">
        <v>0</v>
      </c>
      <c r="G1909" s="155"/>
      <c r="H1909" s="176">
        <v>0</v>
      </c>
    </row>
    <row r="1910" spans="2:8" s="148" customFormat="1" hidden="1">
      <c r="B1910" s="161"/>
      <c r="C1910" s="165"/>
      <c r="D1910" s="156"/>
      <c r="E1910" s="158"/>
      <c r="F1910" s="168"/>
      <c r="G1910" s="156"/>
      <c r="H1910" s="174"/>
    </row>
    <row r="1911" spans="2:8" s="148" customFormat="1" hidden="1">
      <c r="B1911" s="161"/>
      <c r="C1911" s="165"/>
      <c r="D1911" s="156"/>
      <c r="E1911" s="158"/>
      <c r="F1911" s="168"/>
      <c r="G1911" s="156"/>
      <c r="H1911" s="174"/>
    </row>
    <row r="1912" spans="2:8" s="148" customFormat="1" hidden="1">
      <c r="B1912" s="161"/>
      <c r="C1912" s="154"/>
      <c r="D1912" s="156"/>
      <c r="E1912" s="156"/>
      <c r="F1912" s="168">
        <v>0</v>
      </c>
      <c r="G1912" s="155"/>
      <c r="H1912" s="176">
        <v>0</v>
      </c>
    </row>
    <row r="1913" spans="2:8" s="148" customFormat="1" hidden="1">
      <c r="B1913" s="161"/>
      <c r="C1913" s="165"/>
      <c r="D1913" s="156"/>
      <c r="E1913" s="158"/>
      <c r="F1913" s="168"/>
      <c r="G1913" s="156"/>
      <c r="H1913" s="174"/>
    </row>
    <row r="1914" spans="2:8" s="148" customFormat="1" hidden="1">
      <c r="B1914" s="161"/>
      <c r="C1914" s="165"/>
      <c r="D1914" s="156"/>
      <c r="E1914" s="158"/>
      <c r="F1914" s="168"/>
      <c r="G1914" s="156"/>
      <c r="H1914" s="174"/>
    </row>
    <row r="1915" spans="2:8" s="148" customFormat="1" hidden="1">
      <c r="B1915" s="161"/>
      <c r="C1915" s="154"/>
      <c r="D1915" s="156"/>
      <c r="E1915" s="156"/>
      <c r="F1915" s="168">
        <v>0</v>
      </c>
      <c r="G1915" s="155"/>
      <c r="H1915" s="176">
        <v>0</v>
      </c>
    </row>
    <row r="1916" spans="2:8" s="148" customFormat="1" hidden="1">
      <c r="B1916" s="161"/>
      <c r="C1916" s="165"/>
      <c r="D1916" s="156"/>
      <c r="E1916" s="158"/>
      <c r="F1916" s="168"/>
      <c r="G1916" s="156"/>
      <c r="H1916" s="174"/>
    </row>
    <row r="1917" spans="2:8" s="148" customFormat="1" hidden="1">
      <c r="B1917" s="161"/>
      <c r="C1917" s="165"/>
      <c r="D1917" s="156"/>
      <c r="E1917" s="158"/>
      <c r="F1917" s="168"/>
      <c r="G1917" s="156"/>
      <c r="H1917" s="174"/>
    </row>
    <row r="1918" spans="2:8" s="148" customFormat="1" hidden="1">
      <c r="B1918" s="161"/>
      <c r="C1918" s="154"/>
      <c r="D1918" s="156"/>
      <c r="E1918" s="156"/>
      <c r="F1918" s="168">
        <v>0</v>
      </c>
      <c r="G1918" s="155"/>
      <c r="H1918" s="176">
        <v>0</v>
      </c>
    </row>
    <row r="1919" spans="2:8" s="148" customFormat="1" hidden="1">
      <c r="B1919" s="161"/>
      <c r="C1919" s="165"/>
      <c r="D1919" s="156"/>
      <c r="E1919" s="158"/>
      <c r="F1919" s="168"/>
      <c r="G1919" s="156"/>
      <c r="H1919" s="174"/>
    </row>
    <row r="1920" spans="2:8" s="148" customFormat="1" hidden="1">
      <c r="B1920" s="161"/>
      <c r="C1920" s="165"/>
      <c r="D1920" s="156"/>
      <c r="E1920" s="158"/>
      <c r="F1920" s="168"/>
      <c r="G1920" s="156"/>
      <c r="H1920" s="174"/>
    </row>
    <row r="1921" spans="2:8" s="148" customFormat="1" hidden="1">
      <c r="B1921" s="161"/>
      <c r="C1921" s="154"/>
      <c r="D1921" s="156"/>
      <c r="E1921" s="156"/>
      <c r="F1921" s="168">
        <v>0</v>
      </c>
      <c r="G1921" s="155"/>
      <c r="H1921" s="176">
        <v>0</v>
      </c>
    </row>
    <row r="1922" spans="2:8" s="148" customFormat="1" hidden="1">
      <c r="B1922" s="161"/>
      <c r="C1922" s="165"/>
      <c r="D1922" s="156"/>
      <c r="E1922" s="158"/>
      <c r="F1922" s="168"/>
      <c r="G1922" s="156"/>
      <c r="H1922" s="174"/>
    </row>
    <row r="1923" spans="2:8" s="148" customFormat="1" hidden="1">
      <c r="B1923" s="161"/>
      <c r="C1923" s="165"/>
      <c r="D1923" s="156"/>
      <c r="E1923" s="158"/>
      <c r="F1923" s="168"/>
      <c r="G1923" s="156"/>
      <c r="H1923" s="174"/>
    </row>
    <row r="1924" spans="2:8" s="148" customFormat="1" hidden="1">
      <c r="B1924" s="161"/>
      <c r="C1924" s="154"/>
      <c r="D1924" s="156"/>
      <c r="E1924" s="156"/>
      <c r="F1924" s="168">
        <v>0</v>
      </c>
      <c r="G1924" s="155"/>
      <c r="H1924" s="176">
        <v>0</v>
      </c>
    </row>
    <row r="1925" spans="2:8" s="148" customFormat="1" hidden="1">
      <c r="B1925" s="161"/>
      <c r="C1925" s="165"/>
      <c r="D1925" s="156"/>
      <c r="E1925" s="158"/>
      <c r="F1925" s="168"/>
      <c r="G1925" s="156"/>
      <c r="H1925" s="174"/>
    </row>
    <row r="1926" spans="2:8" s="148" customFormat="1" hidden="1">
      <c r="B1926" s="161"/>
      <c r="C1926" s="165"/>
      <c r="D1926" s="156"/>
      <c r="E1926" s="158"/>
      <c r="F1926" s="168"/>
      <c r="G1926" s="156"/>
      <c r="H1926" s="174"/>
    </row>
    <row r="1927" spans="2:8" s="148" customFormat="1" hidden="1">
      <c r="B1927" s="161"/>
      <c r="C1927" s="154"/>
      <c r="D1927" s="156"/>
      <c r="E1927" s="156"/>
      <c r="F1927" s="168">
        <v>0</v>
      </c>
      <c r="G1927" s="155"/>
      <c r="H1927" s="176">
        <v>0</v>
      </c>
    </row>
    <row r="1928" spans="2:8" s="148" customFormat="1" hidden="1">
      <c r="B1928" s="161"/>
      <c r="C1928" s="165"/>
      <c r="D1928" s="156"/>
      <c r="E1928" s="158"/>
      <c r="F1928" s="168"/>
      <c r="G1928" s="156"/>
      <c r="H1928" s="174"/>
    </row>
    <row r="1929" spans="2:8" s="148" customFormat="1" hidden="1">
      <c r="B1929" s="161"/>
      <c r="C1929" s="165"/>
      <c r="D1929" s="156"/>
      <c r="E1929" s="158"/>
      <c r="F1929" s="168"/>
      <c r="G1929" s="156"/>
      <c r="H1929" s="174"/>
    </row>
    <row r="1930" spans="2:8" s="148" customFormat="1" hidden="1">
      <c r="B1930" s="161"/>
      <c r="C1930" s="154"/>
      <c r="D1930" s="156"/>
      <c r="E1930" s="156"/>
      <c r="F1930" s="168">
        <v>0</v>
      </c>
      <c r="G1930" s="155"/>
      <c r="H1930" s="176">
        <v>0</v>
      </c>
    </row>
    <row r="1931" spans="2:8" s="148" customFormat="1" hidden="1">
      <c r="B1931" s="161"/>
      <c r="C1931" s="165"/>
      <c r="D1931" s="156"/>
      <c r="E1931" s="158"/>
      <c r="F1931" s="168"/>
      <c r="G1931" s="156"/>
      <c r="H1931" s="174"/>
    </row>
    <row r="1932" spans="2:8" s="148" customFormat="1" hidden="1">
      <c r="B1932" s="161"/>
      <c r="C1932" s="165"/>
      <c r="D1932" s="156"/>
      <c r="E1932" s="158"/>
      <c r="F1932" s="168"/>
      <c r="G1932" s="156"/>
      <c r="H1932" s="174"/>
    </row>
    <row r="1933" spans="2:8" s="148" customFormat="1" hidden="1">
      <c r="B1933" s="161"/>
      <c r="C1933" s="154"/>
      <c r="D1933" s="156"/>
      <c r="E1933" s="156"/>
      <c r="F1933" s="168">
        <v>0</v>
      </c>
      <c r="G1933" s="155"/>
      <c r="H1933" s="176">
        <v>0</v>
      </c>
    </row>
    <row r="1934" spans="2:8" s="148" customFormat="1" hidden="1">
      <c r="B1934" s="161"/>
      <c r="C1934" s="165"/>
      <c r="D1934" s="156"/>
      <c r="E1934" s="158"/>
      <c r="F1934" s="168"/>
      <c r="G1934" s="156"/>
      <c r="H1934" s="174"/>
    </row>
    <row r="1935" spans="2:8" s="148" customFormat="1" hidden="1">
      <c r="B1935" s="161"/>
      <c r="C1935" s="165"/>
      <c r="D1935" s="156"/>
      <c r="E1935" s="158"/>
      <c r="F1935" s="168"/>
      <c r="G1935" s="156"/>
      <c r="H1935" s="174"/>
    </row>
    <row r="1936" spans="2:8" s="148" customFormat="1" hidden="1">
      <c r="B1936" s="161"/>
      <c r="C1936" s="154"/>
      <c r="D1936" s="156"/>
      <c r="E1936" s="156"/>
      <c r="F1936" s="168">
        <v>0</v>
      </c>
      <c r="G1936" s="155"/>
      <c r="H1936" s="176">
        <v>0</v>
      </c>
    </row>
    <row r="1937" spans="2:8" s="148" customFormat="1" hidden="1">
      <c r="B1937" s="161"/>
      <c r="C1937" s="165"/>
      <c r="D1937" s="156"/>
      <c r="E1937" s="158"/>
      <c r="F1937" s="168"/>
      <c r="G1937" s="156"/>
      <c r="H1937" s="174"/>
    </row>
    <row r="1938" spans="2:8" s="148" customFormat="1" hidden="1">
      <c r="B1938" s="161"/>
      <c r="C1938" s="165"/>
      <c r="D1938" s="156"/>
      <c r="E1938" s="158"/>
      <c r="F1938" s="168"/>
      <c r="G1938" s="156"/>
      <c r="H1938" s="174"/>
    </row>
    <row r="1939" spans="2:8" s="148" customFormat="1" hidden="1">
      <c r="B1939" s="161"/>
      <c r="C1939" s="154"/>
      <c r="D1939" s="156"/>
      <c r="E1939" s="156"/>
      <c r="F1939" s="168">
        <v>0</v>
      </c>
      <c r="G1939" s="155"/>
      <c r="H1939" s="176">
        <v>0</v>
      </c>
    </row>
    <row r="1940" spans="2:8" s="148" customFormat="1" hidden="1">
      <c r="B1940" s="161"/>
      <c r="C1940" s="165"/>
      <c r="D1940" s="156"/>
      <c r="E1940" s="158"/>
      <c r="F1940" s="168"/>
      <c r="G1940" s="156"/>
      <c r="H1940" s="174"/>
    </row>
    <row r="1941" spans="2:8" s="148" customFormat="1" hidden="1">
      <c r="B1941" s="161"/>
      <c r="C1941" s="165"/>
      <c r="D1941" s="156"/>
      <c r="E1941" s="158"/>
      <c r="F1941" s="168"/>
      <c r="G1941" s="156"/>
      <c r="H1941" s="174"/>
    </row>
    <row r="1942" spans="2:8" s="148" customFormat="1" hidden="1">
      <c r="B1942" s="161"/>
      <c r="C1942" s="154"/>
      <c r="D1942" s="156"/>
      <c r="E1942" s="156"/>
      <c r="F1942" s="168">
        <v>0</v>
      </c>
      <c r="G1942" s="155"/>
      <c r="H1942" s="176">
        <v>0</v>
      </c>
    </row>
    <row r="1943" spans="2:8" s="148" customFormat="1" hidden="1">
      <c r="B1943" s="161"/>
      <c r="C1943" s="165"/>
      <c r="D1943" s="156"/>
      <c r="E1943" s="158"/>
      <c r="F1943" s="168"/>
      <c r="G1943" s="156"/>
      <c r="H1943" s="174"/>
    </row>
    <row r="1944" spans="2:8" s="148" customFormat="1" hidden="1">
      <c r="B1944" s="161"/>
      <c r="C1944" s="165"/>
      <c r="D1944" s="156"/>
      <c r="E1944" s="158"/>
      <c r="F1944" s="168"/>
      <c r="G1944" s="156"/>
      <c r="H1944" s="174"/>
    </row>
    <row r="1945" spans="2:8" s="148" customFormat="1" hidden="1">
      <c r="B1945" s="161"/>
      <c r="C1945" s="154"/>
      <c r="D1945" s="156"/>
      <c r="E1945" s="156"/>
      <c r="F1945" s="168">
        <v>0</v>
      </c>
      <c r="G1945" s="155"/>
      <c r="H1945" s="176">
        <v>0</v>
      </c>
    </row>
    <row r="1946" spans="2:8" s="148" customFormat="1" hidden="1">
      <c r="B1946" s="161"/>
      <c r="C1946" s="165"/>
      <c r="D1946" s="156"/>
      <c r="E1946" s="158"/>
      <c r="F1946" s="168"/>
      <c r="G1946" s="156"/>
      <c r="H1946" s="174"/>
    </row>
    <row r="1947" spans="2:8" s="148" customFormat="1" hidden="1">
      <c r="B1947" s="161"/>
      <c r="C1947" s="165"/>
      <c r="D1947" s="156"/>
      <c r="E1947" s="158"/>
      <c r="F1947" s="168"/>
      <c r="G1947" s="156"/>
      <c r="H1947" s="174"/>
    </row>
    <row r="1948" spans="2:8" s="148" customFormat="1" hidden="1">
      <c r="B1948" s="161"/>
      <c r="C1948" s="154"/>
      <c r="D1948" s="156"/>
      <c r="E1948" s="156"/>
      <c r="F1948" s="168">
        <v>0</v>
      </c>
      <c r="G1948" s="155"/>
      <c r="H1948" s="176">
        <v>0</v>
      </c>
    </row>
    <row r="1949" spans="2:8" s="148" customFormat="1" hidden="1">
      <c r="B1949" s="161"/>
      <c r="C1949" s="165"/>
      <c r="D1949" s="156"/>
      <c r="E1949" s="158"/>
      <c r="F1949" s="168"/>
      <c r="G1949" s="156"/>
      <c r="H1949" s="174"/>
    </row>
    <row r="1950" spans="2:8" s="148" customFormat="1" hidden="1">
      <c r="B1950" s="161"/>
      <c r="C1950" s="165"/>
      <c r="D1950" s="156"/>
      <c r="E1950" s="158"/>
      <c r="F1950" s="168"/>
      <c r="G1950" s="156"/>
      <c r="H1950" s="174"/>
    </row>
    <row r="1951" spans="2:8" s="148" customFormat="1" hidden="1">
      <c r="B1951" s="161"/>
      <c r="C1951" s="154"/>
      <c r="D1951" s="156"/>
      <c r="E1951" s="156"/>
      <c r="F1951" s="168">
        <v>0</v>
      </c>
      <c r="G1951" s="155"/>
      <c r="H1951" s="176">
        <v>0</v>
      </c>
    </row>
    <row r="1952" spans="2:8" s="148" customFormat="1" hidden="1">
      <c r="B1952" s="161"/>
      <c r="C1952" s="165"/>
      <c r="D1952" s="156"/>
      <c r="E1952" s="158"/>
      <c r="F1952" s="168"/>
      <c r="G1952" s="156"/>
      <c r="H1952" s="174"/>
    </row>
    <row r="1953" spans="2:8" s="148" customFormat="1" hidden="1">
      <c r="B1953" s="161"/>
      <c r="C1953" s="165"/>
      <c r="D1953" s="156"/>
      <c r="E1953" s="158"/>
      <c r="F1953" s="168"/>
      <c r="G1953" s="156"/>
      <c r="H1953" s="174"/>
    </row>
    <row r="1954" spans="2:8" s="148" customFormat="1" hidden="1">
      <c r="B1954" s="161"/>
      <c r="C1954" s="154"/>
      <c r="D1954" s="156"/>
      <c r="E1954" s="156"/>
      <c r="F1954" s="168">
        <v>0</v>
      </c>
      <c r="G1954" s="155"/>
      <c r="H1954" s="176">
        <v>0</v>
      </c>
    </row>
    <row r="1955" spans="2:8" s="148" customFormat="1" hidden="1">
      <c r="B1955" s="161"/>
      <c r="C1955" s="165"/>
      <c r="D1955" s="156"/>
      <c r="E1955" s="158"/>
      <c r="F1955" s="168"/>
      <c r="G1955" s="156"/>
      <c r="H1955" s="174"/>
    </row>
    <row r="1956" spans="2:8" s="148" customFormat="1" hidden="1">
      <c r="B1956" s="161"/>
      <c r="C1956" s="165"/>
      <c r="D1956" s="156"/>
      <c r="E1956" s="158"/>
      <c r="F1956" s="168"/>
      <c r="G1956" s="156"/>
      <c r="H1956" s="174"/>
    </row>
    <row r="1957" spans="2:8" s="148" customFormat="1" hidden="1">
      <c r="B1957" s="161"/>
      <c r="C1957" s="154"/>
      <c r="D1957" s="156"/>
      <c r="E1957" s="156"/>
      <c r="F1957" s="168">
        <v>0</v>
      </c>
      <c r="G1957" s="155"/>
      <c r="H1957" s="176">
        <v>0</v>
      </c>
    </row>
    <row r="1958" spans="2:8" s="148" customFormat="1" hidden="1">
      <c r="B1958" s="161"/>
      <c r="C1958" s="154"/>
      <c r="D1958" s="156"/>
      <c r="E1958" s="156"/>
      <c r="F1958" s="155"/>
      <c r="G1958" s="155"/>
      <c r="H1958" s="155"/>
    </row>
    <row r="1959" spans="2:8" s="148" customFormat="1" hidden="1">
      <c r="B1959" s="161"/>
      <c r="C1959" s="154"/>
      <c r="D1959" s="156"/>
      <c r="E1959" s="156"/>
      <c r="F1959" s="155"/>
      <c r="G1959" s="155"/>
      <c r="H1959" s="155"/>
    </row>
    <row r="1960" spans="2:8" s="148" customFormat="1" hidden="1">
      <c r="B1960" s="161"/>
      <c r="C1960" s="154"/>
      <c r="D1960" s="156"/>
      <c r="E1960" s="158"/>
      <c r="F1960" s="155"/>
      <c r="G1960" s="155"/>
      <c r="H1960" s="155"/>
    </row>
    <row r="1961" spans="2:8" s="148" customFormat="1" hidden="1">
      <c r="B1961" s="161"/>
      <c r="C1961" s="154"/>
      <c r="D1961" s="156"/>
      <c r="E1961" s="155"/>
      <c r="F1961" s="155"/>
      <c r="G1961" s="155"/>
      <c r="H1961" s="155"/>
    </row>
    <row r="1962" spans="2:8" s="148" customFormat="1" hidden="1">
      <c r="B1962" s="161"/>
      <c r="C1962" s="154"/>
      <c r="D1962" s="156"/>
      <c r="E1962" s="155"/>
      <c r="F1962" s="155"/>
      <c r="G1962" s="156"/>
      <c r="H1962" s="155"/>
    </row>
    <row r="1963" spans="2:8" s="148" customFormat="1" hidden="1">
      <c r="B1963" s="161"/>
      <c r="C1963" s="154"/>
      <c r="D1963" s="156"/>
      <c r="E1963" s="158"/>
      <c r="F1963" s="155"/>
      <c r="G1963" s="156"/>
      <c r="H1963" s="155"/>
    </row>
    <row r="1964" spans="2:8" s="148" customFormat="1" hidden="1">
      <c r="B1964" s="161"/>
      <c r="C1964" s="154"/>
      <c r="D1964" s="156"/>
      <c r="E1964" s="156"/>
      <c r="F1964" s="155"/>
      <c r="G1964" s="156"/>
      <c r="H1964" s="155"/>
    </row>
    <row r="1965" spans="2:8" s="148" customFormat="1" hidden="1">
      <c r="B1965" s="161"/>
      <c r="C1965" s="154"/>
      <c r="D1965" s="156"/>
      <c r="E1965" s="156"/>
      <c r="F1965" s="155"/>
      <c r="G1965" s="156"/>
      <c r="H1965" s="155"/>
    </row>
    <row r="1966" spans="2:8" s="148" customFormat="1" hidden="1">
      <c r="B1966" s="161"/>
      <c r="C1966" s="154"/>
      <c r="D1966" s="156"/>
      <c r="E1966" s="156"/>
      <c r="F1966" s="155"/>
      <c r="G1966" s="156"/>
      <c r="H1966" s="155"/>
    </row>
    <row r="1967" spans="2:8" s="148" customFormat="1" hidden="1">
      <c r="B1967" s="161"/>
      <c r="C1967" s="154"/>
      <c r="D1967" s="156"/>
      <c r="E1967" s="156"/>
      <c r="F1967" s="155"/>
      <c r="G1967" s="156"/>
      <c r="H1967" s="156"/>
    </row>
    <row r="1968" spans="2:8" s="148" customFormat="1" hidden="1">
      <c r="B1968" s="161"/>
      <c r="C1968" s="154"/>
      <c r="D1968" s="156"/>
      <c r="E1968" s="156"/>
      <c r="F1968" s="155"/>
      <c r="G1968" s="156"/>
      <c r="H1968" s="155"/>
    </row>
    <row r="1969" spans="2:8" s="148" customFormat="1" hidden="1">
      <c r="B1969" s="161"/>
      <c r="C1969" s="154"/>
      <c r="D1969" s="156"/>
      <c r="E1969" s="156"/>
      <c r="F1969" s="155"/>
      <c r="G1969" s="156"/>
      <c r="H1969" s="155"/>
    </row>
    <row r="1970" spans="2:8" s="148" customFormat="1" hidden="1">
      <c r="B1970" s="161"/>
      <c r="C1970" s="154"/>
      <c r="D1970" s="156"/>
      <c r="E1970" s="158"/>
      <c r="F1970" s="155"/>
      <c r="G1970" s="156"/>
      <c r="H1970" s="155"/>
    </row>
    <row r="1971" spans="2:8" s="148" customFormat="1" hidden="1">
      <c r="B1971" s="161"/>
      <c r="C1971" s="154"/>
      <c r="D1971" s="156"/>
      <c r="E1971" s="158"/>
      <c r="F1971" s="155"/>
      <c r="G1971" s="156"/>
      <c r="H1971" s="155"/>
    </row>
    <row r="1972" spans="2:8" s="148" customFormat="1" hidden="1">
      <c r="B1972" s="161"/>
      <c r="C1972" s="154"/>
      <c r="D1972" s="156"/>
      <c r="E1972" s="158"/>
      <c r="F1972" s="155"/>
      <c r="G1972" s="156"/>
      <c r="H1972" s="155"/>
    </row>
    <row r="1973" spans="2:8" s="148" customFormat="1" hidden="1">
      <c r="B1973" s="161"/>
      <c r="C1973" s="154"/>
      <c r="D1973" s="156"/>
      <c r="E1973" s="158"/>
      <c r="F1973" s="155"/>
      <c r="G1973" s="156"/>
      <c r="H1973" s="155"/>
    </row>
    <row r="1974" spans="2:8" s="148" customFormat="1" hidden="1">
      <c r="B1974" s="161"/>
      <c r="C1974" s="154"/>
      <c r="D1974" s="156"/>
      <c r="E1974" s="155"/>
      <c r="F1974" s="155"/>
      <c r="G1974" s="155"/>
      <c r="H1974" s="155"/>
    </row>
    <row r="1975" spans="2:8" s="148" customFormat="1" hidden="1">
      <c r="B1975" s="161"/>
      <c r="C1975" s="154"/>
      <c r="D1975" s="156"/>
      <c r="E1975" s="155"/>
      <c r="F1975" s="155"/>
      <c r="G1975" s="155"/>
      <c r="H1975" s="155"/>
    </row>
    <row r="1976" spans="2:8" s="148" customFormat="1" hidden="1">
      <c r="B1976" s="161"/>
      <c r="C1976" s="154"/>
      <c r="D1976" s="155"/>
      <c r="E1976" s="155"/>
      <c r="F1976" s="155"/>
      <c r="G1976" s="155"/>
      <c r="H1976" s="155"/>
    </row>
    <row r="1977" spans="2:8" s="148" customFormat="1" hidden="1">
      <c r="B1977" s="161"/>
      <c r="C1977" s="154"/>
      <c r="D1977" s="156"/>
      <c r="E1977" s="158"/>
      <c r="F1977" s="155"/>
      <c r="G1977" s="155"/>
      <c r="H1977" s="155"/>
    </row>
    <row r="1978" spans="2:8" s="148" customFormat="1" hidden="1">
      <c r="B1978" s="161"/>
      <c r="C1978" s="154"/>
      <c r="D1978" s="156"/>
      <c r="E1978" s="158"/>
      <c r="F1978" s="155"/>
      <c r="G1978" s="155"/>
      <c r="H1978" s="155"/>
    </row>
    <row r="1979" spans="2:8" s="148" customFormat="1" hidden="1">
      <c r="B1979" s="161"/>
      <c r="C1979" s="154"/>
      <c r="D1979" s="156"/>
      <c r="E1979" s="158"/>
      <c r="F1979" s="155"/>
      <c r="G1979" s="155"/>
      <c r="H1979" s="155"/>
    </row>
    <row r="1980" spans="2:8" s="148" customFormat="1" hidden="1">
      <c r="B1980" s="161"/>
      <c r="C1980" s="154"/>
      <c r="D1980" s="156"/>
      <c r="E1980" s="156"/>
      <c r="F1980" s="155"/>
      <c r="G1980" s="155"/>
      <c r="H1980" s="155"/>
    </row>
    <row r="1981" spans="2:8" s="148" customFormat="1" hidden="1">
      <c r="B1981" s="161"/>
      <c r="C1981" s="154"/>
      <c r="D1981" s="156"/>
      <c r="E1981" s="156"/>
      <c r="F1981" s="155"/>
      <c r="G1981" s="155"/>
      <c r="H1981" s="155"/>
    </row>
    <row r="1982" spans="2:8" s="148" customFormat="1" hidden="1">
      <c r="B1982" s="161"/>
      <c r="C1982" s="154"/>
      <c r="D1982" s="156"/>
      <c r="E1982" s="156"/>
      <c r="F1982" s="155"/>
      <c r="G1982" s="155"/>
      <c r="H1982" s="155"/>
    </row>
    <row r="1983" spans="2:8" s="148" customFormat="1" hidden="1">
      <c r="B1983" s="161"/>
      <c r="C1983" s="154"/>
      <c r="D1983" s="156"/>
      <c r="E1983" s="158"/>
      <c r="F1983" s="155"/>
      <c r="G1983" s="155"/>
      <c r="H1983" s="155"/>
    </row>
    <row r="1984" spans="2:8" s="148" customFormat="1" hidden="1">
      <c r="B1984" s="161"/>
      <c r="C1984" s="154"/>
      <c r="D1984" s="156"/>
      <c r="E1984" s="155"/>
      <c r="F1984" s="155"/>
      <c r="G1984" s="155"/>
      <c r="H1984" s="155"/>
    </row>
    <row r="1985" spans="2:8" s="148" customFormat="1" hidden="1">
      <c r="B1985" s="161"/>
      <c r="C1985" s="154"/>
      <c r="D1985" s="156"/>
      <c r="E1985" s="155"/>
      <c r="F1985" s="155"/>
      <c r="G1985" s="156"/>
      <c r="H1985" s="155"/>
    </row>
    <row r="1986" spans="2:8" s="148" customFormat="1" hidden="1">
      <c r="B1986" s="161"/>
      <c r="C1986" s="154"/>
      <c r="D1986" s="156"/>
      <c r="E1986" s="158"/>
      <c r="F1986" s="155"/>
      <c r="G1986" s="156"/>
      <c r="H1986" s="155"/>
    </row>
    <row r="1987" spans="2:8" s="148" customFormat="1" hidden="1">
      <c r="B1987" s="161"/>
      <c r="C1987" s="154"/>
      <c r="D1987" s="156"/>
      <c r="E1987" s="156"/>
      <c r="F1987" s="155"/>
      <c r="G1987" s="156"/>
      <c r="H1987" s="155"/>
    </row>
    <row r="1988" spans="2:8" s="148" customFormat="1" hidden="1">
      <c r="B1988" s="161"/>
      <c r="C1988" s="154"/>
      <c r="D1988" s="156"/>
      <c r="E1988" s="156"/>
      <c r="F1988" s="155"/>
      <c r="G1988" s="156"/>
      <c r="H1988" s="155"/>
    </row>
    <row r="1989" spans="2:8" s="148" customFormat="1" hidden="1">
      <c r="B1989" s="161"/>
      <c r="C1989" s="154"/>
      <c r="D1989" s="156"/>
      <c r="E1989" s="156"/>
      <c r="F1989" s="155"/>
      <c r="G1989" s="156"/>
      <c r="H1989" s="155"/>
    </row>
    <row r="1990" spans="2:8" s="148" customFormat="1" hidden="1">
      <c r="B1990" s="161"/>
      <c r="C1990" s="154"/>
      <c r="D1990" s="156"/>
      <c r="E1990" s="156"/>
      <c r="F1990" s="155"/>
      <c r="G1990" s="156"/>
      <c r="H1990" s="156"/>
    </row>
    <row r="1991" spans="2:8" s="148" customFormat="1" hidden="1">
      <c r="B1991" s="161"/>
      <c r="C1991" s="154"/>
      <c r="D1991" s="156"/>
      <c r="E1991" s="156"/>
      <c r="F1991" s="155"/>
      <c r="G1991" s="156"/>
      <c r="H1991" s="155"/>
    </row>
    <row r="1992" spans="2:8" s="148" customFormat="1" hidden="1">
      <c r="B1992" s="161"/>
      <c r="C1992" s="154"/>
      <c r="D1992" s="156"/>
      <c r="E1992" s="156"/>
      <c r="F1992" s="155"/>
      <c r="G1992" s="156"/>
      <c r="H1992" s="155"/>
    </row>
    <row r="1993" spans="2:8" s="148" customFormat="1" hidden="1">
      <c r="B1993" s="161"/>
      <c r="C1993" s="154"/>
      <c r="D1993" s="156"/>
      <c r="E1993" s="158"/>
      <c r="F1993" s="155"/>
      <c r="G1993" s="156"/>
      <c r="H1993" s="155"/>
    </row>
    <row r="1994" spans="2:8" s="148" customFormat="1" hidden="1">
      <c r="B1994" s="161"/>
      <c r="C1994" s="154"/>
      <c r="D1994" s="156"/>
      <c r="E1994" s="158"/>
      <c r="F1994" s="155"/>
      <c r="G1994" s="156"/>
      <c r="H1994" s="155"/>
    </row>
    <row r="1995" spans="2:8" s="148" customFormat="1" hidden="1">
      <c r="B1995" s="161"/>
      <c r="C1995" s="154"/>
      <c r="D1995" s="156"/>
      <c r="E1995" s="158"/>
      <c r="F1995" s="155"/>
      <c r="G1995" s="156"/>
      <c r="H1995" s="155"/>
    </row>
    <row r="1996" spans="2:8" s="148" customFormat="1" hidden="1">
      <c r="B1996" s="161"/>
      <c r="C1996" s="154"/>
      <c r="D1996" s="156"/>
      <c r="E1996" s="158"/>
      <c r="F1996" s="155"/>
      <c r="G1996" s="156"/>
      <c r="H1996" s="155"/>
    </row>
    <row r="1997" spans="2:8" s="148" customFormat="1" hidden="1">
      <c r="B1997" s="161"/>
      <c r="C1997" s="154"/>
      <c r="D1997" s="156"/>
      <c r="E1997" s="155"/>
      <c r="F1997" s="155"/>
      <c r="G1997" s="155"/>
      <c r="H1997" s="155"/>
    </row>
    <row r="1998" spans="2:8" s="148" customFormat="1" hidden="1">
      <c r="B1998" s="161"/>
      <c r="C1998" s="154"/>
      <c r="D1998" s="156"/>
      <c r="E1998" s="155"/>
      <c r="F1998" s="155"/>
      <c r="G1998" s="155"/>
      <c r="H1998" s="155"/>
    </row>
    <row r="1999" spans="2:8" s="148" customFormat="1" hidden="1">
      <c r="B1999" s="161"/>
      <c r="C1999" s="154"/>
      <c r="D1999" s="156"/>
      <c r="E1999" s="155"/>
      <c r="F1999" s="155"/>
      <c r="G1999" s="155"/>
      <c r="H1999" s="155"/>
    </row>
    <row r="2000" spans="2:8" s="148" customFormat="1" hidden="1">
      <c r="B2000" s="161"/>
      <c r="C2000" s="154"/>
      <c r="D2000" s="155"/>
      <c r="E2000" s="155"/>
      <c r="F2000" s="155"/>
      <c r="G2000" s="155"/>
      <c r="H2000" s="155"/>
    </row>
    <row r="2001" spans="2:8" s="148" customFormat="1" hidden="1">
      <c r="B2001" s="161"/>
      <c r="C2001" s="154"/>
      <c r="D2001" s="155"/>
      <c r="E2001" s="155"/>
      <c r="F2001" s="155"/>
      <c r="G2001" s="155"/>
      <c r="H2001" s="155"/>
    </row>
    <row r="2002" spans="2:8" s="148" customFormat="1" hidden="1">
      <c r="B2002" s="161"/>
      <c r="C2002" s="154"/>
      <c r="D2002" s="155"/>
      <c r="E2002" s="155"/>
      <c r="F2002" s="155"/>
      <c r="G2002" s="155"/>
      <c r="H2002" s="155"/>
    </row>
    <row r="2003" spans="2:8" s="148" customFormat="1" hidden="1">
      <c r="B2003" s="161"/>
      <c r="C2003" s="154"/>
      <c r="D2003" s="155"/>
      <c r="E2003" s="155"/>
      <c r="F2003" s="155"/>
      <c r="G2003" s="155"/>
      <c r="H2003" s="155"/>
    </row>
    <row r="2004" spans="2:8" s="148" customFormat="1" hidden="1">
      <c r="B2004" s="161"/>
      <c r="C2004" s="154"/>
      <c r="D2004" s="155"/>
      <c r="E2004" s="155"/>
      <c r="F2004" s="155"/>
      <c r="G2004" s="155"/>
      <c r="H2004" s="155"/>
    </row>
    <row r="2005" spans="2:8" s="148" customFormat="1" hidden="1">
      <c r="B2005" s="161"/>
      <c r="C2005" s="154"/>
      <c r="D2005" s="156"/>
      <c r="E2005" s="158"/>
      <c r="F2005" s="155"/>
      <c r="G2005" s="155"/>
      <c r="H2005" s="155"/>
    </row>
    <row r="2006" spans="2:8" s="148" customFormat="1" hidden="1">
      <c r="B2006" s="161"/>
      <c r="C2006" s="154"/>
      <c r="D2006" s="156"/>
      <c r="E2006" s="158"/>
      <c r="F2006" s="155"/>
      <c r="G2006" s="155"/>
      <c r="H2006" s="155"/>
    </row>
    <row r="2007" spans="2:8" s="148" customFormat="1" hidden="1">
      <c r="B2007" s="161"/>
      <c r="C2007" s="154"/>
      <c r="D2007" s="156"/>
      <c r="E2007" s="158"/>
      <c r="F2007" s="155"/>
      <c r="G2007" s="155"/>
      <c r="H2007" s="155"/>
    </row>
    <row r="2008" spans="2:8" s="148" customFormat="1" hidden="1">
      <c r="B2008" s="161"/>
      <c r="C2008" s="154"/>
      <c r="D2008" s="156"/>
      <c r="E2008" s="156"/>
      <c r="F2008" s="155"/>
      <c r="G2008" s="155"/>
      <c r="H2008" s="155"/>
    </row>
    <row r="2009" spans="2:8" s="148" customFormat="1" hidden="1">
      <c r="B2009" s="161"/>
      <c r="C2009" s="154"/>
      <c r="D2009" s="156"/>
      <c r="E2009" s="156"/>
      <c r="F2009" s="155"/>
      <c r="G2009" s="155"/>
      <c r="H2009" s="155"/>
    </row>
    <row r="2010" spans="2:8" s="148" customFormat="1" hidden="1">
      <c r="B2010" s="161"/>
      <c r="C2010" s="154"/>
      <c r="D2010" s="156"/>
      <c r="E2010" s="156"/>
      <c r="F2010" s="155"/>
      <c r="G2010" s="155"/>
      <c r="H2010" s="155"/>
    </row>
    <row r="2011" spans="2:8" s="148" customFormat="1" hidden="1">
      <c r="B2011" s="161"/>
      <c r="C2011" s="154"/>
      <c r="D2011" s="156"/>
      <c r="E2011" s="158"/>
      <c r="F2011" s="155"/>
      <c r="G2011" s="155"/>
      <c r="H2011" s="155"/>
    </row>
    <row r="2012" spans="2:8" s="148" customFormat="1" hidden="1">
      <c r="B2012" s="161"/>
      <c r="C2012" s="154"/>
      <c r="D2012" s="156"/>
      <c r="E2012" s="155"/>
      <c r="F2012" s="155"/>
      <c r="G2012" s="155"/>
      <c r="H2012" s="155"/>
    </row>
    <row r="2013" spans="2:8" s="148" customFormat="1" hidden="1">
      <c r="B2013" s="161"/>
      <c r="C2013" s="154"/>
      <c r="D2013" s="156"/>
      <c r="E2013" s="155"/>
      <c r="F2013" s="155"/>
      <c r="G2013" s="156"/>
      <c r="H2013" s="155"/>
    </row>
    <row r="2014" spans="2:8" s="148" customFormat="1" hidden="1">
      <c r="B2014" s="161"/>
      <c r="C2014" s="154"/>
      <c r="D2014" s="156"/>
      <c r="E2014" s="158"/>
      <c r="F2014" s="155"/>
      <c r="G2014" s="156"/>
      <c r="H2014" s="155"/>
    </row>
    <row r="2015" spans="2:8" s="148" customFormat="1" hidden="1">
      <c r="B2015" s="161"/>
      <c r="C2015" s="154"/>
      <c r="D2015" s="156"/>
      <c r="E2015" s="156"/>
      <c r="F2015" s="155"/>
      <c r="G2015" s="156"/>
      <c r="H2015" s="155"/>
    </row>
    <row r="2016" spans="2:8" s="148" customFormat="1" hidden="1">
      <c r="B2016" s="161"/>
      <c r="C2016" s="154"/>
      <c r="D2016" s="156"/>
      <c r="E2016" s="156"/>
      <c r="F2016" s="155"/>
      <c r="G2016" s="156"/>
      <c r="H2016" s="155"/>
    </row>
    <row r="2017" spans="2:8" s="148" customFormat="1" hidden="1">
      <c r="B2017" s="161"/>
      <c r="C2017" s="154"/>
      <c r="D2017" s="156"/>
      <c r="E2017" s="156"/>
      <c r="F2017" s="155"/>
      <c r="G2017" s="156"/>
      <c r="H2017" s="155"/>
    </row>
    <row r="2018" spans="2:8" s="148" customFormat="1" hidden="1">
      <c r="B2018" s="161"/>
      <c r="C2018" s="154"/>
      <c r="D2018" s="156"/>
      <c r="E2018" s="156"/>
      <c r="F2018" s="155"/>
      <c r="G2018" s="156"/>
      <c r="H2018" s="156"/>
    </row>
    <row r="2019" spans="2:8" s="148" customFormat="1" hidden="1">
      <c r="B2019" s="161"/>
      <c r="C2019" s="154"/>
      <c r="D2019" s="156"/>
      <c r="E2019" s="156"/>
      <c r="F2019" s="155"/>
      <c r="G2019" s="156"/>
      <c r="H2019" s="155"/>
    </row>
    <row r="2020" spans="2:8" s="148" customFormat="1" hidden="1">
      <c r="B2020" s="161"/>
      <c r="C2020" s="154"/>
      <c r="D2020" s="156"/>
      <c r="E2020" s="156"/>
      <c r="F2020" s="155"/>
      <c r="G2020" s="156"/>
      <c r="H2020" s="155"/>
    </row>
    <row r="2021" spans="2:8" s="148" customFormat="1" hidden="1">
      <c r="B2021" s="161"/>
      <c r="C2021" s="154"/>
      <c r="D2021" s="156"/>
      <c r="E2021" s="158"/>
      <c r="F2021" s="155"/>
      <c r="G2021" s="156"/>
      <c r="H2021" s="155"/>
    </row>
    <row r="2022" spans="2:8" s="148" customFormat="1" hidden="1">
      <c r="B2022" s="161"/>
      <c r="C2022" s="154"/>
      <c r="D2022" s="156"/>
      <c r="E2022" s="158"/>
      <c r="F2022" s="155"/>
      <c r="G2022" s="156"/>
      <c r="H2022" s="155"/>
    </row>
    <row r="2023" spans="2:8" s="148" customFormat="1" hidden="1">
      <c r="B2023" s="161"/>
      <c r="C2023" s="154"/>
      <c r="D2023" s="156"/>
      <c r="E2023" s="158"/>
      <c r="F2023" s="155"/>
      <c r="G2023" s="156"/>
      <c r="H2023" s="155"/>
    </row>
    <row r="2024" spans="2:8" s="148" customFormat="1" hidden="1">
      <c r="B2024" s="161"/>
      <c r="C2024" s="154"/>
      <c r="D2024" s="156"/>
      <c r="E2024" s="158"/>
      <c r="F2024" s="155"/>
      <c r="G2024" s="156"/>
      <c r="H2024" s="155"/>
    </row>
    <row r="2025" spans="2:8" s="148" customFormat="1" hidden="1">
      <c r="B2025" s="161"/>
      <c r="C2025" s="154"/>
      <c r="D2025" s="156"/>
      <c r="E2025" s="155"/>
      <c r="F2025" s="155"/>
      <c r="G2025" s="155"/>
      <c r="H2025" s="155"/>
    </row>
    <row r="2026" spans="2:8" s="148" customFormat="1" hidden="1">
      <c r="B2026" s="161"/>
      <c r="C2026" s="154"/>
      <c r="D2026" s="156"/>
      <c r="E2026" s="155"/>
      <c r="F2026" s="155"/>
      <c r="G2026" s="155"/>
      <c r="H2026" s="155"/>
    </row>
    <row r="2027" spans="2:8" s="148" customFormat="1" hidden="1">
      <c r="B2027" s="161"/>
      <c r="C2027" s="154"/>
      <c r="D2027" s="155"/>
      <c r="E2027" s="155"/>
      <c r="F2027" s="155"/>
      <c r="G2027" s="155"/>
      <c r="H2027" s="155"/>
    </row>
    <row r="2028" spans="2:8" s="148" customFormat="1" hidden="1">
      <c r="B2028" s="161"/>
      <c r="C2028" s="154"/>
      <c r="D2028" s="156"/>
      <c r="E2028" s="158"/>
      <c r="F2028" s="155"/>
      <c r="G2028" s="155"/>
      <c r="H2028" s="155"/>
    </row>
    <row r="2029" spans="2:8" s="148" customFormat="1" hidden="1">
      <c r="B2029" s="161"/>
      <c r="C2029" s="154"/>
      <c r="D2029" s="156"/>
      <c r="E2029" s="158"/>
      <c r="F2029" s="155"/>
      <c r="G2029" s="155"/>
      <c r="H2029" s="155"/>
    </row>
    <row r="2030" spans="2:8" s="148" customFormat="1" hidden="1">
      <c r="B2030" s="161"/>
      <c r="C2030" s="154"/>
      <c r="D2030" s="156"/>
      <c r="E2030" s="158"/>
      <c r="F2030" s="155"/>
      <c r="G2030" s="155"/>
      <c r="H2030" s="155"/>
    </row>
    <row r="2031" spans="2:8" s="148" customFormat="1" hidden="1">
      <c r="B2031" s="161"/>
      <c r="C2031" s="154"/>
      <c r="D2031" s="156"/>
      <c r="E2031" s="156"/>
      <c r="F2031" s="155"/>
      <c r="G2031" s="155"/>
      <c r="H2031" s="155"/>
    </row>
    <row r="2032" spans="2:8" s="148" customFormat="1" hidden="1">
      <c r="B2032" s="161"/>
      <c r="C2032" s="154"/>
      <c r="D2032" s="156"/>
      <c r="E2032" s="156"/>
      <c r="F2032" s="155"/>
      <c r="G2032" s="155"/>
      <c r="H2032" s="155"/>
    </row>
    <row r="2033" spans="2:8" s="148" customFormat="1" hidden="1">
      <c r="B2033" s="161"/>
      <c r="C2033" s="154"/>
      <c r="D2033" s="156"/>
      <c r="E2033" s="156"/>
      <c r="F2033" s="155"/>
      <c r="G2033" s="155"/>
      <c r="H2033" s="155"/>
    </row>
    <row r="2034" spans="2:8" s="148" customFormat="1" hidden="1">
      <c r="B2034" s="161"/>
      <c r="C2034" s="154"/>
      <c r="D2034" s="156"/>
      <c r="E2034" s="158"/>
      <c r="F2034" s="155"/>
      <c r="G2034" s="155"/>
      <c r="H2034" s="155"/>
    </row>
    <row r="2035" spans="2:8" s="148" customFormat="1" hidden="1">
      <c r="B2035" s="161"/>
      <c r="C2035" s="154"/>
      <c r="D2035" s="156"/>
      <c r="E2035" s="155"/>
      <c r="F2035" s="155"/>
      <c r="G2035" s="155"/>
      <c r="H2035" s="155"/>
    </row>
    <row r="2036" spans="2:8" s="148" customFormat="1" hidden="1">
      <c r="B2036" s="161"/>
      <c r="C2036" s="154"/>
      <c r="D2036" s="156"/>
      <c r="E2036" s="155"/>
      <c r="F2036" s="155"/>
      <c r="G2036" s="156"/>
      <c r="H2036" s="155"/>
    </row>
    <row r="2037" spans="2:8" s="148" customFormat="1" hidden="1">
      <c r="B2037" s="161"/>
      <c r="C2037" s="154"/>
      <c r="D2037" s="156"/>
      <c r="E2037" s="158"/>
      <c r="F2037" s="155"/>
      <c r="G2037" s="156"/>
      <c r="H2037" s="155"/>
    </row>
    <row r="2038" spans="2:8" s="148" customFormat="1" hidden="1">
      <c r="B2038" s="161"/>
      <c r="C2038" s="154"/>
      <c r="D2038" s="156"/>
      <c r="E2038" s="156"/>
      <c r="F2038" s="155"/>
      <c r="G2038" s="156"/>
      <c r="H2038" s="155"/>
    </row>
    <row r="2039" spans="2:8" s="148" customFormat="1" hidden="1">
      <c r="B2039" s="161"/>
      <c r="C2039" s="154"/>
      <c r="D2039" s="156"/>
      <c r="E2039" s="156"/>
      <c r="F2039" s="155"/>
      <c r="G2039" s="156"/>
      <c r="H2039" s="155"/>
    </row>
    <row r="2040" spans="2:8" s="148" customFormat="1" hidden="1">
      <c r="B2040" s="161"/>
      <c r="C2040" s="154"/>
      <c r="D2040" s="156"/>
      <c r="E2040" s="156"/>
      <c r="F2040" s="155"/>
      <c r="G2040" s="156"/>
      <c r="H2040" s="155"/>
    </row>
    <row r="2041" spans="2:8" s="148" customFormat="1" hidden="1">
      <c r="B2041" s="161"/>
      <c r="C2041" s="154"/>
      <c r="D2041" s="156"/>
      <c r="E2041" s="156"/>
      <c r="F2041" s="155"/>
      <c r="G2041" s="156"/>
      <c r="H2041" s="156"/>
    </row>
    <row r="2042" spans="2:8" s="148" customFormat="1" hidden="1">
      <c r="B2042" s="161"/>
      <c r="C2042" s="154"/>
      <c r="D2042" s="156"/>
      <c r="E2042" s="156"/>
      <c r="F2042" s="155"/>
      <c r="G2042" s="156"/>
      <c r="H2042" s="155"/>
    </row>
    <row r="2043" spans="2:8" s="148" customFormat="1" hidden="1">
      <c r="B2043" s="161"/>
      <c r="C2043" s="154"/>
      <c r="D2043" s="156"/>
      <c r="E2043" s="156"/>
      <c r="F2043" s="155"/>
      <c r="G2043" s="156"/>
      <c r="H2043" s="155"/>
    </row>
    <row r="2044" spans="2:8" s="148" customFormat="1" hidden="1">
      <c r="B2044" s="161"/>
      <c r="C2044" s="154"/>
      <c r="D2044" s="156"/>
      <c r="E2044" s="158"/>
      <c r="F2044" s="155"/>
      <c r="G2044" s="156"/>
      <c r="H2044" s="155"/>
    </row>
    <row r="2045" spans="2:8" s="148" customFormat="1" hidden="1">
      <c r="B2045" s="161"/>
      <c r="C2045" s="154"/>
      <c r="D2045" s="156"/>
      <c r="E2045" s="158"/>
      <c r="F2045" s="155"/>
      <c r="G2045" s="156"/>
      <c r="H2045" s="155"/>
    </row>
    <row r="2046" spans="2:8" s="148" customFormat="1" hidden="1">
      <c r="B2046" s="161"/>
      <c r="C2046" s="154"/>
      <c r="D2046" s="156"/>
      <c r="E2046" s="158"/>
      <c r="F2046" s="155"/>
      <c r="G2046" s="156"/>
      <c r="H2046" s="155"/>
    </row>
    <row r="2047" spans="2:8" s="148" customFormat="1" hidden="1">
      <c r="B2047" s="161"/>
      <c r="C2047" s="154"/>
      <c r="D2047" s="156"/>
      <c r="E2047" s="158"/>
      <c r="F2047" s="155"/>
      <c r="G2047" s="156"/>
      <c r="H2047" s="155"/>
    </row>
    <row r="2048" spans="2:8" s="148" customFormat="1" hidden="1">
      <c r="B2048" s="161"/>
      <c r="C2048" s="154"/>
      <c r="D2048" s="156"/>
      <c r="E2048" s="155"/>
      <c r="F2048" s="155"/>
      <c r="G2048" s="155"/>
      <c r="H2048" s="155"/>
    </row>
    <row r="2049" spans="2:8" s="148" customFormat="1" hidden="1">
      <c r="B2049" s="161"/>
      <c r="C2049" s="154"/>
      <c r="D2049" s="156"/>
      <c r="E2049" s="155"/>
      <c r="F2049" s="155"/>
      <c r="G2049" s="155"/>
      <c r="H2049" s="155"/>
    </row>
    <row r="2050" spans="2:8" s="148" customFormat="1" hidden="1">
      <c r="B2050" s="161"/>
      <c r="C2050" s="154"/>
      <c r="D2050" s="155"/>
      <c r="E2050" s="155"/>
      <c r="F2050" s="155"/>
      <c r="G2050" s="155"/>
      <c r="H2050" s="155"/>
    </row>
    <row r="2051" spans="2:8" s="148" customFormat="1" hidden="1">
      <c r="B2051" s="161"/>
      <c r="C2051" s="154"/>
      <c r="D2051" s="156"/>
      <c r="E2051" s="158"/>
      <c r="F2051" s="155"/>
      <c r="G2051" s="155"/>
      <c r="H2051" s="155"/>
    </row>
    <row r="2052" spans="2:8" s="148" customFormat="1" hidden="1">
      <c r="B2052" s="161"/>
      <c r="C2052" s="154"/>
      <c r="D2052" s="156"/>
      <c r="E2052" s="158"/>
      <c r="F2052" s="155"/>
      <c r="G2052" s="155"/>
      <c r="H2052" s="155"/>
    </row>
    <row r="2053" spans="2:8" s="148" customFormat="1" hidden="1">
      <c r="B2053" s="161"/>
      <c r="C2053" s="154"/>
      <c r="D2053" s="156"/>
      <c r="E2053" s="158"/>
      <c r="F2053" s="155"/>
      <c r="G2053" s="155"/>
      <c r="H2053" s="155"/>
    </row>
    <row r="2054" spans="2:8" s="148" customFormat="1" hidden="1">
      <c r="B2054" s="161"/>
      <c r="C2054" s="154"/>
      <c r="D2054" s="156"/>
      <c r="E2054" s="156"/>
      <c r="F2054" s="155"/>
      <c r="G2054" s="155"/>
      <c r="H2054" s="155"/>
    </row>
    <row r="2055" spans="2:8" s="148" customFormat="1" hidden="1">
      <c r="B2055" s="161"/>
      <c r="C2055" s="154"/>
      <c r="D2055" s="156"/>
      <c r="E2055" s="156"/>
      <c r="F2055" s="155"/>
      <c r="G2055" s="155"/>
      <c r="H2055" s="155"/>
    </row>
    <row r="2056" spans="2:8" s="148" customFormat="1" hidden="1">
      <c r="B2056" s="161"/>
      <c r="C2056" s="154"/>
      <c r="D2056" s="156"/>
      <c r="E2056" s="156"/>
      <c r="F2056" s="155"/>
      <c r="G2056" s="155"/>
      <c r="H2056" s="155"/>
    </row>
    <row r="2057" spans="2:8" s="148" customFormat="1" hidden="1">
      <c r="B2057" s="161"/>
      <c r="C2057" s="154"/>
      <c r="D2057" s="156"/>
      <c r="E2057" s="158"/>
      <c r="F2057" s="155"/>
      <c r="G2057" s="155"/>
      <c r="H2057" s="155"/>
    </row>
    <row r="2058" spans="2:8" s="148" customFormat="1" hidden="1">
      <c r="B2058" s="161"/>
      <c r="C2058" s="154"/>
      <c r="D2058" s="156"/>
      <c r="E2058" s="155"/>
      <c r="F2058" s="155"/>
      <c r="G2058" s="155"/>
      <c r="H2058" s="155"/>
    </row>
    <row r="2059" spans="2:8" s="148" customFormat="1" hidden="1">
      <c r="B2059" s="161"/>
      <c r="C2059" s="154"/>
      <c r="D2059" s="156"/>
      <c r="E2059" s="155"/>
      <c r="F2059" s="155"/>
      <c r="G2059" s="156"/>
      <c r="H2059" s="155"/>
    </row>
    <row r="2060" spans="2:8" s="148" customFormat="1" hidden="1">
      <c r="B2060" s="161"/>
      <c r="C2060" s="154"/>
      <c r="D2060" s="156"/>
      <c r="E2060" s="158"/>
      <c r="F2060" s="155"/>
      <c r="G2060" s="156"/>
      <c r="H2060" s="155"/>
    </row>
    <row r="2061" spans="2:8" s="148" customFormat="1" hidden="1">
      <c r="B2061" s="161"/>
      <c r="C2061" s="154"/>
      <c r="D2061" s="156"/>
      <c r="E2061" s="156"/>
      <c r="F2061" s="155"/>
      <c r="G2061" s="156"/>
      <c r="H2061" s="155"/>
    </row>
    <row r="2062" spans="2:8" s="148" customFormat="1" hidden="1">
      <c r="B2062" s="161"/>
      <c r="C2062" s="154"/>
      <c r="D2062" s="156"/>
      <c r="E2062" s="156"/>
      <c r="F2062" s="155"/>
      <c r="G2062" s="156"/>
      <c r="H2062" s="155"/>
    </row>
    <row r="2063" spans="2:8" s="148" customFormat="1" hidden="1">
      <c r="B2063" s="161"/>
      <c r="C2063" s="154"/>
      <c r="D2063" s="156"/>
      <c r="E2063" s="156"/>
      <c r="F2063" s="155"/>
      <c r="G2063" s="156"/>
      <c r="H2063" s="155"/>
    </row>
    <row r="2064" spans="2:8" s="148" customFormat="1" hidden="1">
      <c r="B2064" s="161"/>
      <c r="C2064" s="154"/>
      <c r="D2064" s="156"/>
      <c r="E2064" s="156"/>
      <c r="F2064" s="155"/>
      <c r="G2064" s="156"/>
      <c r="H2064" s="156"/>
    </row>
    <row r="2065" spans="2:8" s="148" customFormat="1" hidden="1">
      <c r="B2065" s="161"/>
      <c r="C2065" s="154"/>
      <c r="D2065" s="156"/>
      <c r="E2065" s="156"/>
      <c r="F2065" s="155"/>
      <c r="G2065" s="156"/>
      <c r="H2065" s="155"/>
    </row>
    <row r="2066" spans="2:8" s="148" customFormat="1" hidden="1">
      <c r="B2066" s="161"/>
      <c r="C2066" s="154"/>
      <c r="D2066" s="156"/>
      <c r="E2066" s="156"/>
      <c r="F2066" s="155"/>
      <c r="G2066" s="156"/>
      <c r="H2066" s="155"/>
    </row>
    <row r="2067" spans="2:8" s="148" customFormat="1" hidden="1">
      <c r="B2067" s="161"/>
      <c r="C2067" s="154"/>
      <c r="D2067" s="156"/>
      <c r="E2067" s="158"/>
      <c r="F2067" s="155"/>
      <c r="G2067" s="156"/>
      <c r="H2067" s="155"/>
    </row>
    <row r="2068" spans="2:8" s="148" customFormat="1" hidden="1">
      <c r="B2068" s="161"/>
      <c r="C2068" s="154"/>
      <c r="D2068" s="156"/>
      <c r="E2068" s="158"/>
      <c r="F2068" s="155"/>
      <c r="G2068" s="156"/>
      <c r="H2068" s="155"/>
    </row>
    <row r="2069" spans="2:8" s="148" customFormat="1" hidden="1">
      <c r="B2069" s="161"/>
      <c r="C2069" s="154"/>
      <c r="D2069" s="156"/>
      <c r="E2069" s="158"/>
      <c r="F2069" s="155"/>
      <c r="G2069" s="156"/>
      <c r="H2069" s="155"/>
    </row>
    <row r="2070" spans="2:8" s="148" customFormat="1" hidden="1">
      <c r="B2070" s="161"/>
      <c r="C2070" s="154"/>
      <c r="D2070" s="156"/>
      <c r="E2070" s="158"/>
      <c r="F2070" s="155"/>
      <c r="G2070" s="156"/>
      <c r="H2070" s="155"/>
    </row>
    <row r="2071" spans="2:8" s="148" customFormat="1" hidden="1">
      <c r="B2071" s="161"/>
      <c r="C2071" s="154"/>
      <c r="D2071" s="156"/>
      <c r="E2071" s="155"/>
      <c r="F2071" s="155"/>
      <c r="G2071" s="155"/>
      <c r="H2071" s="155"/>
    </row>
    <row r="2072" spans="2:8" s="148" customFormat="1" hidden="1">
      <c r="B2072" s="157"/>
      <c r="C2072" s="154"/>
      <c r="D2072" s="156"/>
      <c r="E2072" s="155"/>
      <c r="F2072" s="155"/>
      <c r="G2072" s="155"/>
      <c r="H2072" s="155"/>
    </row>
    <row r="2073" spans="2:8" s="148" customFormat="1" hidden="1">
      <c r="B2073" s="157"/>
      <c r="C2073" s="154"/>
      <c r="D2073" s="155"/>
      <c r="E2073" s="155"/>
      <c r="F2073" s="155"/>
      <c r="G2073" s="155"/>
      <c r="H2073" s="155"/>
    </row>
    <row r="2074" spans="2:8" s="148" customFormat="1" hidden="1">
      <c r="B2074" s="157"/>
      <c r="C2074" s="154"/>
      <c r="D2074" s="156"/>
      <c r="E2074" s="158"/>
      <c r="F2074" s="155"/>
      <c r="G2074" s="155"/>
      <c r="H2074" s="155"/>
    </row>
    <row r="2075" spans="2:8" s="148" customFormat="1" hidden="1">
      <c r="B2075" s="157"/>
      <c r="C2075" s="154"/>
      <c r="D2075" s="156"/>
      <c r="E2075" s="158"/>
      <c r="F2075" s="155"/>
      <c r="G2075" s="155"/>
      <c r="H2075" s="155"/>
    </row>
    <row r="2076" spans="2:8" s="148" customFormat="1" hidden="1">
      <c r="B2076" s="157"/>
      <c r="C2076" s="154"/>
      <c r="D2076" s="156"/>
      <c r="E2076" s="158"/>
      <c r="F2076" s="155"/>
      <c r="G2076" s="155"/>
      <c r="H2076" s="155"/>
    </row>
    <row r="2077" spans="2:8" s="148" customFormat="1" hidden="1">
      <c r="B2077" s="157"/>
      <c r="C2077" s="154"/>
      <c r="D2077" s="156"/>
      <c r="E2077" s="156"/>
      <c r="F2077" s="155"/>
      <c r="G2077" s="155"/>
      <c r="H2077" s="155"/>
    </row>
    <row r="2078" spans="2:8" s="148" customFormat="1" hidden="1">
      <c r="B2078" s="157"/>
      <c r="C2078" s="154"/>
      <c r="D2078" s="156"/>
      <c r="E2078" s="156"/>
      <c r="F2078" s="155"/>
      <c r="G2078" s="155"/>
      <c r="H2078" s="155"/>
    </row>
    <row r="2079" spans="2:8" s="148" customFormat="1" hidden="1">
      <c r="B2079" s="157"/>
      <c r="C2079" s="154"/>
      <c r="D2079" s="156"/>
      <c r="E2079" s="156"/>
      <c r="F2079" s="155"/>
      <c r="G2079" s="155"/>
      <c r="H2079" s="155"/>
    </row>
    <row r="2080" spans="2:8" s="148" customFormat="1" hidden="1">
      <c r="B2080" s="157"/>
      <c r="C2080" s="154"/>
      <c r="D2080" s="156"/>
      <c r="E2080" s="158"/>
      <c r="F2080" s="155"/>
      <c r="G2080" s="155"/>
      <c r="H2080" s="155"/>
    </row>
    <row r="2081" spans="2:8" s="148" customFormat="1" hidden="1">
      <c r="B2081" s="157"/>
      <c r="C2081" s="154"/>
      <c r="D2081" s="156"/>
      <c r="E2081" s="155"/>
      <c r="F2081" s="155"/>
      <c r="G2081" s="155"/>
      <c r="H2081" s="155"/>
    </row>
    <row r="2082" spans="2:8" s="148" customFormat="1" hidden="1">
      <c r="B2082" s="157"/>
      <c r="C2082" s="154"/>
      <c r="D2082" s="156"/>
      <c r="E2082" s="155"/>
      <c r="F2082" s="155"/>
      <c r="G2082" s="156"/>
      <c r="H2082" s="155"/>
    </row>
    <row r="2083" spans="2:8" s="148" customFormat="1" hidden="1">
      <c r="B2083" s="157"/>
      <c r="C2083" s="154"/>
      <c r="D2083" s="156"/>
      <c r="E2083" s="158"/>
      <c r="F2083" s="155"/>
      <c r="G2083" s="156"/>
      <c r="H2083" s="155"/>
    </row>
    <row r="2084" spans="2:8" s="148" customFormat="1" hidden="1">
      <c r="B2084" s="157"/>
      <c r="C2084" s="154"/>
      <c r="D2084" s="156"/>
      <c r="E2084" s="156"/>
      <c r="F2084" s="155"/>
      <c r="G2084" s="156"/>
      <c r="H2084" s="155"/>
    </row>
    <row r="2085" spans="2:8" s="148" customFormat="1" hidden="1">
      <c r="B2085" s="157"/>
      <c r="C2085" s="154"/>
      <c r="D2085" s="156"/>
      <c r="E2085" s="156"/>
      <c r="F2085" s="155"/>
      <c r="G2085" s="156"/>
      <c r="H2085" s="155"/>
    </row>
    <row r="2086" spans="2:8" s="148" customFormat="1" hidden="1">
      <c r="B2086" s="157"/>
      <c r="C2086" s="154"/>
      <c r="D2086" s="156"/>
      <c r="E2086" s="156"/>
      <c r="F2086" s="155"/>
      <c r="G2086" s="156"/>
      <c r="H2086" s="155"/>
    </row>
    <row r="2087" spans="2:8" s="148" customFormat="1" hidden="1">
      <c r="B2087" s="157"/>
      <c r="C2087" s="154"/>
      <c r="D2087" s="156"/>
      <c r="E2087" s="156"/>
      <c r="F2087" s="155"/>
      <c r="G2087" s="156"/>
      <c r="H2087" s="156"/>
    </row>
    <row r="2088" spans="2:8" s="148" customFormat="1" hidden="1">
      <c r="B2088" s="157"/>
      <c r="C2088" s="154"/>
      <c r="D2088" s="156"/>
      <c r="E2088" s="156"/>
      <c r="F2088" s="155"/>
      <c r="G2088" s="156"/>
      <c r="H2088" s="155"/>
    </row>
    <row r="2089" spans="2:8" s="148" customFormat="1" hidden="1">
      <c r="B2089" s="157"/>
      <c r="C2089" s="154"/>
      <c r="D2089" s="156"/>
      <c r="E2089" s="156"/>
      <c r="F2089" s="155"/>
      <c r="G2089" s="156"/>
      <c r="H2089" s="155"/>
    </row>
    <row r="2090" spans="2:8" s="148" customFormat="1" hidden="1">
      <c r="B2090" s="157"/>
      <c r="C2090" s="154"/>
      <c r="D2090" s="156"/>
      <c r="E2090" s="158"/>
      <c r="F2090" s="155"/>
      <c r="G2090" s="156"/>
      <c r="H2090" s="155"/>
    </row>
    <row r="2091" spans="2:8" s="148" customFormat="1" hidden="1">
      <c r="B2091" s="157"/>
      <c r="C2091" s="154"/>
      <c r="D2091" s="156"/>
      <c r="E2091" s="158"/>
      <c r="F2091" s="155"/>
      <c r="G2091" s="156"/>
      <c r="H2091" s="155"/>
    </row>
    <row r="2092" spans="2:8" s="148" customFormat="1" hidden="1">
      <c r="B2092" s="157"/>
      <c r="C2092" s="154"/>
      <c r="D2092" s="156"/>
      <c r="E2092" s="158"/>
      <c r="F2092" s="155"/>
      <c r="G2092" s="156"/>
      <c r="H2092" s="155"/>
    </row>
    <row r="2093" spans="2:8" s="148" customFormat="1" hidden="1">
      <c r="B2093" s="157"/>
      <c r="C2093" s="154"/>
      <c r="D2093" s="156"/>
      <c r="E2093" s="158"/>
      <c r="F2093" s="155"/>
      <c r="G2093" s="156"/>
      <c r="H2093" s="155"/>
    </row>
    <row r="2094" spans="2:8" s="148" customFormat="1" hidden="1">
      <c r="B2094" s="157"/>
      <c r="C2094" s="154"/>
      <c r="D2094" s="156"/>
      <c r="E2094" s="155"/>
      <c r="F2094" s="155"/>
      <c r="G2094" s="155"/>
      <c r="H2094" s="155"/>
    </row>
    <row r="2095" spans="2:8" s="148" customFormat="1" hidden="1">
      <c r="B2095" s="157"/>
      <c r="C2095" s="154"/>
      <c r="D2095" s="156"/>
      <c r="E2095" s="155"/>
      <c r="F2095" s="155"/>
      <c r="G2095" s="155"/>
      <c r="H2095" s="155"/>
    </row>
    <row r="2096" spans="2:8" s="148" customFormat="1" hidden="1">
      <c r="B2096" s="157"/>
      <c r="C2096" s="154"/>
      <c r="D2096" s="156"/>
      <c r="E2096" s="155"/>
      <c r="F2096" s="155"/>
      <c r="G2096" s="155"/>
      <c r="H2096" s="155"/>
    </row>
    <row r="2097" spans="2:8" s="148" customFormat="1" hidden="1">
      <c r="B2097" s="157"/>
      <c r="C2097" s="154"/>
      <c r="D2097" s="155"/>
      <c r="E2097" s="155"/>
      <c r="F2097" s="155"/>
      <c r="G2097" s="155"/>
      <c r="H2097" s="155"/>
    </row>
    <row r="2098" spans="2:8" s="148" customFormat="1" hidden="1">
      <c r="B2098" s="157"/>
      <c r="C2098" s="154"/>
      <c r="D2098" s="155"/>
      <c r="E2098" s="155"/>
      <c r="F2098" s="155"/>
      <c r="G2098" s="155"/>
      <c r="H2098" s="155"/>
    </row>
    <row r="2099" spans="2:8" s="148" customFormat="1" hidden="1">
      <c r="B2099" s="157"/>
      <c r="C2099" s="154"/>
      <c r="D2099" s="155"/>
      <c r="E2099" s="155"/>
      <c r="F2099" s="155"/>
      <c r="G2099" s="155"/>
      <c r="H2099" s="155"/>
    </row>
    <row r="2100" spans="2:8" s="148" customFormat="1" hidden="1">
      <c r="B2100" s="153"/>
      <c r="C2100" s="154"/>
      <c r="D2100" s="155"/>
      <c r="E2100" s="155"/>
      <c r="F2100" s="155"/>
      <c r="G2100" s="155"/>
      <c r="H2100" s="155"/>
    </row>
    <row r="2101" spans="2:8" s="148" customFormat="1" hidden="1">
      <c r="B2101" s="157"/>
      <c r="C2101" s="154"/>
      <c r="D2101" s="155"/>
      <c r="E2101" s="155"/>
      <c r="F2101" s="155"/>
      <c r="G2101" s="155"/>
      <c r="H2101" s="155"/>
    </row>
    <row r="2102" spans="2:8" s="148" customFormat="1" hidden="1">
      <c r="B2102" s="157"/>
      <c r="C2102" s="154"/>
      <c r="D2102" s="156"/>
      <c r="E2102" s="158"/>
      <c r="F2102" s="155"/>
      <c r="G2102" s="155"/>
      <c r="H2102" s="155"/>
    </row>
    <row r="2103" spans="2:8" s="148" customFormat="1" hidden="1">
      <c r="B2103" s="157"/>
      <c r="C2103" s="154"/>
      <c r="D2103" s="156"/>
      <c r="E2103" s="158"/>
      <c r="F2103" s="155"/>
      <c r="G2103" s="155"/>
      <c r="H2103" s="155"/>
    </row>
    <row r="2104" spans="2:8" s="148" customFormat="1" hidden="1">
      <c r="B2104" s="157"/>
      <c r="C2104" s="154"/>
      <c r="D2104" s="156"/>
      <c r="E2104" s="158"/>
      <c r="F2104" s="155"/>
      <c r="G2104" s="155"/>
      <c r="H2104" s="155"/>
    </row>
    <row r="2105" spans="2:8" s="148" customFormat="1" hidden="1">
      <c r="B2105" s="157"/>
      <c r="C2105" s="154"/>
      <c r="D2105" s="156"/>
      <c r="E2105" s="156"/>
      <c r="F2105" s="155"/>
      <c r="G2105" s="155"/>
      <c r="H2105" s="155"/>
    </row>
    <row r="2106" spans="2:8" s="148" customFormat="1" hidden="1">
      <c r="B2106" s="157"/>
      <c r="C2106" s="154"/>
      <c r="D2106" s="156"/>
      <c r="E2106" s="156"/>
      <c r="F2106" s="155"/>
      <c r="G2106" s="155"/>
      <c r="H2106" s="155"/>
    </row>
    <row r="2107" spans="2:8" s="148" customFormat="1" hidden="1">
      <c r="B2107" s="157"/>
      <c r="C2107" s="154"/>
      <c r="D2107" s="156"/>
      <c r="E2107" s="156"/>
      <c r="F2107" s="155"/>
      <c r="G2107" s="155"/>
      <c r="H2107" s="155"/>
    </row>
    <row r="2108" spans="2:8" s="148" customFormat="1" hidden="1">
      <c r="B2108" s="157"/>
      <c r="C2108" s="154"/>
      <c r="D2108" s="156"/>
      <c r="E2108" s="158"/>
      <c r="F2108" s="155"/>
      <c r="G2108" s="155"/>
      <c r="H2108" s="155"/>
    </row>
    <row r="2109" spans="2:8" s="148" customFormat="1" hidden="1">
      <c r="B2109" s="157"/>
      <c r="C2109" s="154"/>
      <c r="D2109" s="156"/>
      <c r="E2109" s="155"/>
      <c r="F2109" s="155"/>
      <c r="G2109" s="155"/>
      <c r="H2109" s="155"/>
    </row>
    <row r="2110" spans="2:8" s="148" customFormat="1" hidden="1">
      <c r="B2110" s="157"/>
      <c r="C2110" s="154"/>
      <c r="D2110" s="156"/>
      <c r="E2110" s="155"/>
      <c r="F2110" s="155"/>
      <c r="G2110" s="156"/>
      <c r="H2110" s="155"/>
    </row>
    <row r="2111" spans="2:8" s="148" customFormat="1" hidden="1">
      <c r="B2111" s="157"/>
      <c r="C2111" s="154"/>
      <c r="D2111" s="156"/>
      <c r="E2111" s="158"/>
      <c r="F2111" s="155"/>
      <c r="G2111" s="156"/>
      <c r="H2111" s="155"/>
    </row>
    <row r="2112" spans="2:8" s="148" customFormat="1" hidden="1">
      <c r="B2112" s="157"/>
      <c r="C2112" s="154"/>
      <c r="D2112" s="156"/>
      <c r="E2112" s="156"/>
      <c r="F2112" s="155"/>
      <c r="G2112" s="156"/>
      <c r="H2112" s="155"/>
    </row>
    <row r="2113" spans="2:8" s="148" customFormat="1" hidden="1">
      <c r="B2113" s="157"/>
      <c r="C2113" s="154"/>
      <c r="D2113" s="156"/>
      <c r="E2113" s="156"/>
      <c r="F2113" s="155"/>
      <c r="G2113" s="156"/>
      <c r="H2113" s="155"/>
    </row>
    <row r="2114" spans="2:8" s="148" customFormat="1" hidden="1">
      <c r="B2114" s="157"/>
      <c r="C2114" s="154"/>
      <c r="D2114" s="156"/>
      <c r="E2114" s="156"/>
      <c r="F2114" s="155"/>
      <c r="G2114" s="156"/>
      <c r="H2114" s="155"/>
    </row>
    <row r="2115" spans="2:8" s="148" customFormat="1" hidden="1">
      <c r="B2115" s="157"/>
      <c r="C2115" s="154"/>
      <c r="D2115" s="156"/>
      <c r="E2115" s="156"/>
      <c r="F2115" s="155"/>
      <c r="G2115" s="156"/>
      <c r="H2115" s="156"/>
    </row>
    <row r="2116" spans="2:8" s="148" customFormat="1" hidden="1">
      <c r="B2116" s="157"/>
      <c r="C2116" s="154"/>
      <c r="D2116" s="156"/>
      <c r="E2116" s="156"/>
      <c r="F2116" s="155"/>
      <c r="G2116" s="156"/>
      <c r="H2116" s="155"/>
    </row>
    <row r="2117" spans="2:8" s="148" customFormat="1" hidden="1">
      <c r="B2117" s="157"/>
      <c r="C2117" s="154"/>
      <c r="D2117" s="156"/>
      <c r="E2117" s="156"/>
      <c r="F2117" s="155"/>
      <c r="G2117" s="156"/>
      <c r="H2117" s="155"/>
    </row>
    <row r="2118" spans="2:8" s="148" customFormat="1" hidden="1">
      <c r="B2118" s="157"/>
      <c r="C2118" s="154"/>
      <c r="D2118" s="156"/>
      <c r="E2118" s="158"/>
      <c r="F2118" s="155"/>
      <c r="G2118" s="156"/>
      <c r="H2118" s="155"/>
    </row>
    <row r="2119" spans="2:8" s="148" customFormat="1" hidden="1">
      <c r="B2119" s="157"/>
      <c r="C2119" s="154"/>
      <c r="D2119" s="156"/>
      <c r="E2119" s="158"/>
      <c r="F2119" s="155"/>
      <c r="G2119" s="156"/>
      <c r="H2119" s="155"/>
    </row>
    <row r="2120" spans="2:8" s="148" customFormat="1" hidden="1">
      <c r="B2120" s="157"/>
      <c r="C2120" s="154"/>
      <c r="D2120" s="156"/>
      <c r="E2120" s="158"/>
      <c r="F2120" s="155"/>
      <c r="G2120" s="156"/>
      <c r="H2120" s="155"/>
    </row>
    <row r="2121" spans="2:8" s="148" customFormat="1" hidden="1">
      <c r="B2121" s="157"/>
      <c r="C2121" s="154"/>
      <c r="D2121" s="156"/>
      <c r="E2121" s="158"/>
      <c r="F2121" s="155"/>
      <c r="G2121" s="156"/>
      <c r="H2121" s="155"/>
    </row>
    <row r="2122" spans="2:8" s="148" customFormat="1" hidden="1">
      <c r="B2122" s="157"/>
      <c r="C2122" s="154"/>
      <c r="D2122" s="156"/>
      <c r="E2122" s="155"/>
      <c r="F2122" s="155"/>
      <c r="G2122" s="155"/>
      <c r="H2122" s="155"/>
    </row>
    <row r="2123" spans="2:8" s="148" customFormat="1" hidden="1">
      <c r="B2123" s="157"/>
      <c r="C2123" s="154"/>
      <c r="D2123" s="156"/>
      <c r="E2123" s="155"/>
      <c r="F2123" s="155"/>
      <c r="G2123" s="155"/>
      <c r="H2123" s="155"/>
    </row>
    <row r="2124" spans="2:8" s="148" customFormat="1" hidden="1">
      <c r="B2124" s="157"/>
      <c r="C2124" s="154"/>
      <c r="D2124" s="155"/>
      <c r="E2124" s="155"/>
      <c r="F2124" s="155"/>
      <c r="G2124" s="155"/>
      <c r="H2124" s="155"/>
    </row>
    <row r="2125" spans="2:8" s="148" customFormat="1" hidden="1">
      <c r="B2125" s="157"/>
      <c r="C2125" s="154"/>
      <c r="D2125" s="156"/>
      <c r="E2125" s="158"/>
      <c r="F2125" s="155"/>
      <c r="G2125" s="155"/>
      <c r="H2125" s="155"/>
    </row>
    <row r="2126" spans="2:8" s="148" customFormat="1" hidden="1">
      <c r="B2126" s="157"/>
      <c r="C2126" s="154"/>
      <c r="D2126" s="156"/>
      <c r="E2126" s="158"/>
      <c r="F2126" s="155"/>
      <c r="G2126" s="155"/>
      <c r="H2126" s="155"/>
    </row>
    <row r="2127" spans="2:8" s="148" customFormat="1" hidden="1">
      <c r="B2127" s="157"/>
      <c r="C2127" s="154"/>
      <c r="D2127" s="156"/>
      <c r="E2127" s="158"/>
      <c r="F2127" s="155"/>
      <c r="G2127" s="155"/>
      <c r="H2127" s="155"/>
    </row>
    <row r="2128" spans="2:8" s="148" customFormat="1" hidden="1">
      <c r="B2128" s="157"/>
      <c r="C2128" s="154"/>
      <c r="D2128" s="156"/>
      <c r="E2128" s="156"/>
      <c r="F2128" s="155"/>
      <c r="G2128" s="155"/>
      <c r="H2128" s="155"/>
    </row>
    <row r="2129" spans="2:8" s="148" customFormat="1" hidden="1">
      <c r="B2129" s="157"/>
      <c r="C2129" s="154"/>
      <c r="D2129" s="156"/>
      <c r="E2129" s="156"/>
      <c r="F2129" s="155"/>
      <c r="G2129" s="155"/>
      <c r="H2129" s="155"/>
    </row>
    <row r="2130" spans="2:8" s="148" customFormat="1" hidden="1">
      <c r="B2130" s="157"/>
      <c r="C2130" s="154"/>
      <c r="D2130" s="156"/>
      <c r="E2130" s="156"/>
      <c r="F2130" s="155"/>
      <c r="G2130" s="155"/>
      <c r="H2130" s="155"/>
    </row>
    <row r="2131" spans="2:8" s="148" customFormat="1" hidden="1">
      <c r="B2131" s="157"/>
      <c r="C2131" s="154"/>
      <c r="D2131" s="156"/>
      <c r="E2131" s="158"/>
      <c r="F2131" s="155"/>
      <c r="G2131" s="155"/>
      <c r="H2131" s="155"/>
    </row>
    <row r="2132" spans="2:8" s="148" customFormat="1" hidden="1">
      <c r="B2132" s="157"/>
      <c r="C2132" s="154"/>
      <c r="D2132" s="156"/>
      <c r="E2132" s="155"/>
      <c r="F2132" s="155"/>
      <c r="G2132" s="155"/>
      <c r="H2132" s="155"/>
    </row>
    <row r="2133" spans="2:8" s="148" customFormat="1" hidden="1">
      <c r="B2133" s="157"/>
      <c r="C2133" s="154"/>
      <c r="D2133" s="156"/>
      <c r="E2133" s="155"/>
      <c r="F2133" s="155"/>
      <c r="G2133" s="156"/>
      <c r="H2133" s="155"/>
    </row>
    <row r="2134" spans="2:8" s="148" customFormat="1" hidden="1">
      <c r="B2134" s="157"/>
      <c r="C2134" s="154"/>
      <c r="D2134" s="156"/>
      <c r="E2134" s="158"/>
      <c r="F2134" s="155"/>
      <c r="G2134" s="156"/>
      <c r="H2134" s="155"/>
    </row>
    <row r="2135" spans="2:8" s="148" customFormat="1" hidden="1">
      <c r="B2135" s="157"/>
      <c r="C2135" s="154"/>
      <c r="D2135" s="156"/>
      <c r="E2135" s="156"/>
      <c r="F2135" s="155"/>
      <c r="G2135" s="156"/>
      <c r="H2135" s="155"/>
    </row>
    <row r="2136" spans="2:8" s="148" customFormat="1" hidden="1">
      <c r="B2136" s="157"/>
      <c r="C2136" s="154"/>
      <c r="D2136" s="156"/>
      <c r="E2136" s="156"/>
      <c r="F2136" s="155"/>
      <c r="G2136" s="156"/>
      <c r="H2136" s="155"/>
    </row>
    <row r="2137" spans="2:8" s="148" customFormat="1" hidden="1">
      <c r="B2137" s="157"/>
      <c r="C2137" s="154"/>
      <c r="D2137" s="156"/>
      <c r="E2137" s="156"/>
      <c r="F2137" s="155"/>
      <c r="G2137" s="156"/>
      <c r="H2137" s="155"/>
    </row>
    <row r="2138" spans="2:8" s="148" customFormat="1" hidden="1">
      <c r="B2138" s="157"/>
      <c r="C2138" s="154"/>
      <c r="D2138" s="156"/>
      <c r="E2138" s="156"/>
      <c r="F2138" s="155"/>
      <c r="G2138" s="156"/>
      <c r="H2138" s="156"/>
    </row>
    <row r="2139" spans="2:8" s="148" customFormat="1" hidden="1">
      <c r="B2139" s="157"/>
      <c r="C2139" s="154"/>
      <c r="D2139" s="156"/>
      <c r="E2139" s="156"/>
      <c r="F2139" s="155"/>
      <c r="G2139" s="156"/>
      <c r="H2139" s="155"/>
    </row>
    <row r="2140" spans="2:8" s="148" customFormat="1" hidden="1">
      <c r="B2140" s="157"/>
      <c r="C2140" s="154"/>
      <c r="D2140" s="156"/>
      <c r="E2140" s="156"/>
      <c r="F2140" s="155"/>
      <c r="G2140" s="156"/>
      <c r="H2140" s="155"/>
    </row>
    <row r="2141" spans="2:8" s="148" customFormat="1" hidden="1">
      <c r="B2141" s="157"/>
      <c r="C2141" s="154"/>
      <c r="D2141" s="156"/>
      <c r="E2141" s="158"/>
      <c r="F2141" s="155"/>
      <c r="G2141" s="156"/>
      <c r="H2141" s="155"/>
    </row>
    <row r="2142" spans="2:8" s="148" customFormat="1" hidden="1">
      <c r="B2142" s="157"/>
      <c r="C2142" s="154"/>
      <c r="D2142" s="156"/>
      <c r="E2142" s="158"/>
      <c r="F2142" s="155"/>
      <c r="G2142" s="156"/>
      <c r="H2142" s="155"/>
    </row>
    <row r="2143" spans="2:8" s="148" customFormat="1" hidden="1">
      <c r="B2143" s="157"/>
      <c r="C2143" s="154"/>
      <c r="D2143" s="156"/>
      <c r="E2143" s="158"/>
      <c r="F2143" s="155"/>
      <c r="G2143" s="156"/>
      <c r="H2143" s="155"/>
    </row>
    <row r="2144" spans="2:8" s="148" customFormat="1" hidden="1">
      <c r="B2144" s="157"/>
      <c r="C2144" s="154"/>
      <c r="D2144" s="156"/>
      <c r="E2144" s="158"/>
      <c r="F2144" s="155"/>
      <c r="G2144" s="156"/>
      <c r="H2144" s="155"/>
    </row>
    <row r="2145" spans="2:8" s="148" customFormat="1" hidden="1">
      <c r="B2145" s="157"/>
      <c r="C2145" s="154"/>
      <c r="D2145" s="156"/>
      <c r="E2145" s="155"/>
      <c r="F2145" s="155"/>
      <c r="G2145" s="155"/>
      <c r="H2145" s="155"/>
    </row>
    <row r="2146" spans="2:8" s="148" customFormat="1" hidden="1">
      <c r="B2146" s="157"/>
      <c r="C2146" s="154"/>
      <c r="D2146" s="156"/>
      <c r="E2146" s="155"/>
      <c r="F2146" s="155"/>
      <c r="G2146" s="155"/>
      <c r="H2146" s="155"/>
    </row>
    <row r="2147" spans="2:8" s="148" customFormat="1" hidden="1">
      <c r="B2147" s="157"/>
      <c r="C2147" s="154"/>
      <c r="D2147" s="155"/>
      <c r="E2147" s="155"/>
      <c r="F2147" s="155"/>
      <c r="G2147" s="155"/>
      <c r="H2147" s="155"/>
    </row>
    <row r="2148" spans="2:8" s="148" customFormat="1" hidden="1">
      <c r="B2148" s="157"/>
      <c r="C2148" s="154"/>
      <c r="D2148" s="156"/>
      <c r="E2148" s="158"/>
      <c r="F2148" s="155"/>
      <c r="G2148" s="155"/>
      <c r="H2148" s="155"/>
    </row>
    <row r="2149" spans="2:8" s="148" customFormat="1" hidden="1">
      <c r="B2149" s="157"/>
      <c r="C2149" s="154"/>
      <c r="D2149" s="156"/>
      <c r="E2149" s="158"/>
      <c r="F2149" s="155"/>
      <c r="G2149" s="155"/>
      <c r="H2149" s="155"/>
    </row>
    <row r="2150" spans="2:8" s="148" customFormat="1" hidden="1">
      <c r="B2150" s="157"/>
      <c r="C2150" s="154"/>
      <c r="D2150" s="156"/>
      <c r="E2150" s="158"/>
      <c r="F2150" s="155"/>
      <c r="G2150" s="155"/>
      <c r="H2150" s="155"/>
    </row>
    <row r="2151" spans="2:8" s="148" customFormat="1" hidden="1">
      <c r="B2151" s="157"/>
      <c r="C2151" s="154"/>
      <c r="D2151" s="156"/>
      <c r="E2151" s="156"/>
      <c r="F2151" s="155"/>
      <c r="G2151" s="155"/>
      <c r="H2151" s="155"/>
    </row>
    <row r="2152" spans="2:8" s="148" customFormat="1" hidden="1">
      <c r="B2152" s="157"/>
      <c r="C2152" s="154"/>
      <c r="D2152" s="156"/>
      <c r="E2152" s="156"/>
      <c r="F2152" s="155"/>
      <c r="G2152" s="155"/>
      <c r="H2152" s="155"/>
    </row>
    <row r="2153" spans="2:8" s="148" customFormat="1" hidden="1">
      <c r="B2153" s="157"/>
      <c r="C2153" s="154"/>
      <c r="D2153" s="156"/>
      <c r="E2153" s="156"/>
      <c r="F2153" s="155"/>
      <c r="G2153" s="155"/>
      <c r="H2153" s="155"/>
    </row>
    <row r="2154" spans="2:8" s="148" customFormat="1" hidden="1">
      <c r="B2154" s="157"/>
      <c r="C2154" s="154"/>
      <c r="D2154" s="156"/>
      <c r="E2154" s="158"/>
      <c r="F2154" s="155"/>
      <c r="G2154" s="155"/>
      <c r="H2154" s="155"/>
    </row>
    <row r="2155" spans="2:8" s="148" customFormat="1" hidden="1">
      <c r="B2155" s="157"/>
      <c r="C2155" s="154"/>
      <c r="D2155" s="156"/>
      <c r="E2155" s="155"/>
      <c r="F2155" s="155"/>
      <c r="G2155" s="155"/>
      <c r="H2155" s="155"/>
    </row>
    <row r="2156" spans="2:8" s="148" customFormat="1" hidden="1">
      <c r="B2156" s="157"/>
      <c r="C2156" s="154"/>
      <c r="D2156" s="156"/>
      <c r="E2156" s="155"/>
      <c r="F2156" s="155"/>
      <c r="G2156" s="156"/>
      <c r="H2156" s="155"/>
    </row>
    <row r="2157" spans="2:8" s="148" customFormat="1" hidden="1">
      <c r="B2157" s="157"/>
      <c r="C2157" s="154"/>
      <c r="D2157" s="156"/>
      <c r="E2157" s="158"/>
      <c r="F2157" s="155"/>
      <c r="G2157" s="156"/>
      <c r="H2157" s="155"/>
    </row>
    <row r="2158" spans="2:8" s="148" customFormat="1" hidden="1">
      <c r="B2158" s="157"/>
      <c r="C2158" s="154"/>
      <c r="D2158" s="156"/>
      <c r="E2158" s="156"/>
      <c r="F2158" s="155"/>
      <c r="G2158" s="156"/>
      <c r="H2158" s="155"/>
    </row>
    <row r="2159" spans="2:8" s="148" customFormat="1" hidden="1">
      <c r="B2159" s="157"/>
      <c r="C2159" s="154"/>
      <c r="D2159" s="156"/>
      <c r="E2159" s="156"/>
      <c r="F2159" s="155"/>
      <c r="G2159" s="156"/>
      <c r="H2159" s="155"/>
    </row>
    <row r="2160" spans="2:8" s="148" customFormat="1" hidden="1">
      <c r="B2160" s="157"/>
      <c r="C2160" s="154"/>
      <c r="D2160" s="156"/>
      <c r="E2160" s="156"/>
      <c r="F2160" s="155"/>
      <c r="G2160" s="156"/>
      <c r="H2160" s="155"/>
    </row>
    <row r="2161" spans="2:8" s="148" customFormat="1" hidden="1">
      <c r="B2161" s="157"/>
      <c r="C2161" s="154"/>
      <c r="D2161" s="156"/>
      <c r="E2161" s="156"/>
      <c r="F2161" s="155"/>
      <c r="G2161" s="156"/>
      <c r="H2161" s="156"/>
    </row>
    <row r="2162" spans="2:8" s="148" customFormat="1" hidden="1">
      <c r="B2162" s="157"/>
      <c r="C2162" s="154"/>
      <c r="D2162" s="156"/>
      <c r="E2162" s="156"/>
      <c r="F2162" s="155"/>
      <c r="G2162" s="156"/>
      <c r="H2162" s="155"/>
    </row>
    <row r="2163" spans="2:8" s="148" customFormat="1" hidden="1">
      <c r="B2163" s="157"/>
      <c r="C2163" s="154"/>
      <c r="D2163" s="156"/>
      <c r="E2163" s="156"/>
      <c r="F2163" s="155"/>
      <c r="G2163" s="156"/>
      <c r="H2163" s="155"/>
    </row>
    <row r="2164" spans="2:8" s="148" customFormat="1" hidden="1">
      <c r="B2164" s="157"/>
      <c r="C2164" s="154"/>
      <c r="D2164" s="156"/>
      <c r="E2164" s="158"/>
      <c r="F2164" s="155"/>
      <c r="G2164" s="156"/>
      <c r="H2164" s="155"/>
    </row>
    <row r="2165" spans="2:8" s="148" customFormat="1" hidden="1">
      <c r="B2165" s="157"/>
      <c r="C2165" s="154"/>
      <c r="D2165" s="156"/>
      <c r="E2165" s="158"/>
      <c r="F2165" s="155"/>
      <c r="G2165" s="156"/>
      <c r="H2165" s="155"/>
    </row>
    <row r="2166" spans="2:8" s="148" customFormat="1" hidden="1">
      <c r="B2166" s="157"/>
      <c r="C2166" s="154"/>
      <c r="D2166" s="156"/>
      <c r="E2166" s="158"/>
      <c r="F2166" s="155"/>
      <c r="G2166" s="156"/>
      <c r="H2166" s="155"/>
    </row>
    <row r="2167" spans="2:8" s="148" customFormat="1" hidden="1">
      <c r="B2167" s="157"/>
      <c r="C2167" s="154"/>
      <c r="D2167" s="156"/>
      <c r="E2167" s="158"/>
      <c r="F2167" s="155"/>
      <c r="G2167" s="156"/>
      <c r="H2167" s="155"/>
    </row>
    <row r="2168" spans="2:8" s="148" customFormat="1" hidden="1">
      <c r="B2168" s="157"/>
      <c r="C2168" s="154"/>
      <c r="D2168" s="156"/>
      <c r="E2168" s="155"/>
      <c r="F2168" s="155"/>
      <c r="G2168" s="155"/>
      <c r="H2168" s="155"/>
    </row>
    <row r="2169" spans="2:8" s="148" customFormat="1" hidden="1">
      <c r="B2169" s="157"/>
      <c r="C2169" s="154"/>
      <c r="D2169" s="156"/>
      <c r="E2169" s="155"/>
      <c r="F2169" s="155"/>
      <c r="G2169" s="155"/>
      <c r="H2169" s="155"/>
    </row>
    <row r="2170" spans="2:8" s="148" customFormat="1" hidden="1">
      <c r="B2170" s="157"/>
      <c r="C2170" s="154"/>
      <c r="D2170" s="155"/>
      <c r="E2170" s="155"/>
      <c r="F2170" s="155"/>
      <c r="G2170" s="155"/>
      <c r="H2170" s="155"/>
    </row>
    <row r="2171" spans="2:8" s="148" customFormat="1" hidden="1">
      <c r="B2171" s="157"/>
      <c r="C2171" s="154"/>
      <c r="D2171" s="156"/>
      <c r="E2171" s="158"/>
      <c r="F2171" s="155"/>
      <c r="G2171" s="155"/>
      <c r="H2171" s="155"/>
    </row>
    <row r="2172" spans="2:8" s="148" customFormat="1" hidden="1">
      <c r="B2172" s="157"/>
      <c r="C2172" s="154"/>
      <c r="D2172" s="156"/>
      <c r="E2172" s="158"/>
      <c r="F2172" s="155"/>
      <c r="G2172" s="155"/>
      <c r="H2172" s="155"/>
    </row>
    <row r="2173" spans="2:8" s="148" customFormat="1" hidden="1">
      <c r="B2173" s="157"/>
      <c r="C2173" s="154"/>
      <c r="D2173" s="156"/>
      <c r="E2173" s="158"/>
      <c r="F2173" s="155"/>
      <c r="G2173" s="155"/>
      <c r="H2173" s="155"/>
    </row>
    <row r="2174" spans="2:8" s="148" customFormat="1" hidden="1">
      <c r="B2174" s="157"/>
      <c r="C2174" s="154"/>
      <c r="D2174" s="156"/>
      <c r="E2174" s="156"/>
      <c r="F2174" s="155"/>
      <c r="G2174" s="155"/>
      <c r="H2174" s="155"/>
    </row>
    <row r="2175" spans="2:8" s="148" customFormat="1" hidden="1">
      <c r="B2175" s="157"/>
      <c r="C2175" s="154"/>
      <c r="D2175" s="156"/>
      <c r="E2175" s="156"/>
      <c r="F2175" s="155"/>
      <c r="G2175" s="155"/>
      <c r="H2175" s="155"/>
    </row>
    <row r="2176" spans="2:8" s="148" customFormat="1" hidden="1">
      <c r="B2176" s="157"/>
      <c r="C2176" s="154"/>
      <c r="D2176" s="156"/>
      <c r="E2176" s="156"/>
      <c r="F2176" s="155"/>
      <c r="G2176" s="155"/>
      <c r="H2176" s="155"/>
    </row>
    <row r="2177" spans="2:8" s="148" customFormat="1" hidden="1">
      <c r="B2177" s="157"/>
      <c r="C2177" s="154"/>
      <c r="D2177" s="156"/>
      <c r="E2177" s="158"/>
      <c r="F2177" s="155"/>
      <c r="G2177" s="155"/>
      <c r="H2177" s="155"/>
    </row>
    <row r="2178" spans="2:8" s="148" customFormat="1" hidden="1">
      <c r="B2178" s="157"/>
      <c r="C2178" s="154"/>
      <c r="D2178" s="156"/>
      <c r="E2178" s="155"/>
      <c r="F2178" s="155"/>
      <c r="G2178" s="155"/>
      <c r="H2178" s="155"/>
    </row>
    <row r="2179" spans="2:8" s="148" customFormat="1" hidden="1">
      <c r="B2179" s="157"/>
      <c r="C2179" s="154"/>
      <c r="D2179" s="156"/>
      <c r="E2179" s="155"/>
      <c r="F2179" s="155"/>
      <c r="G2179" s="156"/>
      <c r="H2179" s="155"/>
    </row>
    <row r="2180" spans="2:8" s="148" customFormat="1" hidden="1">
      <c r="B2180" s="157"/>
      <c r="C2180" s="154"/>
      <c r="D2180" s="156"/>
      <c r="E2180" s="158"/>
      <c r="F2180" s="155"/>
      <c r="G2180" s="156"/>
      <c r="H2180" s="155"/>
    </row>
    <row r="2181" spans="2:8" s="148" customFormat="1" hidden="1">
      <c r="B2181" s="157"/>
      <c r="C2181" s="154"/>
      <c r="D2181" s="156"/>
      <c r="E2181" s="156"/>
      <c r="F2181" s="155"/>
      <c r="G2181" s="156"/>
      <c r="H2181" s="155"/>
    </row>
    <row r="2182" spans="2:8" s="148" customFormat="1" hidden="1">
      <c r="B2182" s="157"/>
      <c r="C2182" s="154"/>
      <c r="D2182" s="156"/>
      <c r="E2182" s="156"/>
      <c r="F2182" s="155"/>
      <c r="G2182" s="156"/>
      <c r="H2182" s="155"/>
    </row>
    <row r="2183" spans="2:8" s="148" customFormat="1" hidden="1">
      <c r="B2183" s="157"/>
      <c r="C2183" s="154"/>
      <c r="D2183" s="156"/>
      <c r="E2183" s="156"/>
      <c r="F2183" s="155"/>
      <c r="G2183" s="156"/>
      <c r="H2183" s="155"/>
    </row>
    <row r="2184" spans="2:8" s="148" customFormat="1" hidden="1">
      <c r="B2184" s="157"/>
      <c r="C2184" s="154"/>
      <c r="D2184" s="156"/>
      <c r="E2184" s="156"/>
      <c r="F2184" s="155"/>
      <c r="G2184" s="156"/>
      <c r="H2184" s="156"/>
    </row>
    <row r="2185" spans="2:8" s="148" customFormat="1" hidden="1">
      <c r="B2185" s="157"/>
      <c r="C2185" s="154"/>
      <c r="D2185" s="156"/>
      <c r="E2185" s="156"/>
      <c r="F2185" s="155"/>
      <c r="G2185" s="156"/>
      <c r="H2185" s="155"/>
    </row>
    <row r="2186" spans="2:8" s="148" customFormat="1" hidden="1">
      <c r="B2186" s="157"/>
      <c r="C2186" s="154"/>
      <c r="D2186" s="156"/>
      <c r="E2186" s="156"/>
      <c r="F2186" s="155"/>
      <c r="G2186" s="156"/>
      <c r="H2186" s="155"/>
    </row>
    <row r="2187" spans="2:8" s="148" customFormat="1" hidden="1">
      <c r="B2187" s="157"/>
      <c r="C2187" s="154"/>
      <c r="D2187" s="156"/>
      <c r="E2187" s="158"/>
      <c r="F2187" s="155"/>
      <c r="G2187" s="156"/>
      <c r="H2187" s="155"/>
    </row>
    <row r="2188" spans="2:8" s="148" customFormat="1" hidden="1">
      <c r="B2188" s="157"/>
      <c r="C2188" s="154"/>
      <c r="D2188" s="156"/>
      <c r="E2188" s="158"/>
      <c r="F2188" s="155"/>
      <c r="G2188" s="156"/>
      <c r="H2188" s="155"/>
    </row>
    <row r="2189" spans="2:8" s="148" customFormat="1" hidden="1">
      <c r="B2189" s="157"/>
      <c r="C2189" s="154"/>
      <c r="D2189" s="156"/>
      <c r="E2189" s="158"/>
      <c r="F2189" s="155"/>
      <c r="G2189" s="156"/>
      <c r="H2189" s="155"/>
    </row>
    <row r="2190" spans="2:8" s="148" customFormat="1" hidden="1">
      <c r="B2190" s="157"/>
      <c r="C2190" s="154"/>
      <c r="D2190" s="156"/>
      <c r="E2190" s="158"/>
      <c r="F2190" s="155"/>
      <c r="G2190" s="156"/>
      <c r="H2190" s="155"/>
    </row>
    <row r="2191" spans="2:8" s="148" customFormat="1" hidden="1">
      <c r="B2191" s="157"/>
      <c r="C2191" s="154"/>
      <c r="D2191" s="156"/>
      <c r="E2191" s="155"/>
      <c r="F2191" s="155"/>
      <c r="G2191" s="155"/>
      <c r="H2191" s="155"/>
    </row>
    <row r="2192" spans="2:8" s="148" customFormat="1" hidden="1">
      <c r="B2192" s="157"/>
      <c r="C2192" s="154"/>
      <c r="D2192" s="156"/>
      <c r="E2192" s="155"/>
      <c r="F2192" s="155"/>
      <c r="G2192" s="155"/>
      <c r="H2192" s="155"/>
    </row>
    <row r="2193" spans="2:8" s="148" customFormat="1" hidden="1">
      <c r="B2193" s="157"/>
      <c r="C2193" s="154"/>
      <c r="D2193" s="156"/>
      <c r="E2193" s="155"/>
      <c r="F2193" s="155"/>
      <c r="G2193" s="155"/>
      <c r="H2193" s="155"/>
    </row>
    <row r="2194" spans="2:8" s="148" customFormat="1" hidden="1">
      <c r="B2194" s="157"/>
      <c r="C2194" s="154"/>
      <c r="D2194" s="155"/>
      <c r="E2194" s="155"/>
      <c r="F2194" s="155"/>
      <c r="G2194" s="155"/>
      <c r="H2194" s="155"/>
    </row>
    <row r="2195" spans="2:8" s="148" customFormat="1" hidden="1">
      <c r="B2195" s="157"/>
      <c r="C2195" s="154"/>
      <c r="D2195" s="155"/>
      <c r="E2195" s="155"/>
      <c r="F2195" s="155"/>
      <c r="G2195" s="155"/>
      <c r="H2195" s="155"/>
    </row>
    <row r="2196" spans="2:8" s="148" customFormat="1" hidden="1">
      <c r="B2196" s="157"/>
      <c r="C2196" s="154"/>
      <c r="D2196" s="155"/>
      <c r="E2196" s="155"/>
      <c r="F2196" s="155"/>
      <c r="G2196" s="155"/>
      <c r="H2196" s="155"/>
    </row>
    <row r="2197" spans="2:8" s="148" customFormat="1" hidden="1">
      <c r="B2197" s="153"/>
      <c r="C2197" s="154"/>
      <c r="D2197" s="155"/>
      <c r="E2197" s="155"/>
      <c r="F2197" s="155"/>
      <c r="G2197" s="155"/>
      <c r="H2197" s="155"/>
    </row>
    <row r="2198" spans="2:8" s="148" customFormat="1" hidden="1">
      <c r="B2198" s="157"/>
      <c r="C2198" s="154"/>
      <c r="D2198" s="155"/>
      <c r="E2198" s="155"/>
      <c r="F2198" s="155"/>
      <c r="G2198" s="155"/>
      <c r="H2198" s="155"/>
    </row>
    <row r="2199" spans="2:8" s="148" customFormat="1" hidden="1">
      <c r="B2199" s="157"/>
      <c r="C2199" s="154"/>
      <c r="D2199" s="156"/>
      <c r="E2199" s="158"/>
      <c r="F2199" s="155"/>
      <c r="G2199" s="155"/>
      <c r="H2199" s="155"/>
    </row>
    <row r="2200" spans="2:8" s="148" customFormat="1" hidden="1">
      <c r="B2200" s="157"/>
      <c r="C2200" s="154"/>
      <c r="D2200" s="156"/>
      <c r="E2200" s="158"/>
      <c r="F2200" s="155"/>
      <c r="G2200" s="155"/>
      <c r="H2200" s="155"/>
    </row>
    <row r="2201" spans="2:8" s="148" customFormat="1" hidden="1">
      <c r="B2201" s="157"/>
      <c r="C2201" s="154"/>
      <c r="D2201" s="156"/>
      <c r="E2201" s="158"/>
      <c r="F2201" s="155"/>
      <c r="G2201" s="155"/>
      <c r="H2201" s="155"/>
    </row>
    <row r="2202" spans="2:8" s="148" customFormat="1" hidden="1">
      <c r="B2202" s="157"/>
      <c r="C2202" s="154"/>
      <c r="D2202" s="156"/>
      <c r="E2202" s="156"/>
      <c r="F2202" s="155"/>
      <c r="G2202" s="155"/>
      <c r="H2202" s="155"/>
    </row>
    <row r="2203" spans="2:8" s="148" customFormat="1" hidden="1">
      <c r="B2203" s="157"/>
      <c r="C2203" s="154"/>
      <c r="D2203" s="156"/>
      <c r="E2203" s="156"/>
      <c r="F2203" s="155"/>
      <c r="G2203" s="155"/>
      <c r="H2203" s="155"/>
    </row>
    <row r="2204" spans="2:8" s="148" customFormat="1" hidden="1">
      <c r="B2204" s="157"/>
      <c r="C2204" s="154"/>
      <c r="D2204" s="156"/>
      <c r="E2204" s="156"/>
      <c r="F2204" s="155"/>
      <c r="G2204" s="155"/>
      <c r="H2204" s="155"/>
    </row>
    <row r="2205" spans="2:8" s="148" customFormat="1" hidden="1">
      <c r="B2205" s="157"/>
      <c r="C2205" s="154"/>
      <c r="D2205" s="156"/>
      <c r="E2205" s="158"/>
      <c r="F2205" s="155"/>
      <c r="G2205" s="155"/>
      <c r="H2205" s="155"/>
    </row>
    <row r="2206" spans="2:8" s="148" customFormat="1" hidden="1">
      <c r="B2206" s="157"/>
      <c r="C2206" s="154"/>
      <c r="D2206" s="156"/>
      <c r="E2206" s="155"/>
      <c r="F2206" s="155"/>
      <c r="G2206" s="155"/>
      <c r="H2206" s="155"/>
    </row>
    <row r="2207" spans="2:8" s="148" customFormat="1" hidden="1">
      <c r="B2207" s="157"/>
      <c r="C2207" s="154"/>
      <c r="D2207" s="156"/>
      <c r="E2207" s="155"/>
      <c r="F2207" s="155"/>
      <c r="G2207" s="156"/>
      <c r="H2207" s="155"/>
    </row>
    <row r="2208" spans="2:8" s="148" customFormat="1" hidden="1">
      <c r="B2208" s="157"/>
      <c r="C2208" s="154"/>
      <c r="D2208" s="156"/>
      <c r="E2208" s="158"/>
      <c r="F2208" s="155"/>
      <c r="G2208" s="156"/>
      <c r="H2208" s="155"/>
    </row>
    <row r="2209" spans="2:8" s="148" customFormat="1" hidden="1">
      <c r="B2209" s="157"/>
      <c r="C2209" s="154"/>
      <c r="D2209" s="156"/>
      <c r="E2209" s="156"/>
      <c r="F2209" s="155"/>
      <c r="G2209" s="156"/>
      <c r="H2209" s="155"/>
    </row>
    <row r="2210" spans="2:8" s="148" customFormat="1" hidden="1">
      <c r="B2210" s="157"/>
      <c r="C2210" s="154"/>
      <c r="D2210" s="156"/>
      <c r="E2210" s="156"/>
      <c r="F2210" s="155"/>
      <c r="G2210" s="156"/>
      <c r="H2210" s="155"/>
    </row>
    <row r="2211" spans="2:8" s="148" customFormat="1" hidden="1">
      <c r="B2211" s="157"/>
      <c r="C2211" s="154"/>
      <c r="D2211" s="156"/>
      <c r="E2211" s="156"/>
      <c r="F2211" s="155"/>
      <c r="G2211" s="156"/>
      <c r="H2211" s="155"/>
    </row>
    <row r="2212" spans="2:8" s="148" customFormat="1" hidden="1">
      <c r="B2212" s="157"/>
      <c r="C2212" s="154"/>
      <c r="D2212" s="156"/>
      <c r="E2212" s="156"/>
      <c r="F2212" s="155"/>
      <c r="G2212" s="156"/>
      <c r="H2212" s="156"/>
    </row>
    <row r="2213" spans="2:8" s="148" customFormat="1" hidden="1">
      <c r="B2213" s="157"/>
      <c r="C2213" s="154"/>
      <c r="D2213" s="156"/>
      <c r="E2213" s="156"/>
      <c r="F2213" s="155"/>
      <c r="G2213" s="156"/>
      <c r="H2213" s="155"/>
    </row>
    <row r="2214" spans="2:8" s="148" customFormat="1" hidden="1">
      <c r="B2214" s="157"/>
      <c r="C2214" s="154"/>
      <c r="D2214" s="156"/>
      <c r="E2214" s="156"/>
      <c r="F2214" s="155"/>
      <c r="G2214" s="156"/>
      <c r="H2214" s="155"/>
    </row>
    <row r="2215" spans="2:8" s="148" customFormat="1" hidden="1">
      <c r="B2215" s="157"/>
      <c r="C2215" s="154"/>
      <c r="D2215" s="156"/>
      <c r="E2215" s="158"/>
      <c r="F2215" s="155"/>
      <c r="G2215" s="156"/>
      <c r="H2215" s="155"/>
    </row>
    <row r="2216" spans="2:8" s="148" customFormat="1" hidden="1">
      <c r="B2216" s="157"/>
      <c r="C2216" s="154"/>
      <c r="D2216" s="156"/>
      <c r="E2216" s="158"/>
      <c r="F2216" s="155"/>
      <c r="G2216" s="156"/>
      <c r="H2216" s="155"/>
    </row>
    <row r="2217" spans="2:8" s="148" customFormat="1" hidden="1">
      <c r="B2217" s="157"/>
      <c r="C2217" s="154"/>
      <c r="D2217" s="156"/>
      <c r="E2217" s="158"/>
      <c r="F2217" s="155"/>
      <c r="G2217" s="156"/>
      <c r="H2217" s="155"/>
    </row>
    <row r="2218" spans="2:8" s="148" customFormat="1" hidden="1">
      <c r="B2218" s="157"/>
      <c r="C2218" s="154"/>
      <c r="D2218" s="156"/>
      <c r="E2218" s="158"/>
      <c r="F2218" s="155"/>
      <c r="G2218" s="156"/>
      <c r="H2218" s="155"/>
    </row>
    <row r="2219" spans="2:8" s="148" customFormat="1" hidden="1">
      <c r="B2219" s="157"/>
      <c r="C2219" s="154"/>
      <c r="D2219" s="156"/>
      <c r="E2219" s="155"/>
      <c r="F2219" s="155"/>
      <c r="G2219" s="155"/>
      <c r="H2219" s="155"/>
    </row>
    <row r="2220" spans="2:8" s="148" customFormat="1" hidden="1">
      <c r="B2220" s="157"/>
      <c r="C2220" s="154"/>
      <c r="D2220" s="156"/>
      <c r="E2220" s="155"/>
      <c r="F2220" s="155"/>
      <c r="G2220" s="155"/>
      <c r="H2220" s="155"/>
    </row>
    <row r="2221" spans="2:8" s="148" customFormat="1" hidden="1">
      <c r="B2221" s="157"/>
      <c r="C2221" s="154"/>
      <c r="D2221" s="155"/>
      <c r="E2221" s="155"/>
      <c r="F2221" s="155"/>
      <c r="G2221" s="155"/>
      <c r="H2221" s="155"/>
    </row>
    <row r="2222" spans="2:8" s="148" customFormat="1" hidden="1">
      <c r="B2222" s="157"/>
      <c r="C2222" s="154"/>
      <c r="D2222" s="156"/>
      <c r="E2222" s="158"/>
      <c r="F2222" s="155"/>
      <c r="G2222" s="155"/>
      <c r="H2222" s="155"/>
    </row>
    <row r="2223" spans="2:8" s="148" customFormat="1" hidden="1">
      <c r="B2223" s="157"/>
      <c r="C2223" s="154"/>
      <c r="D2223" s="156"/>
      <c r="E2223" s="158"/>
      <c r="F2223" s="155"/>
      <c r="G2223" s="155"/>
      <c r="H2223" s="155"/>
    </row>
    <row r="2224" spans="2:8" s="148" customFormat="1" hidden="1">
      <c r="B2224" s="157"/>
      <c r="C2224" s="154"/>
      <c r="D2224" s="156"/>
      <c r="E2224" s="158"/>
      <c r="F2224" s="155"/>
      <c r="G2224" s="155"/>
      <c r="H2224" s="155"/>
    </row>
    <row r="2225" spans="2:8" s="148" customFormat="1" hidden="1">
      <c r="B2225" s="157"/>
      <c r="C2225" s="154"/>
      <c r="D2225" s="156"/>
      <c r="E2225" s="156"/>
      <c r="F2225" s="155"/>
      <c r="G2225" s="155"/>
      <c r="H2225" s="155"/>
    </row>
    <row r="2226" spans="2:8" s="148" customFormat="1" hidden="1">
      <c r="B2226" s="157"/>
      <c r="C2226" s="154"/>
      <c r="D2226" s="156"/>
      <c r="E2226" s="156"/>
      <c r="F2226" s="155"/>
      <c r="G2226" s="155"/>
      <c r="H2226" s="155"/>
    </row>
    <row r="2227" spans="2:8" s="148" customFormat="1" hidden="1">
      <c r="B2227" s="157"/>
      <c r="C2227" s="154"/>
      <c r="D2227" s="156"/>
      <c r="E2227" s="156"/>
      <c r="F2227" s="155"/>
      <c r="G2227" s="155"/>
      <c r="H2227" s="155"/>
    </row>
    <row r="2228" spans="2:8" s="148" customFormat="1" hidden="1">
      <c r="B2228" s="157"/>
      <c r="C2228" s="154"/>
      <c r="D2228" s="156"/>
      <c r="E2228" s="158"/>
      <c r="F2228" s="155"/>
      <c r="G2228" s="155"/>
      <c r="H2228" s="155"/>
    </row>
    <row r="2229" spans="2:8" s="148" customFormat="1" hidden="1">
      <c r="B2229" s="157"/>
      <c r="C2229" s="154"/>
      <c r="D2229" s="156"/>
      <c r="E2229" s="155"/>
      <c r="F2229" s="155"/>
      <c r="G2229" s="155"/>
      <c r="H2229" s="155"/>
    </row>
    <row r="2230" spans="2:8" s="148" customFormat="1" hidden="1">
      <c r="B2230" s="157"/>
      <c r="C2230" s="154"/>
      <c r="D2230" s="156"/>
      <c r="E2230" s="155"/>
      <c r="F2230" s="155"/>
      <c r="G2230" s="156"/>
      <c r="H2230" s="155"/>
    </row>
    <row r="2231" spans="2:8" s="148" customFormat="1" hidden="1">
      <c r="B2231" s="157"/>
      <c r="C2231" s="154"/>
      <c r="D2231" s="156"/>
      <c r="E2231" s="158"/>
      <c r="F2231" s="155"/>
      <c r="G2231" s="156"/>
      <c r="H2231" s="155"/>
    </row>
    <row r="2232" spans="2:8" s="148" customFormat="1" hidden="1">
      <c r="B2232" s="157"/>
      <c r="C2232" s="154"/>
      <c r="D2232" s="156"/>
      <c r="E2232" s="156"/>
      <c r="F2232" s="155"/>
      <c r="G2232" s="156"/>
      <c r="H2232" s="155"/>
    </row>
    <row r="2233" spans="2:8" s="148" customFormat="1" hidden="1">
      <c r="B2233" s="157"/>
      <c r="C2233" s="154"/>
      <c r="D2233" s="156"/>
      <c r="E2233" s="156"/>
      <c r="F2233" s="155"/>
      <c r="G2233" s="156"/>
      <c r="H2233" s="155"/>
    </row>
    <row r="2234" spans="2:8" s="148" customFormat="1" hidden="1">
      <c r="B2234" s="157"/>
      <c r="C2234" s="154"/>
      <c r="D2234" s="156"/>
      <c r="E2234" s="156"/>
      <c r="F2234" s="155"/>
      <c r="G2234" s="156"/>
      <c r="H2234" s="155"/>
    </row>
    <row r="2235" spans="2:8" s="148" customFormat="1" hidden="1">
      <c r="B2235" s="157"/>
      <c r="C2235" s="154"/>
      <c r="D2235" s="156"/>
      <c r="E2235" s="156"/>
      <c r="F2235" s="155"/>
      <c r="G2235" s="156"/>
      <c r="H2235" s="156"/>
    </row>
    <row r="2236" spans="2:8" s="148" customFormat="1" hidden="1">
      <c r="B2236" s="157"/>
      <c r="C2236" s="154"/>
      <c r="D2236" s="156"/>
      <c r="E2236" s="156"/>
      <c r="F2236" s="155"/>
      <c r="G2236" s="156"/>
      <c r="H2236" s="155"/>
    </row>
    <row r="2237" spans="2:8" s="148" customFormat="1" hidden="1">
      <c r="B2237" s="157"/>
      <c r="C2237" s="154"/>
      <c r="D2237" s="156"/>
      <c r="E2237" s="156"/>
      <c r="F2237" s="155"/>
      <c r="G2237" s="156"/>
      <c r="H2237" s="155"/>
    </row>
    <row r="2238" spans="2:8" s="148" customFormat="1" hidden="1">
      <c r="B2238" s="157"/>
      <c r="C2238" s="154"/>
      <c r="D2238" s="156"/>
      <c r="E2238" s="158"/>
      <c r="F2238" s="155"/>
      <c r="G2238" s="156"/>
      <c r="H2238" s="155"/>
    </row>
    <row r="2239" spans="2:8" s="148" customFormat="1" hidden="1">
      <c r="B2239" s="157"/>
      <c r="C2239" s="154"/>
      <c r="D2239" s="156"/>
      <c r="E2239" s="158"/>
      <c r="F2239" s="155"/>
      <c r="G2239" s="156"/>
      <c r="H2239" s="155"/>
    </row>
    <row r="2240" spans="2:8" s="148" customFormat="1" hidden="1">
      <c r="B2240" s="157"/>
      <c r="C2240" s="154"/>
      <c r="D2240" s="156"/>
      <c r="E2240" s="158"/>
      <c r="F2240" s="155"/>
      <c r="G2240" s="156"/>
      <c r="H2240" s="155"/>
    </row>
    <row r="2241" spans="2:8" s="148" customFormat="1" hidden="1">
      <c r="B2241" s="157"/>
      <c r="C2241" s="154"/>
      <c r="D2241" s="156"/>
      <c r="E2241" s="158"/>
      <c r="F2241" s="155"/>
      <c r="G2241" s="156"/>
      <c r="H2241" s="155"/>
    </row>
    <row r="2242" spans="2:8" s="148" customFormat="1" hidden="1">
      <c r="B2242" s="157"/>
      <c r="C2242" s="154"/>
      <c r="D2242" s="156"/>
      <c r="E2242" s="155"/>
      <c r="F2242" s="155"/>
      <c r="G2242" s="155"/>
      <c r="H2242" s="155"/>
    </row>
    <row r="2243" spans="2:8" s="148" customFormat="1" hidden="1">
      <c r="B2243" s="157"/>
      <c r="C2243" s="154"/>
      <c r="D2243" s="156"/>
      <c r="E2243" s="155"/>
      <c r="F2243" s="155"/>
      <c r="G2243" s="155"/>
      <c r="H2243" s="155"/>
    </row>
    <row r="2244" spans="2:8" s="148" customFormat="1" hidden="1">
      <c r="B2244" s="157"/>
      <c r="C2244" s="154"/>
      <c r="D2244" s="155"/>
      <c r="E2244" s="155"/>
      <c r="F2244" s="155"/>
      <c r="G2244" s="155"/>
      <c r="H2244" s="155"/>
    </row>
    <row r="2245" spans="2:8" s="148" customFormat="1" hidden="1">
      <c r="B2245" s="157"/>
      <c r="C2245" s="154"/>
      <c r="D2245" s="156"/>
      <c r="E2245" s="158"/>
      <c r="F2245" s="155"/>
      <c r="G2245" s="155"/>
      <c r="H2245" s="155"/>
    </row>
    <row r="2246" spans="2:8" s="148" customFormat="1" hidden="1">
      <c r="B2246" s="157"/>
      <c r="C2246" s="154"/>
      <c r="D2246" s="156"/>
      <c r="E2246" s="158"/>
      <c r="F2246" s="155"/>
      <c r="G2246" s="155"/>
      <c r="H2246" s="155"/>
    </row>
    <row r="2247" spans="2:8" s="148" customFormat="1" hidden="1">
      <c r="B2247" s="157"/>
      <c r="C2247" s="154"/>
      <c r="D2247" s="156"/>
      <c r="E2247" s="158"/>
      <c r="F2247" s="155"/>
      <c r="G2247" s="155"/>
      <c r="H2247" s="155"/>
    </row>
    <row r="2248" spans="2:8" s="148" customFormat="1" hidden="1">
      <c r="B2248" s="157"/>
      <c r="C2248" s="154"/>
      <c r="D2248" s="156"/>
      <c r="E2248" s="156"/>
      <c r="F2248" s="155"/>
      <c r="G2248" s="155"/>
      <c r="H2248" s="155"/>
    </row>
    <row r="2249" spans="2:8" s="148" customFormat="1" hidden="1">
      <c r="B2249" s="157"/>
      <c r="C2249" s="154"/>
      <c r="D2249" s="156"/>
      <c r="E2249" s="156"/>
      <c r="F2249" s="155"/>
      <c r="G2249" s="155"/>
      <c r="H2249" s="155"/>
    </row>
    <row r="2250" spans="2:8" s="148" customFormat="1" hidden="1">
      <c r="B2250" s="157"/>
      <c r="C2250" s="154"/>
      <c r="D2250" s="156"/>
      <c r="E2250" s="156"/>
      <c r="F2250" s="155"/>
      <c r="G2250" s="155"/>
      <c r="H2250" s="155"/>
    </row>
    <row r="2251" spans="2:8" s="148" customFormat="1" hidden="1">
      <c r="B2251" s="157"/>
      <c r="C2251" s="154"/>
      <c r="D2251" s="156"/>
      <c r="E2251" s="158"/>
      <c r="F2251" s="155"/>
      <c r="G2251" s="155"/>
      <c r="H2251" s="155"/>
    </row>
    <row r="2252" spans="2:8" s="148" customFormat="1" hidden="1">
      <c r="B2252" s="157"/>
      <c r="C2252" s="154"/>
      <c r="D2252" s="156"/>
      <c r="E2252" s="155"/>
      <c r="F2252" s="155"/>
      <c r="G2252" s="155"/>
      <c r="H2252" s="155"/>
    </row>
    <row r="2253" spans="2:8" s="148" customFormat="1" hidden="1">
      <c r="B2253" s="157"/>
      <c r="C2253" s="154"/>
      <c r="D2253" s="156"/>
      <c r="E2253" s="155"/>
      <c r="F2253" s="155"/>
      <c r="G2253" s="156"/>
      <c r="H2253" s="155"/>
    </row>
    <row r="2254" spans="2:8" s="148" customFormat="1" hidden="1">
      <c r="B2254" s="157"/>
      <c r="C2254" s="154"/>
      <c r="D2254" s="156"/>
      <c r="E2254" s="158"/>
      <c r="F2254" s="155"/>
      <c r="G2254" s="156"/>
      <c r="H2254" s="155"/>
    </row>
    <row r="2255" spans="2:8" s="148" customFormat="1" hidden="1">
      <c r="B2255" s="157"/>
      <c r="C2255" s="154"/>
      <c r="D2255" s="156"/>
      <c r="E2255" s="156"/>
      <c r="F2255" s="155"/>
      <c r="G2255" s="156"/>
      <c r="H2255" s="155"/>
    </row>
    <row r="2256" spans="2:8" s="148" customFormat="1" hidden="1">
      <c r="B2256" s="157"/>
      <c r="C2256" s="154"/>
      <c r="D2256" s="156"/>
      <c r="E2256" s="156"/>
      <c r="F2256" s="155"/>
      <c r="G2256" s="156"/>
      <c r="H2256" s="155"/>
    </row>
    <row r="2257" spans="2:8" s="148" customFormat="1" hidden="1">
      <c r="B2257" s="157"/>
      <c r="C2257" s="154"/>
      <c r="D2257" s="156"/>
      <c r="E2257" s="156"/>
      <c r="F2257" s="155"/>
      <c r="G2257" s="156"/>
      <c r="H2257" s="155"/>
    </row>
    <row r="2258" spans="2:8" s="148" customFormat="1" hidden="1">
      <c r="B2258" s="157"/>
      <c r="C2258" s="154"/>
      <c r="D2258" s="156"/>
      <c r="E2258" s="156"/>
      <c r="F2258" s="155"/>
      <c r="G2258" s="156"/>
      <c r="H2258" s="156"/>
    </row>
    <row r="2259" spans="2:8" s="148" customFormat="1" hidden="1">
      <c r="B2259" s="157"/>
      <c r="C2259" s="154"/>
      <c r="D2259" s="156"/>
      <c r="E2259" s="156"/>
      <c r="F2259" s="155"/>
      <c r="G2259" s="156"/>
      <c r="H2259" s="155"/>
    </row>
    <row r="2260" spans="2:8" s="148" customFormat="1" hidden="1">
      <c r="B2260" s="157"/>
      <c r="C2260" s="154"/>
      <c r="D2260" s="156"/>
      <c r="E2260" s="156"/>
      <c r="F2260" s="155"/>
      <c r="G2260" s="156"/>
      <c r="H2260" s="155"/>
    </row>
    <row r="2261" spans="2:8" s="148" customFormat="1" hidden="1">
      <c r="B2261" s="157"/>
      <c r="C2261" s="154"/>
      <c r="D2261" s="156"/>
      <c r="E2261" s="158"/>
      <c r="F2261" s="155"/>
      <c r="G2261" s="156"/>
      <c r="H2261" s="155"/>
    </row>
    <row r="2262" spans="2:8" s="148" customFormat="1" hidden="1">
      <c r="B2262" s="157"/>
      <c r="C2262" s="154"/>
      <c r="D2262" s="156"/>
      <c r="E2262" s="158"/>
      <c r="F2262" s="155"/>
      <c r="G2262" s="156"/>
      <c r="H2262" s="155"/>
    </row>
    <row r="2263" spans="2:8" s="148" customFormat="1" hidden="1">
      <c r="B2263" s="157"/>
      <c r="C2263" s="154"/>
      <c r="D2263" s="156"/>
      <c r="E2263" s="158"/>
      <c r="F2263" s="155"/>
      <c r="G2263" s="156"/>
      <c r="H2263" s="155"/>
    </row>
    <row r="2264" spans="2:8" s="148" customFormat="1" hidden="1">
      <c r="B2264" s="157"/>
      <c r="C2264" s="154"/>
      <c r="D2264" s="156"/>
      <c r="E2264" s="158"/>
      <c r="F2264" s="155"/>
      <c r="G2264" s="156"/>
      <c r="H2264" s="155"/>
    </row>
    <row r="2265" spans="2:8" s="148" customFormat="1" hidden="1">
      <c r="B2265" s="157"/>
      <c r="C2265" s="154"/>
      <c r="D2265" s="156"/>
      <c r="E2265" s="155"/>
      <c r="F2265" s="155"/>
      <c r="G2265" s="155"/>
      <c r="H2265" s="155"/>
    </row>
    <row r="2266" spans="2:8" s="148" customFormat="1" hidden="1">
      <c r="B2266" s="157"/>
      <c r="C2266" s="154"/>
      <c r="D2266" s="156"/>
      <c r="E2266" s="155"/>
      <c r="F2266" s="155"/>
      <c r="G2266" s="155"/>
      <c r="H2266" s="155"/>
    </row>
    <row r="2267" spans="2:8" s="148" customFormat="1" hidden="1">
      <c r="B2267" s="157"/>
      <c r="C2267" s="154"/>
      <c r="D2267" s="155"/>
      <c r="E2267" s="155"/>
      <c r="F2267" s="155"/>
      <c r="G2267" s="155"/>
      <c r="H2267" s="155"/>
    </row>
    <row r="2268" spans="2:8" s="148" customFormat="1" hidden="1">
      <c r="B2268" s="157"/>
      <c r="C2268" s="154"/>
      <c r="D2268" s="156"/>
      <c r="E2268" s="158"/>
      <c r="F2268" s="155"/>
      <c r="G2268" s="155"/>
      <c r="H2268" s="155"/>
    </row>
    <row r="2269" spans="2:8" s="148" customFormat="1" hidden="1">
      <c r="B2269" s="157"/>
      <c r="C2269" s="154"/>
      <c r="D2269" s="156"/>
      <c r="E2269" s="158"/>
      <c r="F2269" s="155"/>
      <c r="G2269" s="155"/>
      <c r="H2269" s="155"/>
    </row>
    <row r="2270" spans="2:8" s="148" customFormat="1" hidden="1">
      <c r="B2270" s="157"/>
      <c r="C2270" s="154"/>
      <c r="D2270" s="156"/>
      <c r="E2270" s="158"/>
      <c r="F2270" s="155"/>
      <c r="G2270" s="155"/>
      <c r="H2270" s="155"/>
    </row>
    <row r="2271" spans="2:8" s="148" customFormat="1" hidden="1">
      <c r="B2271" s="157"/>
      <c r="C2271" s="154"/>
      <c r="D2271" s="156"/>
      <c r="E2271" s="156"/>
      <c r="F2271" s="155"/>
      <c r="G2271" s="155"/>
      <c r="H2271" s="155"/>
    </row>
    <row r="2272" spans="2:8" s="148" customFormat="1" hidden="1">
      <c r="B2272" s="157"/>
      <c r="C2272" s="154"/>
      <c r="D2272" s="156"/>
      <c r="E2272" s="156"/>
      <c r="F2272" s="155"/>
      <c r="G2272" s="155"/>
      <c r="H2272" s="155"/>
    </row>
    <row r="2273" spans="2:8" s="148" customFormat="1" hidden="1">
      <c r="B2273" s="157"/>
      <c r="C2273" s="154"/>
      <c r="D2273" s="156"/>
      <c r="E2273" s="156"/>
      <c r="F2273" s="155"/>
      <c r="G2273" s="155"/>
      <c r="H2273" s="155"/>
    </row>
    <row r="2274" spans="2:8" s="148" customFormat="1" hidden="1">
      <c r="B2274" s="157"/>
      <c r="C2274" s="154"/>
      <c r="D2274" s="156"/>
      <c r="E2274" s="158"/>
      <c r="F2274" s="155"/>
      <c r="G2274" s="155"/>
      <c r="H2274" s="155"/>
    </row>
    <row r="2275" spans="2:8" s="148" customFormat="1" hidden="1">
      <c r="B2275" s="157"/>
      <c r="C2275" s="154"/>
      <c r="D2275" s="156"/>
      <c r="E2275" s="155"/>
      <c r="F2275" s="155"/>
      <c r="G2275" s="155"/>
      <c r="H2275" s="155"/>
    </row>
    <row r="2276" spans="2:8" s="148" customFormat="1" hidden="1">
      <c r="B2276" s="157"/>
      <c r="C2276" s="154"/>
      <c r="D2276" s="156"/>
      <c r="E2276" s="155"/>
      <c r="F2276" s="155"/>
      <c r="G2276" s="156"/>
      <c r="H2276" s="155"/>
    </row>
    <row r="2277" spans="2:8" s="148" customFormat="1" hidden="1">
      <c r="B2277" s="157"/>
      <c r="C2277" s="154"/>
      <c r="D2277" s="156"/>
      <c r="E2277" s="158"/>
      <c r="F2277" s="155"/>
      <c r="G2277" s="156"/>
      <c r="H2277" s="155"/>
    </row>
    <row r="2278" spans="2:8" s="148" customFormat="1" hidden="1">
      <c r="B2278" s="157"/>
      <c r="C2278" s="154"/>
      <c r="D2278" s="156"/>
      <c r="E2278" s="156"/>
      <c r="F2278" s="155"/>
      <c r="G2278" s="156"/>
      <c r="H2278" s="155"/>
    </row>
    <row r="2279" spans="2:8" s="148" customFormat="1" hidden="1">
      <c r="B2279" s="157"/>
      <c r="C2279" s="154"/>
      <c r="D2279" s="156"/>
      <c r="E2279" s="156"/>
      <c r="F2279" s="155"/>
      <c r="G2279" s="156"/>
      <c r="H2279" s="155"/>
    </row>
    <row r="2280" spans="2:8" s="148" customFormat="1" hidden="1">
      <c r="B2280" s="157"/>
      <c r="C2280" s="154"/>
      <c r="D2280" s="156"/>
      <c r="E2280" s="156"/>
      <c r="F2280" s="155"/>
      <c r="G2280" s="156"/>
      <c r="H2280" s="155"/>
    </row>
    <row r="2281" spans="2:8" s="148" customFormat="1" hidden="1">
      <c r="B2281" s="157"/>
      <c r="C2281" s="154"/>
      <c r="D2281" s="156"/>
      <c r="E2281" s="156"/>
      <c r="F2281" s="155"/>
      <c r="G2281" s="156"/>
      <c r="H2281" s="156"/>
    </row>
    <row r="2282" spans="2:8" s="148" customFormat="1" hidden="1">
      <c r="B2282" s="157"/>
      <c r="C2282" s="154"/>
      <c r="D2282" s="156"/>
      <c r="E2282" s="156"/>
      <c r="F2282" s="155"/>
      <c r="G2282" s="156"/>
      <c r="H2282" s="155"/>
    </row>
    <row r="2283" spans="2:8" s="148" customFormat="1" hidden="1">
      <c r="B2283" s="157"/>
      <c r="C2283" s="154"/>
      <c r="D2283" s="156"/>
      <c r="E2283" s="156"/>
      <c r="F2283" s="155"/>
      <c r="G2283" s="156"/>
      <c r="H2283" s="155"/>
    </row>
    <row r="2284" spans="2:8" s="148" customFormat="1" hidden="1">
      <c r="B2284" s="157"/>
      <c r="C2284" s="154"/>
      <c r="D2284" s="156"/>
      <c r="E2284" s="158"/>
      <c r="F2284" s="155"/>
      <c r="G2284" s="156"/>
      <c r="H2284" s="155"/>
    </row>
    <row r="2285" spans="2:8" s="148" customFormat="1" hidden="1">
      <c r="B2285" s="157"/>
      <c r="C2285" s="154"/>
      <c r="D2285" s="156"/>
      <c r="E2285" s="158"/>
      <c r="F2285" s="155"/>
      <c r="G2285" s="156"/>
      <c r="H2285" s="155"/>
    </row>
    <row r="2286" spans="2:8" s="148" customFormat="1" hidden="1">
      <c r="B2286" s="157"/>
      <c r="C2286" s="154"/>
      <c r="D2286" s="156"/>
      <c r="E2286" s="158"/>
      <c r="F2286" s="155"/>
      <c r="G2286" s="156"/>
      <c r="H2286" s="155"/>
    </row>
    <row r="2287" spans="2:8" s="148" customFormat="1" hidden="1">
      <c r="B2287" s="157"/>
      <c r="C2287" s="154"/>
      <c r="D2287" s="156"/>
      <c r="E2287" s="158"/>
      <c r="F2287" s="155"/>
      <c r="G2287" s="156"/>
      <c r="H2287" s="155"/>
    </row>
    <row r="2288" spans="2:8" s="148" customFormat="1" hidden="1">
      <c r="B2288" s="157"/>
      <c r="C2288" s="154"/>
      <c r="D2288" s="156"/>
      <c r="E2288" s="155"/>
      <c r="F2288" s="155"/>
      <c r="G2288" s="155"/>
      <c r="H2288" s="155"/>
    </row>
    <row r="2289" spans="2:8" s="148" customFormat="1" hidden="1">
      <c r="B2289" s="157"/>
      <c r="C2289" s="154"/>
      <c r="D2289" s="156"/>
      <c r="E2289" s="155"/>
      <c r="F2289" s="155"/>
      <c r="G2289" s="155"/>
      <c r="H2289" s="155"/>
    </row>
    <row r="2290" spans="2:8" s="148" customFormat="1" hidden="1">
      <c r="B2290" s="157"/>
      <c r="C2290" s="154"/>
      <c r="D2290" s="156"/>
      <c r="E2290" s="155"/>
      <c r="F2290" s="155"/>
      <c r="G2290" s="155"/>
      <c r="H2290" s="155"/>
    </row>
    <row r="2291" spans="2:8" s="148" customFormat="1" hidden="1">
      <c r="B2291" s="157"/>
      <c r="C2291" s="154"/>
      <c r="D2291" s="155"/>
      <c r="E2291" s="155"/>
      <c r="F2291" s="155"/>
      <c r="G2291" s="155"/>
      <c r="H2291" s="155"/>
    </row>
    <row r="2292" spans="2:8" s="148" customFormat="1" hidden="1">
      <c r="B2292" s="157"/>
      <c r="C2292" s="154"/>
      <c r="D2292" s="155"/>
      <c r="E2292" s="155"/>
      <c r="F2292" s="155"/>
      <c r="G2292" s="155"/>
      <c r="H2292" s="155"/>
    </row>
    <row r="2293" spans="2:8" s="148" customFormat="1" hidden="1">
      <c r="B2293" s="157"/>
      <c r="C2293" s="154"/>
      <c r="D2293" s="155"/>
      <c r="E2293" s="155"/>
      <c r="F2293" s="155"/>
      <c r="G2293" s="155"/>
      <c r="H2293" s="155"/>
    </row>
    <row r="2294" spans="2:8" s="148" customFormat="1" hidden="1">
      <c r="B2294" s="153"/>
      <c r="C2294" s="154"/>
      <c r="D2294" s="155"/>
      <c r="E2294" s="155"/>
      <c r="F2294" s="155"/>
      <c r="G2294" s="155"/>
      <c r="H2294" s="155"/>
    </row>
    <row r="2295" spans="2:8" s="148" customFormat="1" hidden="1">
      <c r="B2295" s="157"/>
      <c r="C2295" s="154"/>
      <c r="D2295" s="155"/>
      <c r="E2295" s="155"/>
      <c r="F2295" s="155"/>
      <c r="G2295" s="155"/>
      <c r="H2295" s="155"/>
    </row>
    <row r="2296" spans="2:8" s="148" customFormat="1" hidden="1">
      <c r="B2296" s="157"/>
      <c r="C2296" s="154"/>
      <c r="D2296" s="156"/>
      <c r="E2296" s="158"/>
      <c r="F2296" s="155"/>
      <c r="G2296" s="155"/>
      <c r="H2296" s="155"/>
    </row>
    <row r="2297" spans="2:8" s="148" customFormat="1" hidden="1">
      <c r="B2297" s="157"/>
      <c r="C2297" s="154"/>
      <c r="D2297" s="156"/>
      <c r="E2297" s="158"/>
      <c r="F2297" s="155"/>
      <c r="G2297" s="155"/>
      <c r="H2297" s="155"/>
    </row>
    <row r="2298" spans="2:8" s="148" customFormat="1" hidden="1">
      <c r="B2298" s="157"/>
      <c r="C2298" s="154"/>
      <c r="D2298" s="156"/>
      <c r="E2298" s="158"/>
      <c r="F2298" s="155"/>
      <c r="G2298" s="155"/>
      <c r="H2298" s="155"/>
    </row>
    <row r="2299" spans="2:8" s="148" customFormat="1" hidden="1">
      <c r="B2299" s="157"/>
      <c r="C2299" s="154"/>
      <c r="D2299" s="156"/>
      <c r="E2299" s="156"/>
      <c r="F2299" s="155"/>
      <c r="G2299" s="155"/>
      <c r="H2299" s="155"/>
    </row>
    <row r="2300" spans="2:8" s="148" customFormat="1" hidden="1">
      <c r="B2300" s="157"/>
      <c r="C2300" s="154"/>
      <c r="D2300" s="156"/>
      <c r="E2300" s="156"/>
      <c r="F2300" s="155"/>
      <c r="G2300" s="155"/>
      <c r="H2300" s="155"/>
    </row>
    <row r="2301" spans="2:8" s="148" customFormat="1" hidden="1">
      <c r="B2301" s="157"/>
      <c r="C2301" s="154"/>
      <c r="D2301" s="156"/>
      <c r="E2301" s="156"/>
      <c r="F2301" s="155"/>
      <c r="G2301" s="155"/>
      <c r="H2301" s="155"/>
    </row>
    <row r="2302" spans="2:8" s="148" customFormat="1" hidden="1">
      <c r="B2302" s="157"/>
      <c r="C2302" s="154"/>
      <c r="D2302" s="156"/>
      <c r="E2302" s="158"/>
      <c r="F2302" s="155"/>
      <c r="G2302" s="155"/>
      <c r="H2302" s="155"/>
    </row>
    <row r="2303" spans="2:8" s="148" customFormat="1" hidden="1">
      <c r="B2303" s="157"/>
      <c r="C2303" s="154"/>
      <c r="D2303" s="156"/>
      <c r="E2303" s="155"/>
      <c r="F2303" s="155"/>
      <c r="G2303" s="155"/>
      <c r="H2303" s="155"/>
    </row>
    <row r="2304" spans="2:8" s="148" customFormat="1" hidden="1">
      <c r="B2304" s="157"/>
      <c r="C2304" s="154"/>
      <c r="D2304" s="156"/>
      <c r="E2304" s="155"/>
      <c r="F2304" s="155"/>
      <c r="G2304" s="156"/>
      <c r="H2304" s="155"/>
    </row>
    <row r="2305" spans="2:8" s="148" customFormat="1" hidden="1">
      <c r="B2305" s="157"/>
      <c r="C2305" s="154"/>
      <c r="D2305" s="156"/>
      <c r="E2305" s="158"/>
      <c r="F2305" s="155"/>
      <c r="G2305" s="156"/>
      <c r="H2305" s="155"/>
    </row>
    <row r="2306" spans="2:8" s="148" customFormat="1" hidden="1">
      <c r="B2306" s="157"/>
      <c r="C2306" s="154"/>
      <c r="D2306" s="156"/>
      <c r="E2306" s="156"/>
      <c r="F2306" s="155"/>
      <c r="G2306" s="156"/>
      <c r="H2306" s="155"/>
    </row>
    <row r="2307" spans="2:8" s="148" customFormat="1" hidden="1">
      <c r="B2307" s="157"/>
      <c r="C2307" s="154"/>
      <c r="D2307" s="156"/>
      <c r="E2307" s="156"/>
      <c r="F2307" s="155"/>
      <c r="G2307" s="156"/>
      <c r="H2307" s="155"/>
    </row>
    <row r="2308" spans="2:8" s="148" customFormat="1" hidden="1">
      <c r="B2308" s="157"/>
      <c r="C2308" s="154"/>
      <c r="D2308" s="156"/>
      <c r="E2308" s="156"/>
      <c r="F2308" s="155"/>
      <c r="G2308" s="156"/>
      <c r="H2308" s="155"/>
    </row>
    <row r="2309" spans="2:8" s="148" customFormat="1" hidden="1">
      <c r="B2309" s="157"/>
      <c r="C2309" s="154"/>
      <c r="D2309" s="156"/>
      <c r="E2309" s="156"/>
      <c r="F2309" s="155"/>
      <c r="G2309" s="156"/>
      <c r="H2309" s="156"/>
    </row>
    <row r="2310" spans="2:8" s="148" customFormat="1" hidden="1">
      <c r="B2310" s="157"/>
      <c r="C2310" s="154"/>
      <c r="D2310" s="156"/>
      <c r="E2310" s="156"/>
      <c r="F2310" s="155"/>
      <c r="G2310" s="156"/>
      <c r="H2310" s="155"/>
    </row>
    <row r="2311" spans="2:8" s="148" customFormat="1" hidden="1">
      <c r="B2311" s="157"/>
      <c r="C2311" s="154"/>
      <c r="D2311" s="156"/>
      <c r="E2311" s="156"/>
      <c r="F2311" s="155"/>
      <c r="G2311" s="156"/>
      <c r="H2311" s="155"/>
    </row>
    <row r="2312" spans="2:8" s="148" customFormat="1" hidden="1">
      <c r="B2312" s="157"/>
      <c r="C2312" s="154"/>
      <c r="D2312" s="156"/>
      <c r="E2312" s="158"/>
      <c r="F2312" s="155"/>
      <c r="G2312" s="156"/>
      <c r="H2312" s="155"/>
    </row>
    <row r="2313" spans="2:8" s="148" customFormat="1" hidden="1">
      <c r="B2313" s="157"/>
      <c r="C2313" s="154"/>
      <c r="D2313" s="156"/>
      <c r="E2313" s="158"/>
      <c r="F2313" s="155"/>
      <c r="G2313" s="156"/>
      <c r="H2313" s="155"/>
    </row>
    <row r="2314" spans="2:8" s="148" customFormat="1" hidden="1">
      <c r="B2314" s="157"/>
      <c r="C2314" s="154"/>
      <c r="D2314" s="156"/>
      <c r="E2314" s="158"/>
      <c r="F2314" s="155"/>
      <c r="G2314" s="156"/>
      <c r="H2314" s="155"/>
    </row>
    <row r="2315" spans="2:8" s="148" customFormat="1" hidden="1">
      <c r="B2315" s="157"/>
      <c r="C2315" s="154"/>
      <c r="D2315" s="156"/>
      <c r="E2315" s="158"/>
      <c r="F2315" s="155"/>
      <c r="G2315" s="156"/>
      <c r="H2315" s="155"/>
    </row>
    <row r="2316" spans="2:8" s="148" customFormat="1" hidden="1">
      <c r="B2316" s="157"/>
      <c r="C2316" s="154"/>
      <c r="D2316" s="156"/>
      <c r="E2316" s="155"/>
      <c r="F2316" s="155"/>
      <c r="G2316" s="155"/>
      <c r="H2316" s="155"/>
    </row>
    <row r="2317" spans="2:8" s="148" customFormat="1" hidden="1">
      <c r="B2317" s="157"/>
      <c r="C2317" s="154"/>
      <c r="D2317" s="156"/>
      <c r="E2317" s="155"/>
      <c r="F2317" s="155"/>
      <c r="G2317" s="155"/>
      <c r="H2317" s="155"/>
    </row>
    <row r="2318" spans="2:8" s="148" customFormat="1" hidden="1">
      <c r="B2318" s="157"/>
      <c r="C2318" s="154"/>
      <c r="D2318" s="155"/>
      <c r="E2318" s="155"/>
      <c r="F2318" s="155"/>
      <c r="G2318" s="155"/>
      <c r="H2318" s="155"/>
    </row>
    <row r="2319" spans="2:8" s="148" customFormat="1" hidden="1">
      <c r="B2319" s="157"/>
      <c r="C2319" s="154"/>
      <c r="D2319" s="156"/>
      <c r="E2319" s="158"/>
      <c r="F2319" s="155"/>
      <c r="G2319" s="155"/>
      <c r="H2319" s="155"/>
    </row>
    <row r="2320" spans="2:8" s="148" customFormat="1" hidden="1">
      <c r="B2320" s="157"/>
      <c r="C2320" s="154"/>
      <c r="D2320" s="156"/>
      <c r="E2320" s="158"/>
      <c r="F2320" s="155"/>
      <c r="G2320" s="155"/>
      <c r="H2320" s="155"/>
    </row>
    <row r="2321" spans="2:8" s="148" customFormat="1" hidden="1">
      <c r="B2321" s="157"/>
      <c r="C2321" s="154"/>
      <c r="D2321" s="156"/>
      <c r="E2321" s="158"/>
      <c r="F2321" s="155"/>
      <c r="G2321" s="155"/>
      <c r="H2321" s="155"/>
    </row>
    <row r="2322" spans="2:8" s="148" customFormat="1" hidden="1">
      <c r="B2322" s="157"/>
      <c r="C2322" s="154"/>
      <c r="D2322" s="156"/>
      <c r="E2322" s="156"/>
      <c r="F2322" s="155"/>
      <c r="G2322" s="155"/>
      <c r="H2322" s="155"/>
    </row>
    <row r="2323" spans="2:8" s="148" customFormat="1" hidden="1">
      <c r="B2323" s="157"/>
      <c r="C2323" s="154"/>
      <c r="D2323" s="156"/>
      <c r="E2323" s="156"/>
      <c r="F2323" s="155"/>
      <c r="G2323" s="155"/>
      <c r="H2323" s="155"/>
    </row>
    <row r="2324" spans="2:8" s="148" customFormat="1" hidden="1">
      <c r="B2324" s="157"/>
      <c r="C2324" s="154"/>
      <c r="D2324" s="156"/>
      <c r="E2324" s="156"/>
      <c r="F2324" s="155"/>
      <c r="G2324" s="155"/>
      <c r="H2324" s="155"/>
    </row>
    <row r="2325" spans="2:8" s="148" customFormat="1" hidden="1">
      <c r="B2325" s="157"/>
      <c r="C2325" s="154"/>
      <c r="D2325" s="156"/>
      <c r="E2325" s="158"/>
      <c r="F2325" s="155"/>
      <c r="G2325" s="155"/>
      <c r="H2325" s="155"/>
    </row>
    <row r="2326" spans="2:8" s="148" customFormat="1" hidden="1">
      <c r="B2326" s="157"/>
      <c r="C2326" s="154"/>
      <c r="D2326" s="156"/>
      <c r="E2326" s="155"/>
      <c r="F2326" s="155"/>
      <c r="G2326" s="155"/>
      <c r="H2326" s="155"/>
    </row>
    <row r="2327" spans="2:8" s="148" customFormat="1" hidden="1">
      <c r="B2327" s="157"/>
      <c r="C2327" s="154"/>
      <c r="D2327" s="156"/>
      <c r="E2327" s="155"/>
      <c r="F2327" s="155"/>
      <c r="G2327" s="156"/>
      <c r="H2327" s="155"/>
    </row>
    <row r="2328" spans="2:8" s="148" customFormat="1" hidden="1">
      <c r="B2328" s="157"/>
      <c r="C2328" s="154"/>
      <c r="D2328" s="156"/>
      <c r="E2328" s="158"/>
      <c r="F2328" s="155"/>
      <c r="G2328" s="156"/>
      <c r="H2328" s="155"/>
    </row>
    <row r="2329" spans="2:8" s="148" customFormat="1" hidden="1">
      <c r="B2329" s="157"/>
      <c r="C2329" s="154"/>
      <c r="D2329" s="156"/>
      <c r="E2329" s="156"/>
      <c r="F2329" s="155"/>
      <c r="G2329" s="156"/>
      <c r="H2329" s="155"/>
    </row>
    <row r="2330" spans="2:8" s="148" customFormat="1" hidden="1">
      <c r="B2330" s="157"/>
      <c r="C2330" s="154"/>
      <c r="D2330" s="156"/>
      <c r="E2330" s="156"/>
      <c r="F2330" s="155"/>
      <c r="G2330" s="156"/>
      <c r="H2330" s="155"/>
    </row>
    <row r="2331" spans="2:8" s="148" customFormat="1" hidden="1">
      <c r="B2331" s="157"/>
      <c r="C2331" s="154"/>
      <c r="D2331" s="156"/>
      <c r="E2331" s="156"/>
      <c r="F2331" s="155"/>
      <c r="G2331" s="156"/>
      <c r="H2331" s="155"/>
    </row>
    <row r="2332" spans="2:8" s="148" customFormat="1" hidden="1">
      <c r="B2332" s="157"/>
      <c r="C2332" s="154"/>
      <c r="D2332" s="156"/>
      <c r="E2332" s="156"/>
      <c r="F2332" s="155"/>
      <c r="G2332" s="156"/>
      <c r="H2332" s="156"/>
    </row>
    <row r="2333" spans="2:8" s="148" customFormat="1" hidden="1">
      <c r="B2333" s="157"/>
      <c r="C2333" s="154"/>
      <c r="D2333" s="156"/>
      <c r="E2333" s="156"/>
      <c r="F2333" s="155"/>
      <c r="G2333" s="156"/>
      <c r="H2333" s="155"/>
    </row>
    <row r="2334" spans="2:8" s="148" customFormat="1" hidden="1">
      <c r="B2334" s="157"/>
      <c r="C2334" s="154"/>
      <c r="D2334" s="156"/>
      <c r="E2334" s="156"/>
      <c r="F2334" s="155"/>
      <c r="G2334" s="156"/>
      <c r="H2334" s="155"/>
    </row>
    <row r="2335" spans="2:8" s="148" customFormat="1" hidden="1">
      <c r="B2335" s="157"/>
      <c r="C2335" s="154"/>
      <c r="D2335" s="156"/>
      <c r="E2335" s="158"/>
      <c r="F2335" s="155"/>
      <c r="G2335" s="156"/>
      <c r="H2335" s="155"/>
    </row>
    <row r="2336" spans="2:8" s="148" customFormat="1" hidden="1">
      <c r="B2336" s="157"/>
      <c r="C2336" s="154"/>
      <c r="D2336" s="156"/>
      <c r="E2336" s="158"/>
      <c r="F2336" s="155"/>
      <c r="G2336" s="156"/>
      <c r="H2336" s="155"/>
    </row>
    <row r="2337" spans="2:8" s="148" customFormat="1" hidden="1">
      <c r="B2337" s="157"/>
      <c r="C2337" s="154"/>
      <c r="D2337" s="156"/>
      <c r="E2337" s="158"/>
      <c r="F2337" s="155"/>
      <c r="G2337" s="156"/>
      <c r="H2337" s="155"/>
    </row>
    <row r="2338" spans="2:8" s="148" customFormat="1" hidden="1">
      <c r="B2338" s="157"/>
      <c r="C2338" s="154"/>
      <c r="D2338" s="156"/>
      <c r="E2338" s="158"/>
      <c r="F2338" s="155"/>
      <c r="G2338" s="156"/>
      <c r="H2338" s="155"/>
    </row>
    <row r="2339" spans="2:8" s="148" customFormat="1" hidden="1">
      <c r="B2339" s="157"/>
      <c r="C2339" s="154"/>
      <c r="D2339" s="156"/>
      <c r="E2339" s="155"/>
      <c r="F2339" s="155"/>
      <c r="G2339" s="155"/>
      <c r="H2339" s="155"/>
    </row>
    <row r="2340" spans="2:8" s="148" customFormat="1" hidden="1">
      <c r="B2340" s="157"/>
      <c r="C2340" s="154"/>
      <c r="D2340" s="156"/>
      <c r="E2340" s="155"/>
      <c r="F2340" s="155"/>
      <c r="G2340" s="155"/>
      <c r="H2340" s="155"/>
    </row>
    <row r="2341" spans="2:8" s="148" customFormat="1" hidden="1">
      <c r="B2341" s="157"/>
      <c r="C2341" s="154"/>
      <c r="D2341" s="155"/>
      <c r="E2341" s="155"/>
      <c r="F2341" s="155"/>
      <c r="G2341" s="155"/>
      <c r="H2341" s="155"/>
    </row>
    <row r="2342" spans="2:8" s="148" customFormat="1" hidden="1">
      <c r="B2342" s="157"/>
      <c r="C2342" s="154"/>
      <c r="D2342" s="156"/>
      <c r="E2342" s="158"/>
      <c r="F2342" s="155"/>
      <c r="G2342" s="155"/>
      <c r="H2342" s="155"/>
    </row>
    <row r="2343" spans="2:8" s="148" customFormat="1" hidden="1">
      <c r="B2343" s="157"/>
      <c r="C2343" s="154"/>
      <c r="D2343" s="156"/>
      <c r="E2343" s="158"/>
      <c r="F2343" s="155"/>
      <c r="G2343" s="155"/>
      <c r="H2343" s="155"/>
    </row>
    <row r="2344" spans="2:8" s="148" customFormat="1" hidden="1">
      <c r="B2344" s="157"/>
      <c r="C2344" s="154"/>
      <c r="D2344" s="156"/>
      <c r="E2344" s="158"/>
      <c r="F2344" s="155"/>
      <c r="G2344" s="155"/>
      <c r="H2344" s="155"/>
    </row>
    <row r="2345" spans="2:8" s="148" customFormat="1" hidden="1">
      <c r="B2345" s="157"/>
      <c r="C2345" s="154"/>
      <c r="D2345" s="156"/>
      <c r="E2345" s="156"/>
      <c r="F2345" s="155"/>
      <c r="G2345" s="155"/>
      <c r="H2345" s="155"/>
    </row>
    <row r="2346" spans="2:8" s="148" customFormat="1" hidden="1">
      <c r="B2346" s="157"/>
      <c r="C2346" s="154"/>
      <c r="D2346" s="156"/>
      <c r="E2346" s="156"/>
      <c r="F2346" s="155"/>
      <c r="G2346" s="155"/>
      <c r="H2346" s="155"/>
    </row>
    <row r="2347" spans="2:8" s="148" customFormat="1" hidden="1">
      <c r="B2347" s="157"/>
      <c r="C2347" s="154"/>
      <c r="D2347" s="156"/>
      <c r="E2347" s="156"/>
      <c r="F2347" s="155"/>
      <c r="G2347" s="155"/>
      <c r="H2347" s="155"/>
    </row>
    <row r="2348" spans="2:8" s="148" customFormat="1" hidden="1">
      <c r="B2348" s="157"/>
      <c r="C2348" s="154"/>
      <c r="D2348" s="156"/>
      <c r="E2348" s="158"/>
      <c r="F2348" s="155"/>
      <c r="G2348" s="155"/>
      <c r="H2348" s="155"/>
    </row>
    <row r="2349" spans="2:8" s="148" customFormat="1" hidden="1">
      <c r="B2349" s="157"/>
      <c r="C2349" s="154"/>
      <c r="D2349" s="156"/>
      <c r="E2349" s="155"/>
      <c r="F2349" s="155"/>
      <c r="G2349" s="155"/>
      <c r="H2349" s="155"/>
    </row>
    <row r="2350" spans="2:8" s="148" customFormat="1" hidden="1">
      <c r="B2350" s="157"/>
      <c r="C2350" s="154"/>
      <c r="D2350" s="156"/>
      <c r="E2350" s="155"/>
      <c r="F2350" s="155"/>
      <c r="G2350" s="156"/>
      <c r="H2350" s="155"/>
    </row>
    <row r="2351" spans="2:8" s="148" customFormat="1" hidden="1">
      <c r="B2351" s="157"/>
      <c r="C2351" s="154"/>
      <c r="D2351" s="156"/>
      <c r="E2351" s="158"/>
      <c r="F2351" s="155"/>
      <c r="G2351" s="156"/>
      <c r="H2351" s="155"/>
    </row>
    <row r="2352" spans="2:8" s="148" customFormat="1" hidden="1">
      <c r="B2352" s="157"/>
      <c r="C2352" s="154"/>
      <c r="D2352" s="156"/>
      <c r="E2352" s="156"/>
      <c r="F2352" s="155"/>
      <c r="G2352" s="156"/>
      <c r="H2352" s="155"/>
    </row>
    <row r="2353" spans="2:8" s="148" customFormat="1" hidden="1">
      <c r="B2353" s="157"/>
      <c r="C2353" s="154"/>
      <c r="D2353" s="156"/>
      <c r="E2353" s="156"/>
      <c r="F2353" s="155"/>
      <c r="G2353" s="156"/>
      <c r="H2353" s="155"/>
    </row>
    <row r="2354" spans="2:8" s="148" customFormat="1" hidden="1">
      <c r="B2354" s="157"/>
      <c r="C2354" s="154"/>
      <c r="D2354" s="156"/>
      <c r="E2354" s="156"/>
      <c r="F2354" s="155"/>
      <c r="G2354" s="156"/>
      <c r="H2354" s="155"/>
    </row>
    <row r="2355" spans="2:8" s="148" customFormat="1" hidden="1">
      <c r="B2355" s="157"/>
      <c r="C2355" s="154"/>
      <c r="D2355" s="156"/>
      <c r="E2355" s="156"/>
      <c r="F2355" s="155"/>
      <c r="G2355" s="156"/>
      <c r="H2355" s="156"/>
    </row>
    <row r="2356" spans="2:8" s="148" customFormat="1" hidden="1">
      <c r="B2356" s="157"/>
      <c r="C2356" s="154"/>
      <c r="D2356" s="156"/>
      <c r="E2356" s="156"/>
      <c r="F2356" s="155"/>
      <c r="G2356" s="156"/>
      <c r="H2356" s="155"/>
    </row>
    <row r="2357" spans="2:8" s="148" customFormat="1" hidden="1">
      <c r="B2357" s="157"/>
      <c r="C2357" s="154"/>
      <c r="D2357" s="156"/>
      <c r="E2357" s="156"/>
      <c r="F2357" s="155"/>
      <c r="G2357" s="156"/>
      <c r="H2357" s="155"/>
    </row>
    <row r="2358" spans="2:8" s="148" customFormat="1" hidden="1">
      <c r="B2358" s="157"/>
      <c r="C2358" s="154"/>
      <c r="D2358" s="156"/>
      <c r="E2358" s="158"/>
      <c r="F2358" s="155"/>
      <c r="G2358" s="156"/>
      <c r="H2358" s="155"/>
    </row>
    <row r="2359" spans="2:8" s="148" customFormat="1" hidden="1">
      <c r="B2359" s="157"/>
      <c r="C2359" s="154"/>
      <c r="D2359" s="156"/>
      <c r="E2359" s="158"/>
      <c r="F2359" s="155"/>
      <c r="G2359" s="156"/>
      <c r="H2359" s="155"/>
    </row>
    <row r="2360" spans="2:8" s="148" customFormat="1" hidden="1">
      <c r="B2360" s="157"/>
      <c r="C2360" s="154"/>
      <c r="D2360" s="156"/>
      <c r="E2360" s="158"/>
      <c r="F2360" s="155"/>
      <c r="G2360" s="156"/>
      <c r="H2360" s="155"/>
    </row>
    <row r="2361" spans="2:8" s="148" customFormat="1" hidden="1">
      <c r="B2361" s="157"/>
      <c r="C2361" s="154"/>
      <c r="D2361" s="156"/>
      <c r="E2361" s="158"/>
      <c r="F2361" s="155"/>
      <c r="G2361" s="156"/>
      <c r="H2361" s="155"/>
    </row>
    <row r="2362" spans="2:8" s="148" customFormat="1" hidden="1">
      <c r="B2362" s="157"/>
      <c r="C2362" s="154"/>
      <c r="D2362" s="156"/>
      <c r="E2362" s="155"/>
      <c r="F2362" s="155"/>
      <c r="G2362" s="155"/>
      <c r="H2362" s="155"/>
    </row>
    <row r="2363" spans="2:8" s="148" customFormat="1" hidden="1">
      <c r="B2363" s="157"/>
      <c r="C2363" s="154"/>
      <c r="D2363" s="156"/>
      <c r="E2363" s="155"/>
      <c r="F2363" s="155"/>
      <c r="G2363" s="155"/>
      <c r="H2363" s="155"/>
    </row>
    <row r="2364" spans="2:8" s="148" customFormat="1" hidden="1">
      <c r="B2364" s="157"/>
      <c r="C2364" s="154"/>
      <c r="D2364" s="155"/>
      <c r="E2364" s="155"/>
      <c r="F2364" s="155"/>
      <c r="G2364" s="155"/>
      <c r="H2364" s="155"/>
    </row>
    <row r="2365" spans="2:8" s="148" customFormat="1" hidden="1">
      <c r="B2365" s="157"/>
      <c r="C2365" s="154"/>
      <c r="D2365" s="156"/>
      <c r="E2365" s="158"/>
      <c r="F2365" s="155"/>
      <c r="G2365" s="155"/>
      <c r="H2365" s="155"/>
    </row>
    <row r="2366" spans="2:8" s="148" customFormat="1" hidden="1">
      <c r="B2366" s="157"/>
      <c r="C2366" s="154"/>
      <c r="D2366" s="156"/>
      <c r="E2366" s="158"/>
      <c r="F2366" s="155"/>
      <c r="G2366" s="155"/>
      <c r="H2366" s="155"/>
    </row>
    <row r="2367" spans="2:8" s="148" customFormat="1" hidden="1">
      <c r="B2367" s="157"/>
      <c r="C2367" s="154"/>
      <c r="D2367" s="156"/>
      <c r="E2367" s="158"/>
      <c r="F2367" s="155"/>
      <c r="G2367" s="155"/>
      <c r="H2367" s="155"/>
    </row>
    <row r="2368" spans="2:8" s="148" customFormat="1" hidden="1">
      <c r="B2368" s="157"/>
      <c r="C2368" s="154"/>
      <c r="D2368" s="156"/>
      <c r="E2368" s="156"/>
      <c r="F2368" s="155"/>
      <c r="G2368" s="155"/>
      <c r="H2368" s="155"/>
    </row>
    <row r="2369" spans="2:8" s="148" customFormat="1" hidden="1">
      <c r="B2369" s="157"/>
      <c r="C2369" s="154"/>
      <c r="D2369" s="156"/>
      <c r="E2369" s="156"/>
      <c r="F2369" s="155"/>
      <c r="G2369" s="155"/>
      <c r="H2369" s="155"/>
    </row>
    <row r="2370" spans="2:8" s="148" customFormat="1" hidden="1">
      <c r="B2370" s="157"/>
      <c r="C2370" s="154"/>
      <c r="D2370" s="156"/>
      <c r="E2370" s="156"/>
      <c r="F2370" s="155"/>
      <c r="G2370" s="155"/>
      <c r="H2370" s="155"/>
    </row>
    <row r="2371" spans="2:8" s="148" customFormat="1" hidden="1">
      <c r="B2371" s="157"/>
      <c r="C2371" s="154"/>
      <c r="D2371" s="156"/>
      <c r="E2371" s="158"/>
      <c r="F2371" s="155"/>
      <c r="G2371" s="155"/>
      <c r="H2371" s="155"/>
    </row>
    <row r="2372" spans="2:8" s="148" customFormat="1" hidden="1">
      <c r="B2372" s="157"/>
      <c r="C2372" s="154"/>
      <c r="D2372" s="156"/>
      <c r="E2372" s="155"/>
      <c r="F2372" s="155"/>
      <c r="G2372" s="155"/>
      <c r="H2372" s="155"/>
    </row>
    <row r="2373" spans="2:8" s="148" customFormat="1" hidden="1">
      <c r="B2373" s="157"/>
      <c r="C2373" s="154"/>
      <c r="D2373" s="156"/>
      <c r="E2373" s="155"/>
      <c r="F2373" s="155"/>
      <c r="G2373" s="156"/>
      <c r="H2373" s="155"/>
    </row>
    <row r="2374" spans="2:8" s="148" customFormat="1" hidden="1">
      <c r="B2374" s="157"/>
      <c r="C2374" s="154"/>
      <c r="D2374" s="156"/>
      <c r="E2374" s="158"/>
      <c r="F2374" s="155"/>
      <c r="G2374" s="156"/>
      <c r="H2374" s="155"/>
    </row>
    <row r="2375" spans="2:8" s="148" customFormat="1" hidden="1">
      <c r="B2375" s="157"/>
      <c r="C2375" s="154"/>
      <c r="D2375" s="156"/>
      <c r="E2375" s="156"/>
      <c r="F2375" s="155"/>
      <c r="G2375" s="156"/>
      <c r="H2375" s="155"/>
    </row>
    <row r="2376" spans="2:8" s="148" customFormat="1" hidden="1">
      <c r="B2376" s="157"/>
      <c r="C2376" s="154"/>
      <c r="D2376" s="156"/>
      <c r="E2376" s="156"/>
      <c r="F2376" s="155"/>
      <c r="G2376" s="156"/>
      <c r="H2376" s="155"/>
    </row>
    <row r="2377" spans="2:8" s="148" customFormat="1" hidden="1">
      <c r="B2377" s="157"/>
      <c r="C2377" s="154"/>
      <c r="D2377" s="156"/>
      <c r="E2377" s="156"/>
      <c r="F2377" s="155"/>
      <c r="G2377" s="156"/>
      <c r="H2377" s="155"/>
    </row>
    <row r="2378" spans="2:8" s="148" customFormat="1" hidden="1">
      <c r="B2378" s="157"/>
      <c r="C2378" s="154"/>
      <c r="D2378" s="156"/>
      <c r="E2378" s="156"/>
      <c r="F2378" s="155"/>
      <c r="G2378" s="156"/>
      <c r="H2378" s="156"/>
    </row>
    <row r="2379" spans="2:8" s="148" customFormat="1" hidden="1">
      <c r="B2379" s="157"/>
      <c r="C2379" s="154"/>
      <c r="D2379" s="156"/>
      <c r="E2379" s="156"/>
      <c r="F2379" s="155"/>
      <c r="G2379" s="156"/>
      <c r="H2379" s="155"/>
    </row>
    <row r="2380" spans="2:8" s="148" customFormat="1" hidden="1">
      <c r="B2380" s="157"/>
      <c r="C2380" s="154"/>
      <c r="D2380" s="156"/>
      <c r="E2380" s="156"/>
      <c r="F2380" s="155"/>
      <c r="G2380" s="156"/>
      <c r="H2380" s="155"/>
    </row>
    <row r="2381" spans="2:8" s="148" customFormat="1" hidden="1">
      <c r="B2381" s="157"/>
      <c r="C2381" s="154"/>
      <c r="D2381" s="156"/>
      <c r="E2381" s="158"/>
      <c r="F2381" s="155"/>
      <c r="G2381" s="156"/>
      <c r="H2381" s="155"/>
    </row>
    <row r="2382" spans="2:8" s="148" customFormat="1" hidden="1">
      <c r="B2382" s="157"/>
      <c r="C2382" s="154"/>
      <c r="D2382" s="156"/>
      <c r="E2382" s="158"/>
      <c r="F2382" s="155"/>
      <c r="G2382" s="156"/>
      <c r="H2382" s="155"/>
    </row>
    <row r="2383" spans="2:8" s="148" customFormat="1" hidden="1">
      <c r="B2383" s="157"/>
      <c r="C2383" s="154"/>
      <c r="D2383" s="156"/>
      <c r="E2383" s="158"/>
      <c r="F2383" s="155"/>
      <c r="G2383" s="156"/>
      <c r="H2383" s="155"/>
    </row>
    <row r="2384" spans="2:8" s="148" customFormat="1" hidden="1">
      <c r="B2384" s="157"/>
      <c r="C2384" s="154"/>
      <c r="D2384" s="156"/>
      <c r="E2384" s="158"/>
      <c r="F2384" s="155"/>
      <c r="G2384" s="156"/>
      <c r="H2384" s="155"/>
    </row>
    <row r="2385" spans="2:8" s="148" customFormat="1" hidden="1">
      <c r="B2385" s="157"/>
      <c r="C2385" s="154"/>
      <c r="D2385" s="156"/>
      <c r="E2385" s="155"/>
      <c r="F2385" s="155"/>
      <c r="G2385" s="155"/>
      <c r="H2385" s="155"/>
    </row>
    <row r="2386" spans="2:8" s="148" customFormat="1" hidden="1">
      <c r="B2386" s="157"/>
      <c r="C2386" s="154"/>
      <c r="D2386" s="156"/>
      <c r="E2386" s="155"/>
      <c r="F2386" s="155"/>
      <c r="G2386" s="155"/>
      <c r="H2386" s="155"/>
    </row>
    <row r="2387" spans="2:8" s="148" customFormat="1" hidden="1">
      <c r="B2387" s="157"/>
      <c r="C2387" s="154"/>
      <c r="D2387" s="156"/>
      <c r="E2387" s="155"/>
      <c r="F2387" s="155"/>
      <c r="G2387" s="155"/>
      <c r="H2387" s="155"/>
    </row>
    <row r="2388" spans="2:8" s="148" customFormat="1" hidden="1">
      <c r="B2388" s="157"/>
      <c r="C2388" s="154"/>
      <c r="D2388" s="155"/>
      <c r="E2388" s="155"/>
      <c r="F2388" s="155"/>
      <c r="G2388" s="155"/>
      <c r="H2388" s="155"/>
    </row>
    <row r="2389" spans="2:8" s="148" customFormat="1" hidden="1">
      <c r="B2389" s="157"/>
      <c r="C2389" s="154"/>
      <c r="D2389" s="155"/>
      <c r="E2389" s="155"/>
      <c r="F2389" s="155"/>
      <c r="G2389" s="155"/>
      <c r="H2389" s="155"/>
    </row>
    <row r="2390" spans="2:8" s="148" customFormat="1" hidden="1">
      <c r="B2390" s="157"/>
      <c r="C2390" s="154"/>
      <c r="D2390" s="155"/>
      <c r="E2390" s="155"/>
      <c r="F2390" s="155"/>
      <c r="G2390" s="155"/>
      <c r="H2390" s="155"/>
    </row>
    <row r="2391" spans="2:8" s="148" customFormat="1" hidden="1">
      <c r="B2391" s="153"/>
      <c r="C2391" s="154"/>
      <c r="D2391" s="155"/>
      <c r="E2391" s="155"/>
      <c r="F2391" s="155"/>
      <c r="G2391" s="155"/>
      <c r="H2391" s="155"/>
    </row>
    <row r="2392" spans="2:8" s="148" customFormat="1" hidden="1">
      <c r="B2392" s="157"/>
      <c r="C2392" s="154"/>
      <c r="D2392" s="155"/>
      <c r="E2392" s="155"/>
      <c r="F2392" s="155"/>
      <c r="G2392" s="155"/>
      <c r="H2392" s="155"/>
    </row>
    <row r="2393" spans="2:8" s="148" customFormat="1" hidden="1">
      <c r="B2393" s="157"/>
      <c r="C2393" s="154"/>
      <c r="D2393" s="156"/>
      <c r="E2393" s="158"/>
      <c r="F2393" s="155"/>
      <c r="G2393" s="155"/>
      <c r="H2393" s="155"/>
    </row>
    <row r="2394" spans="2:8" s="148" customFormat="1" hidden="1">
      <c r="B2394" s="157"/>
      <c r="C2394" s="154"/>
      <c r="D2394" s="156"/>
      <c r="E2394" s="158"/>
      <c r="F2394" s="155"/>
      <c r="G2394" s="155"/>
      <c r="H2394" s="155"/>
    </row>
    <row r="2395" spans="2:8" s="148" customFormat="1" hidden="1">
      <c r="B2395" s="157"/>
      <c r="C2395" s="154"/>
      <c r="D2395" s="156"/>
      <c r="E2395" s="158"/>
      <c r="F2395" s="155"/>
      <c r="G2395" s="155"/>
      <c r="H2395" s="155"/>
    </row>
    <row r="2396" spans="2:8" s="148" customFormat="1" hidden="1">
      <c r="B2396" s="157"/>
      <c r="C2396" s="154"/>
      <c r="D2396" s="156"/>
      <c r="E2396" s="156"/>
      <c r="F2396" s="155"/>
      <c r="G2396" s="155"/>
      <c r="H2396" s="155"/>
    </row>
    <row r="2397" spans="2:8" s="148" customFormat="1" hidden="1">
      <c r="B2397" s="157"/>
      <c r="C2397" s="154"/>
      <c r="D2397" s="156"/>
      <c r="E2397" s="156"/>
      <c r="F2397" s="155"/>
      <c r="G2397" s="155"/>
      <c r="H2397" s="155"/>
    </row>
    <row r="2398" spans="2:8" s="148" customFormat="1" hidden="1">
      <c r="B2398" s="157"/>
      <c r="C2398" s="154"/>
      <c r="D2398" s="156"/>
      <c r="E2398" s="156"/>
      <c r="F2398" s="155"/>
      <c r="G2398" s="155"/>
      <c r="H2398" s="155"/>
    </row>
    <row r="2399" spans="2:8" s="148" customFormat="1" hidden="1">
      <c r="B2399" s="157"/>
      <c r="C2399" s="154"/>
      <c r="D2399" s="156"/>
      <c r="E2399" s="158"/>
      <c r="F2399" s="155"/>
      <c r="G2399" s="155"/>
      <c r="H2399" s="155"/>
    </row>
    <row r="2400" spans="2:8" s="148" customFormat="1" hidden="1">
      <c r="B2400" s="157"/>
      <c r="C2400" s="154"/>
      <c r="D2400" s="156"/>
      <c r="E2400" s="155"/>
      <c r="F2400" s="155"/>
      <c r="G2400" s="155"/>
      <c r="H2400" s="155"/>
    </row>
    <row r="2401" spans="2:8" s="148" customFormat="1" hidden="1">
      <c r="B2401" s="157"/>
      <c r="C2401" s="154"/>
      <c r="D2401" s="156"/>
      <c r="E2401" s="155"/>
      <c r="F2401" s="155"/>
      <c r="G2401" s="156"/>
      <c r="H2401" s="155"/>
    </row>
    <row r="2402" spans="2:8" s="148" customFormat="1" hidden="1">
      <c r="B2402" s="157"/>
      <c r="C2402" s="154"/>
      <c r="D2402" s="156"/>
      <c r="E2402" s="158"/>
      <c r="F2402" s="155"/>
      <c r="G2402" s="156"/>
      <c r="H2402" s="155"/>
    </row>
    <row r="2403" spans="2:8" s="148" customFormat="1" hidden="1">
      <c r="B2403" s="157"/>
      <c r="C2403" s="154"/>
      <c r="D2403" s="156"/>
      <c r="E2403" s="156"/>
      <c r="F2403" s="155"/>
      <c r="G2403" s="156"/>
      <c r="H2403" s="155"/>
    </row>
    <row r="2404" spans="2:8" s="148" customFormat="1" hidden="1">
      <c r="B2404" s="157"/>
      <c r="C2404" s="154"/>
      <c r="D2404" s="156"/>
      <c r="E2404" s="156"/>
      <c r="F2404" s="155"/>
      <c r="G2404" s="156"/>
      <c r="H2404" s="155"/>
    </row>
    <row r="2405" spans="2:8" s="148" customFormat="1" hidden="1">
      <c r="B2405" s="157"/>
      <c r="C2405" s="154"/>
      <c r="D2405" s="156"/>
      <c r="E2405" s="156"/>
      <c r="F2405" s="155"/>
      <c r="G2405" s="156"/>
      <c r="H2405" s="155"/>
    </row>
    <row r="2406" spans="2:8" s="148" customFormat="1" hidden="1">
      <c r="B2406" s="157"/>
      <c r="C2406" s="154"/>
      <c r="D2406" s="156"/>
      <c r="E2406" s="156"/>
      <c r="F2406" s="155"/>
      <c r="G2406" s="156"/>
      <c r="H2406" s="156"/>
    </row>
    <row r="2407" spans="2:8" s="148" customFormat="1" hidden="1">
      <c r="B2407" s="157"/>
      <c r="C2407" s="154"/>
      <c r="D2407" s="156"/>
      <c r="E2407" s="156"/>
      <c r="F2407" s="155"/>
      <c r="G2407" s="156"/>
      <c r="H2407" s="155"/>
    </row>
    <row r="2408" spans="2:8" s="148" customFormat="1" hidden="1">
      <c r="B2408" s="157"/>
      <c r="C2408" s="154"/>
      <c r="D2408" s="156"/>
      <c r="E2408" s="156"/>
      <c r="F2408" s="155"/>
      <c r="G2408" s="156"/>
      <c r="H2408" s="155"/>
    </row>
    <row r="2409" spans="2:8" s="148" customFormat="1" hidden="1">
      <c r="B2409" s="157"/>
      <c r="C2409" s="154"/>
      <c r="D2409" s="156"/>
      <c r="E2409" s="158"/>
      <c r="F2409" s="155"/>
      <c r="G2409" s="156"/>
      <c r="H2409" s="155"/>
    </row>
    <row r="2410" spans="2:8" s="148" customFormat="1" hidden="1">
      <c r="B2410" s="157"/>
      <c r="C2410" s="154"/>
      <c r="D2410" s="156"/>
      <c r="E2410" s="158"/>
      <c r="F2410" s="155"/>
      <c r="G2410" s="156"/>
      <c r="H2410" s="155"/>
    </row>
    <row r="2411" spans="2:8" s="148" customFormat="1" hidden="1">
      <c r="B2411" s="157"/>
      <c r="C2411" s="154"/>
      <c r="D2411" s="156"/>
      <c r="E2411" s="158"/>
      <c r="F2411" s="155"/>
      <c r="G2411" s="156"/>
      <c r="H2411" s="155"/>
    </row>
    <row r="2412" spans="2:8" s="148" customFormat="1" hidden="1">
      <c r="B2412" s="157"/>
      <c r="C2412" s="154"/>
      <c r="D2412" s="156"/>
      <c r="E2412" s="158"/>
      <c r="F2412" s="155"/>
      <c r="G2412" s="156"/>
      <c r="H2412" s="155"/>
    </row>
    <row r="2413" spans="2:8" s="148" customFormat="1" hidden="1">
      <c r="B2413" s="157"/>
      <c r="C2413" s="154"/>
      <c r="D2413" s="156"/>
      <c r="E2413" s="155"/>
      <c r="F2413" s="155"/>
      <c r="G2413" s="155"/>
      <c r="H2413" s="155"/>
    </row>
    <row r="2414" spans="2:8" s="148" customFormat="1" hidden="1">
      <c r="B2414" s="157"/>
      <c r="C2414" s="154"/>
      <c r="D2414" s="156"/>
      <c r="E2414" s="155"/>
      <c r="F2414" s="155"/>
      <c r="G2414" s="155"/>
      <c r="H2414" s="155"/>
    </row>
    <row r="2415" spans="2:8" s="148" customFormat="1" hidden="1">
      <c r="B2415" s="157"/>
      <c r="C2415" s="154"/>
      <c r="D2415" s="155"/>
      <c r="E2415" s="155"/>
      <c r="F2415" s="155"/>
      <c r="G2415" s="155"/>
      <c r="H2415" s="155"/>
    </row>
    <row r="2416" spans="2:8" s="148" customFormat="1" hidden="1">
      <c r="B2416" s="157"/>
      <c r="C2416" s="154"/>
      <c r="D2416" s="156"/>
      <c r="E2416" s="158"/>
      <c r="F2416" s="155"/>
      <c r="G2416" s="155"/>
      <c r="H2416" s="155"/>
    </row>
    <row r="2417" spans="2:8" s="148" customFormat="1" hidden="1">
      <c r="B2417" s="157"/>
      <c r="C2417" s="154"/>
      <c r="D2417" s="156"/>
      <c r="E2417" s="158"/>
      <c r="F2417" s="155"/>
      <c r="G2417" s="155"/>
      <c r="H2417" s="155"/>
    </row>
    <row r="2418" spans="2:8" s="148" customFormat="1" hidden="1">
      <c r="B2418" s="157"/>
      <c r="C2418" s="154"/>
      <c r="D2418" s="156"/>
      <c r="E2418" s="158"/>
      <c r="F2418" s="155"/>
      <c r="G2418" s="155"/>
      <c r="H2418" s="155"/>
    </row>
    <row r="2419" spans="2:8" s="148" customFormat="1" hidden="1">
      <c r="B2419" s="157"/>
      <c r="C2419" s="154"/>
      <c r="D2419" s="156"/>
      <c r="E2419" s="156"/>
      <c r="F2419" s="155"/>
      <c r="G2419" s="155"/>
      <c r="H2419" s="155"/>
    </row>
    <row r="2420" spans="2:8" s="148" customFormat="1" hidden="1">
      <c r="B2420" s="157"/>
      <c r="C2420" s="154"/>
      <c r="D2420" s="156"/>
      <c r="E2420" s="156"/>
      <c r="F2420" s="155"/>
      <c r="G2420" s="155"/>
      <c r="H2420" s="155"/>
    </row>
    <row r="2421" spans="2:8" s="148" customFormat="1" hidden="1">
      <c r="B2421" s="157"/>
      <c r="C2421" s="154"/>
      <c r="D2421" s="156"/>
      <c r="E2421" s="156"/>
      <c r="F2421" s="155"/>
      <c r="G2421" s="155"/>
      <c r="H2421" s="155"/>
    </row>
    <row r="2422" spans="2:8" s="148" customFormat="1" hidden="1">
      <c r="B2422" s="157"/>
      <c r="C2422" s="154"/>
      <c r="D2422" s="156"/>
      <c r="E2422" s="158"/>
      <c r="F2422" s="155"/>
      <c r="G2422" s="155"/>
      <c r="H2422" s="155"/>
    </row>
    <row r="2423" spans="2:8" s="148" customFormat="1" hidden="1">
      <c r="B2423" s="157"/>
      <c r="C2423" s="154"/>
      <c r="D2423" s="156"/>
      <c r="E2423" s="155"/>
      <c r="F2423" s="155"/>
      <c r="G2423" s="155"/>
      <c r="H2423" s="155"/>
    </row>
    <row r="2424" spans="2:8" s="148" customFormat="1" hidden="1">
      <c r="B2424" s="157"/>
      <c r="C2424" s="154"/>
      <c r="D2424" s="156"/>
      <c r="E2424" s="155"/>
      <c r="F2424" s="155"/>
      <c r="G2424" s="156"/>
      <c r="H2424" s="155"/>
    </row>
    <row r="2425" spans="2:8" s="148" customFormat="1" hidden="1">
      <c r="B2425" s="157"/>
      <c r="C2425" s="154"/>
      <c r="D2425" s="156"/>
      <c r="E2425" s="158"/>
      <c r="F2425" s="155"/>
      <c r="G2425" s="156"/>
      <c r="H2425" s="155"/>
    </row>
    <row r="2426" spans="2:8" s="148" customFormat="1" hidden="1">
      <c r="B2426" s="157"/>
      <c r="C2426" s="154"/>
      <c r="D2426" s="156"/>
      <c r="E2426" s="156"/>
      <c r="F2426" s="155"/>
      <c r="G2426" s="156"/>
      <c r="H2426" s="155"/>
    </row>
    <row r="2427" spans="2:8" s="148" customFormat="1" hidden="1">
      <c r="B2427" s="157"/>
      <c r="C2427" s="154"/>
      <c r="D2427" s="156"/>
      <c r="E2427" s="156"/>
      <c r="F2427" s="155"/>
      <c r="G2427" s="156"/>
      <c r="H2427" s="155"/>
    </row>
    <row r="2428" spans="2:8" s="148" customFormat="1" hidden="1">
      <c r="B2428" s="157"/>
      <c r="C2428" s="154"/>
      <c r="D2428" s="156"/>
      <c r="E2428" s="156"/>
      <c r="F2428" s="155"/>
      <c r="G2428" s="156"/>
      <c r="H2428" s="155"/>
    </row>
    <row r="2429" spans="2:8" s="148" customFormat="1" hidden="1">
      <c r="B2429" s="157"/>
      <c r="C2429" s="154"/>
      <c r="D2429" s="156"/>
      <c r="E2429" s="156"/>
      <c r="F2429" s="155"/>
      <c r="G2429" s="156"/>
      <c r="H2429" s="156"/>
    </row>
    <row r="2430" spans="2:8" s="148" customFormat="1" hidden="1">
      <c r="B2430" s="157"/>
      <c r="C2430" s="154"/>
      <c r="D2430" s="156"/>
      <c r="E2430" s="156"/>
      <c r="F2430" s="155"/>
      <c r="G2430" s="156"/>
      <c r="H2430" s="155"/>
    </row>
    <row r="2431" spans="2:8" s="148" customFormat="1" hidden="1">
      <c r="B2431" s="157"/>
      <c r="C2431" s="154"/>
      <c r="D2431" s="156"/>
      <c r="E2431" s="156"/>
      <c r="F2431" s="155"/>
      <c r="G2431" s="156"/>
      <c r="H2431" s="155"/>
    </row>
    <row r="2432" spans="2:8" s="148" customFormat="1" hidden="1">
      <c r="B2432" s="157"/>
      <c r="C2432" s="154"/>
      <c r="D2432" s="156"/>
      <c r="E2432" s="158"/>
      <c r="F2432" s="155"/>
      <c r="G2432" s="156"/>
      <c r="H2432" s="155"/>
    </row>
    <row r="2433" spans="2:8" s="148" customFormat="1" hidden="1">
      <c r="B2433" s="157"/>
      <c r="C2433" s="154"/>
      <c r="D2433" s="156"/>
      <c r="E2433" s="158"/>
      <c r="F2433" s="155"/>
      <c r="G2433" s="156"/>
      <c r="H2433" s="155"/>
    </row>
    <row r="2434" spans="2:8" s="148" customFormat="1" hidden="1">
      <c r="B2434" s="157"/>
      <c r="C2434" s="154"/>
      <c r="D2434" s="156"/>
      <c r="E2434" s="158"/>
      <c r="F2434" s="155"/>
      <c r="G2434" s="156"/>
      <c r="H2434" s="155"/>
    </row>
    <row r="2435" spans="2:8" s="148" customFormat="1" hidden="1">
      <c r="B2435" s="157"/>
      <c r="C2435" s="154"/>
      <c r="D2435" s="156"/>
      <c r="E2435" s="158"/>
      <c r="F2435" s="155"/>
      <c r="G2435" s="156"/>
      <c r="H2435" s="155"/>
    </row>
    <row r="2436" spans="2:8" s="148" customFormat="1" hidden="1">
      <c r="B2436" s="157"/>
      <c r="C2436" s="154"/>
      <c r="D2436" s="156"/>
      <c r="E2436" s="155"/>
      <c r="F2436" s="155"/>
      <c r="G2436" s="155"/>
      <c r="H2436" s="155"/>
    </row>
    <row r="2437" spans="2:8" s="148" customFormat="1" hidden="1">
      <c r="B2437" s="157"/>
      <c r="C2437" s="154"/>
      <c r="D2437" s="156"/>
      <c r="E2437" s="155"/>
      <c r="F2437" s="155"/>
      <c r="G2437" s="155"/>
      <c r="H2437" s="155"/>
    </row>
    <row r="2438" spans="2:8" s="148" customFormat="1" hidden="1">
      <c r="B2438" s="157"/>
      <c r="C2438" s="154"/>
      <c r="D2438" s="155"/>
      <c r="E2438" s="155"/>
      <c r="F2438" s="155"/>
      <c r="G2438" s="155"/>
      <c r="H2438" s="155"/>
    </row>
    <row r="2439" spans="2:8" s="148" customFormat="1" hidden="1">
      <c r="B2439" s="157"/>
      <c r="C2439" s="154"/>
      <c r="D2439" s="156"/>
      <c r="E2439" s="158"/>
      <c r="F2439" s="155"/>
      <c r="G2439" s="155"/>
      <c r="H2439" s="155"/>
    </row>
    <row r="2440" spans="2:8" s="148" customFormat="1" hidden="1">
      <c r="B2440" s="157"/>
      <c r="C2440" s="154"/>
      <c r="D2440" s="156"/>
      <c r="E2440" s="158"/>
      <c r="F2440" s="155"/>
      <c r="G2440" s="155"/>
      <c r="H2440" s="155"/>
    </row>
    <row r="2441" spans="2:8" s="148" customFormat="1" hidden="1">
      <c r="B2441" s="157"/>
      <c r="C2441" s="154"/>
      <c r="D2441" s="156"/>
      <c r="E2441" s="158"/>
      <c r="F2441" s="155"/>
      <c r="G2441" s="155"/>
      <c r="H2441" s="155"/>
    </row>
    <row r="2442" spans="2:8" s="148" customFormat="1" hidden="1">
      <c r="B2442" s="157"/>
      <c r="C2442" s="154"/>
      <c r="D2442" s="156"/>
      <c r="E2442" s="156"/>
      <c r="F2442" s="155"/>
      <c r="G2442" s="155"/>
      <c r="H2442" s="155"/>
    </row>
    <row r="2443" spans="2:8" s="148" customFormat="1" hidden="1">
      <c r="B2443" s="157"/>
      <c r="C2443" s="154"/>
      <c r="D2443" s="156"/>
      <c r="E2443" s="156"/>
      <c r="F2443" s="155"/>
      <c r="G2443" s="155"/>
      <c r="H2443" s="155"/>
    </row>
    <row r="2444" spans="2:8" s="148" customFormat="1" hidden="1">
      <c r="B2444" s="157"/>
      <c r="C2444" s="154"/>
      <c r="D2444" s="156"/>
      <c r="E2444" s="156"/>
      <c r="F2444" s="155"/>
      <c r="G2444" s="155"/>
      <c r="H2444" s="155"/>
    </row>
    <row r="2445" spans="2:8" s="148" customFormat="1" hidden="1">
      <c r="B2445" s="157"/>
      <c r="C2445" s="154"/>
      <c r="D2445" s="156"/>
      <c r="E2445" s="158"/>
      <c r="F2445" s="155"/>
      <c r="G2445" s="155"/>
      <c r="H2445" s="155"/>
    </row>
    <row r="2446" spans="2:8" s="148" customFormat="1" hidden="1">
      <c r="B2446" s="157"/>
      <c r="C2446" s="154"/>
      <c r="D2446" s="156"/>
      <c r="E2446" s="155"/>
      <c r="F2446" s="155"/>
      <c r="G2446" s="155"/>
      <c r="H2446" s="155"/>
    </row>
    <row r="2447" spans="2:8" s="148" customFormat="1" hidden="1">
      <c r="B2447" s="157"/>
      <c r="C2447" s="154"/>
      <c r="D2447" s="156"/>
      <c r="E2447" s="155"/>
      <c r="F2447" s="155"/>
      <c r="G2447" s="156"/>
      <c r="H2447" s="155"/>
    </row>
    <row r="2448" spans="2:8" s="148" customFormat="1" hidden="1">
      <c r="B2448" s="157"/>
      <c r="C2448" s="154"/>
      <c r="D2448" s="156"/>
      <c r="E2448" s="158"/>
      <c r="F2448" s="155"/>
      <c r="G2448" s="156"/>
      <c r="H2448" s="155"/>
    </row>
    <row r="2449" spans="2:8" s="148" customFormat="1" hidden="1">
      <c r="B2449" s="157"/>
      <c r="C2449" s="154"/>
      <c r="D2449" s="156"/>
      <c r="E2449" s="156"/>
      <c r="F2449" s="155"/>
      <c r="G2449" s="156"/>
      <c r="H2449" s="155"/>
    </row>
    <row r="2450" spans="2:8" s="148" customFormat="1" hidden="1">
      <c r="B2450" s="157"/>
      <c r="C2450" s="154"/>
      <c r="D2450" s="156"/>
      <c r="E2450" s="156"/>
      <c r="F2450" s="155"/>
      <c r="G2450" s="156"/>
      <c r="H2450" s="155"/>
    </row>
    <row r="2451" spans="2:8" s="148" customFormat="1" hidden="1">
      <c r="B2451" s="157"/>
      <c r="C2451" s="154"/>
      <c r="D2451" s="156"/>
      <c r="E2451" s="156"/>
      <c r="F2451" s="155"/>
      <c r="G2451" s="156"/>
      <c r="H2451" s="155"/>
    </row>
    <row r="2452" spans="2:8" s="148" customFormat="1" hidden="1">
      <c r="B2452" s="157"/>
      <c r="C2452" s="154"/>
      <c r="D2452" s="156"/>
      <c r="E2452" s="156"/>
      <c r="F2452" s="155"/>
      <c r="G2452" s="156"/>
      <c r="H2452" s="156"/>
    </row>
    <row r="2453" spans="2:8" s="148" customFormat="1" hidden="1">
      <c r="B2453" s="157"/>
      <c r="C2453" s="154"/>
      <c r="D2453" s="156"/>
      <c r="E2453" s="156"/>
      <c r="F2453" s="155"/>
      <c r="G2453" s="156"/>
      <c r="H2453" s="155"/>
    </row>
    <row r="2454" spans="2:8" s="148" customFormat="1" hidden="1">
      <c r="B2454" s="157"/>
      <c r="C2454" s="154"/>
      <c r="D2454" s="156"/>
      <c r="E2454" s="156"/>
      <c r="F2454" s="155"/>
      <c r="G2454" s="156"/>
      <c r="H2454" s="155"/>
    </row>
    <row r="2455" spans="2:8" s="148" customFormat="1" hidden="1">
      <c r="B2455" s="157"/>
      <c r="C2455" s="154"/>
      <c r="D2455" s="156"/>
      <c r="E2455" s="158"/>
      <c r="F2455" s="155"/>
      <c r="G2455" s="156"/>
      <c r="H2455" s="155"/>
    </row>
    <row r="2456" spans="2:8" s="148" customFormat="1" hidden="1">
      <c r="B2456" s="157"/>
      <c r="C2456" s="154"/>
      <c r="D2456" s="156"/>
      <c r="E2456" s="158"/>
      <c r="F2456" s="155"/>
      <c r="G2456" s="156"/>
      <c r="H2456" s="155"/>
    </row>
    <row r="2457" spans="2:8" s="148" customFormat="1" hidden="1">
      <c r="B2457" s="157"/>
      <c r="C2457" s="154"/>
      <c r="D2457" s="156"/>
      <c r="E2457" s="158"/>
      <c r="F2457" s="155"/>
      <c r="G2457" s="156"/>
      <c r="H2457" s="155"/>
    </row>
    <row r="2458" spans="2:8" s="148" customFormat="1" hidden="1">
      <c r="B2458" s="157"/>
      <c r="C2458" s="154"/>
      <c r="D2458" s="156"/>
      <c r="E2458" s="158"/>
      <c r="F2458" s="155"/>
      <c r="G2458" s="156"/>
      <c r="H2458" s="155"/>
    </row>
    <row r="2459" spans="2:8" s="148" customFormat="1" hidden="1">
      <c r="B2459" s="157"/>
      <c r="C2459" s="154"/>
      <c r="D2459" s="156"/>
      <c r="E2459" s="155"/>
      <c r="F2459" s="155"/>
      <c r="G2459" s="155"/>
      <c r="H2459" s="155"/>
    </row>
    <row r="2460" spans="2:8" s="148" customFormat="1" hidden="1">
      <c r="B2460" s="157"/>
      <c r="C2460" s="154"/>
      <c r="D2460" s="156"/>
      <c r="E2460" s="155"/>
      <c r="F2460" s="155"/>
      <c r="G2460" s="155"/>
      <c r="H2460" s="155"/>
    </row>
    <row r="2461" spans="2:8" s="148" customFormat="1" hidden="1">
      <c r="B2461" s="157"/>
      <c r="C2461" s="154"/>
      <c r="D2461" s="155"/>
      <c r="E2461" s="155"/>
      <c r="F2461" s="155"/>
      <c r="G2461" s="155"/>
      <c r="H2461" s="155"/>
    </row>
    <row r="2462" spans="2:8" s="148" customFormat="1" hidden="1">
      <c r="B2462" s="157"/>
      <c r="C2462" s="154"/>
      <c r="D2462" s="156"/>
      <c r="E2462" s="158"/>
      <c r="F2462" s="155"/>
      <c r="G2462" s="155"/>
      <c r="H2462" s="155"/>
    </row>
    <row r="2463" spans="2:8" s="148" customFormat="1" hidden="1">
      <c r="B2463" s="157"/>
      <c r="C2463" s="154"/>
      <c r="D2463" s="156"/>
      <c r="E2463" s="158"/>
      <c r="F2463" s="155"/>
      <c r="G2463" s="155"/>
      <c r="H2463" s="155"/>
    </row>
    <row r="2464" spans="2:8" s="148" customFormat="1" hidden="1">
      <c r="B2464" s="157"/>
      <c r="C2464" s="154"/>
      <c r="D2464" s="156"/>
      <c r="E2464" s="158"/>
      <c r="F2464" s="155"/>
      <c r="G2464" s="155"/>
      <c r="H2464" s="155"/>
    </row>
    <row r="2465" spans="2:8" s="148" customFormat="1" hidden="1">
      <c r="B2465" s="157"/>
      <c r="C2465" s="154"/>
      <c r="D2465" s="156"/>
      <c r="E2465" s="156"/>
      <c r="F2465" s="155"/>
      <c r="G2465" s="155"/>
      <c r="H2465" s="155"/>
    </row>
    <row r="2466" spans="2:8" s="148" customFormat="1" hidden="1">
      <c r="B2466" s="157"/>
      <c r="C2466" s="154"/>
      <c r="D2466" s="156"/>
      <c r="E2466" s="156"/>
      <c r="F2466" s="155"/>
      <c r="G2466" s="155"/>
      <c r="H2466" s="155"/>
    </row>
    <row r="2467" spans="2:8" s="148" customFormat="1" hidden="1">
      <c r="B2467" s="157"/>
      <c r="C2467" s="154"/>
      <c r="D2467" s="156"/>
      <c r="E2467" s="156"/>
      <c r="F2467" s="155"/>
      <c r="G2467" s="155"/>
      <c r="H2467" s="155"/>
    </row>
    <row r="2468" spans="2:8" s="148" customFormat="1" hidden="1">
      <c r="B2468" s="157"/>
      <c r="C2468" s="154"/>
      <c r="D2468" s="156"/>
      <c r="E2468" s="158"/>
      <c r="F2468" s="155"/>
      <c r="G2468" s="155"/>
      <c r="H2468" s="155"/>
    </row>
    <row r="2469" spans="2:8" s="148" customFormat="1" hidden="1">
      <c r="B2469" s="157"/>
      <c r="C2469" s="154"/>
      <c r="D2469" s="156"/>
      <c r="E2469" s="155"/>
      <c r="F2469" s="155"/>
      <c r="G2469" s="155"/>
      <c r="H2469" s="155"/>
    </row>
    <row r="2470" spans="2:8" s="148" customFormat="1" hidden="1">
      <c r="B2470" s="157"/>
      <c r="C2470" s="154"/>
      <c r="D2470" s="156"/>
      <c r="E2470" s="155"/>
      <c r="F2470" s="155"/>
      <c r="G2470" s="156"/>
      <c r="H2470" s="155"/>
    </row>
    <row r="2471" spans="2:8" s="148" customFormat="1" hidden="1">
      <c r="B2471" s="157"/>
      <c r="C2471" s="154"/>
      <c r="D2471" s="156"/>
      <c r="E2471" s="158"/>
      <c r="F2471" s="155"/>
      <c r="G2471" s="156"/>
      <c r="H2471" s="155"/>
    </row>
    <row r="2472" spans="2:8" s="148" customFormat="1" hidden="1">
      <c r="B2472" s="157"/>
      <c r="C2472" s="154"/>
      <c r="D2472" s="156"/>
      <c r="E2472" s="156"/>
      <c r="F2472" s="155"/>
      <c r="G2472" s="156"/>
      <c r="H2472" s="155"/>
    </row>
    <row r="2473" spans="2:8" s="148" customFormat="1" hidden="1">
      <c r="B2473" s="157"/>
      <c r="C2473" s="154"/>
      <c r="D2473" s="156"/>
      <c r="E2473" s="156"/>
      <c r="F2473" s="155"/>
      <c r="G2473" s="156"/>
      <c r="H2473" s="155"/>
    </row>
    <row r="2474" spans="2:8" s="148" customFormat="1" hidden="1">
      <c r="B2474" s="157"/>
      <c r="C2474" s="154"/>
      <c r="D2474" s="156"/>
      <c r="E2474" s="156"/>
      <c r="F2474" s="155"/>
      <c r="G2474" s="156"/>
      <c r="H2474" s="155"/>
    </row>
    <row r="2475" spans="2:8" s="148" customFormat="1" hidden="1">
      <c r="B2475" s="157"/>
      <c r="C2475" s="154"/>
      <c r="D2475" s="156"/>
      <c r="E2475" s="156"/>
      <c r="F2475" s="155"/>
      <c r="G2475" s="156"/>
      <c r="H2475" s="156"/>
    </row>
    <row r="2476" spans="2:8" s="148" customFormat="1" hidden="1">
      <c r="B2476" s="157"/>
      <c r="C2476" s="154"/>
      <c r="D2476" s="156"/>
      <c r="E2476" s="156"/>
      <c r="F2476" s="155"/>
      <c r="G2476" s="156"/>
      <c r="H2476" s="155"/>
    </row>
    <row r="2477" spans="2:8" s="148" customFormat="1" hidden="1">
      <c r="B2477" s="157"/>
      <c r="C2477" s="154"/>
      <c r="D2477" s="156"/>
      <c r="E2477" s="156"/>
      <c r="F2477" s="155"/>
      <c r="G2477" s="156"/>
      <c r="H2477" s="155"/>
    </row>
    <row r="2478" spans="2:8" s="148" customFormat="1" hidden="1">
      <c r="B2478" s="157"/>
      <c r="C2478" s="154"/>
      <c r="D2478" s="156"/>
      <c r="E2478" s="158"/>
      <c r="F2478" s="155"/>
      <c r="G2478" s="156"/>
      <c r="H2478" s="155"/>
    </row>
    <row r="2479" spans="2:8" s="148" customFormat="1" hidden="1">
      <c r="B2479" s="157"/>
      <c r="C2479" s="154"/>
      <c r="D2479" s="156"/>
      <c r="E2479" s="158"/>
      <c r="F2479" s="155"/>
      <c r="G2479" s="156"/>
      <c r="H2479" s="155"/>
    </row>
    <row r="2480" spans="2:8" s="148" customFormat="1" hidden="1">
      <c r="B2480" s="157"/>
      <c r="C2480" s="154"/>
      <c r="D2480" s="156"/>
      <c r="E2480" s="158"/>
      <c r="F2480" s="155"/>
      <c r="G2480" s="156"/>
      <c r="H2480" s="155"/>
    </row>
    <row r="2481" spans="2:8" s="148" customFormat="1" hidden="1">
      <c r="B2481" s="157"/>
      <c r="C2481" s="154"/>
      <c r="D2481" s="156"/>
      <c r="E2481" s="158"/>
      <c r="F2481" s="155"/>
      <c r="G2481" s="156"/>
      <c r="H2481" s="155"/>
    </row>
    <row r="2482" spans="2:8" s="148" customFormat="1" hidden="1">
      <c r="B2482" s="157"/>
      <c r="C2482" s="154"/>
      <c r="D2482" s="156"/>
      <c r="E2482" s="155"/>
      <c r="F2482" s="155"/>
      <c r="G2482" s="155"/>
      <c r="H2482" s="155"/>
    </row>
    <row r="2483" spans="2:8" s="148" customFormat="1" hidden="1">
      <c r="B2483" s="157"/>
      <c r="C2483" s="154"/>
      <c r="D2483" s="156"/>
      <c r="E2483" s="155"/>
      <c r="F2483" s="155"/>
      <c r="G2483" s="155"/>
      <c r="H2483" s="155"/>
    </row>
    <row r="2484" spans="2:8" s="148" customFormat="1" hidden="1">
      <c r="B2484" s="157"/>
      <c r="C2484" s="154"/>
      <c r="D2484" s="156"/>
      <c r="E2484" s="155"/>
      <c r="F2484" s="155"/>
      <c r="G2484" s="155"/>
      <c r="H2484" s="155"/>
    </row>
    <row r="2485" spans="2:8" s="148" customFormat="1" hidden="1">
      <c r="B2485" s="157"/>
      <c r="C2485" s="154"/>
      <c r="D2485" s="155"/>
      <c r="E2485" s="155"/>
      <c r="F2485" s="155"/>
      <c r="G2485" s="155"/>
      <c r="H2485" s="155"/>
    </row>
    <row r="2486" spans="2:8" s="148" customFormat="1" hidden="1">
      <c r="B2486" s="157"/>
      <c r="C2486" s="154"/>
      <c r="D2486" s="155"/>
      <c r="E2486" s="155"/>
      <c r="F2486" s="155"/>
      <c r="G2486" s="155"/>
      <c r="H2486" s="155"/>
    </row>
    <row r="2487" spans="2:8" s="148" customFormat="1" hidden="1">
      <c r="B2487" s="157"/>
      <c r="C2487" s="154"/>
      <c r="D2487" s="155"/>
      <c r="E2487" s="155"/>
      <c r="F2487" s="155"/>
      <c r="G2487" s="155"/>
      <c r="H2487" s="155"/>
    </row>
    <row r="2488" spans="2:8" s="148" customFormat="1" hidden="1">
      <c r="B2488" s="153"/>
      <c r="C2488" s="154"/>
      <c r="D2488" s="155"/>
      <c r="E2488" s="155"/>
      <c r="F2488" s="155"/>
      <c r="G2488" s="155"/>
      <c r="H2488" s="155"/>
    </row>
    <row r="2489" spans="2:8" ht="60.75" customHeight="1">
      <c r="B2489" s="177" t="s">
        <v>1972</v>
      </c>
      <c r="C2489" s="178" t="s">
        <v>1035</v>
      </c>
      <c r="D2489" s="179" t="s">
        <v>1025</v>
      </c>
      <c r="E2489" s="180" t="s">
        <v>1025</v>
      </c>
      <c r="F2489" s="179">
        <f>SUM(F2490:F2756)</f>
        <v>83162</v>
      </c>
      <c r="G2489" s="179"/>
      <c r="H2489" s="179">
        <f>SUM(H2490:H2756)</f>
        <v>124065.46077000001</v>
      </c>
    </row>
    <row r="2490" spans="2:8" ht="36.75" customHeight="1">
      <c r="B2490" s="161">
        <v>1</v>
      </c>
      <c r="C2490" s="162" t="s">
        <v>1973</v>
      </c>
      <c r="D2490" s="156">
        <v>2018</v>
      </c>
      <c r="E2490" s="100">
        <v>10</v>
      </c>
      <c r="F2490" s="156">
        <f>0.054*1000</f>
        <v>54</v>
      </c>
      <c r="G2490" s="156"/>
      <c r="H2490" s="163">
        <v>195.88462999999999</v>
      </c>
    </row>
    <row r="2491" spans="2:8" ht="59.25" customHeight="1">
      <c r="B2491" s="161">
        <v>2</v>
      </c>
      <c r="C2491" s="164" t="s">
        <v>1177</v>
      </c>
      <c r="D2491" s="156">
        <v>2018</v>
      </c>
      <c r="E2491" s="100">
        <v>10</v>
      </c>
      <c r="F2491" s="156">
        <v>650</v>
      </c>
      <c r="G2491" s="156"/>
      <c r="H2491" s="163">
        <v>1356.0390199999999</v>
      </c>
    </row>
    <row r="2492" spans="2:8" ht="96" customHeight="1">
      <c r="B2492" s="161">
        <v>3</v>
      </c>
      <c r="C2492" s="164" t="s">
        <v>1179</v>
      </c>
      <c r="D2492" s="156">
        <v>2018</v>
      </c>
      <c r="E2492" s="100">
        <v>10</v>
      </c>
      <c r="F2492" s="156">
        <v>390</v>
      </c>
      <c r="G2492" s="156"/>
      <c r="H2492" s="163">
        <v>1164.99558</v>
      </c>
    </row>
    <row r="2493" spans="2:8" ht="66.75" customHeight="1">
      <c r="B2493" s="161">
        <v>4</v>
      </c>
      <c r="C2493" s="164" t="s">
        <v>1181</v>
      </c>
      <c r="D2493" s="156">
        <v>2018</v>
      </c>
      <c r="E2493" s="100">
        <v>10</v>
      </c>
      <c r="F2493" s="156">
        <v>317</v>
      </c>
      <c r="G2493" s="156"/>
      <c r="H2493" s="163">
        <v>624.95984999999996</v>
      </c>
    </row>
    <row r="2494" spans="2:8" ht="57.75" customHeight="1">
      <c r="B2494" s="161">
        <v>5</v>
      </c>
      <c r="C2494" s="164" t="s">
        <v>1974</v>
      </c>
      <c r="D2494" s="156">
        <v>2018</v>
      </c>
      <c r="E2494" s="100">
        <v>10</v>
      </c>
      <c r="F2494" s="156">
        <v>153</v>
      </c>
      <c r="G2494" s="156"/>
      <c r="H2494" s="163">
        <v>374.51105000000001</v>
      </c>
    </row>
    <row r="2495" spans="2:8" ht="74.25" customHeight="1">
      <c r="B2495" s="161">
        <v>6</v>
      </c>
      <c r="C2495" s="164" t="s">
        <v>1182</v>
      </c>
      <c r="D2495" s="156">
        <v>2018</v>
      </c>
      <c r="E2495" s="100">
        <v>10</v>
      </c>
      <c r="F2495" s="156">
        <v>2400</v>
      </c>
      <c r="G2495" s="156"/>
      <c r="H2495" s="163">
        <v>2509.8987400000001</v>
      </c>
    </row>
    <row r="2496" spans="2:8" ht="37.5" customHeight="1">
      <c r="B2496" s="161">
        <v>7</v>
      </c>
      <c r="C2496" s="162" t="s">
        <v>1975</v>
      </c>
      <c r="D2496" s="156">
        <v>2018</v>
      </c>
      <c r="E2496" s="100">
        <v>10</v>
      </c>
      <c r="F2496" s="156">
        <v>15</v>
      </c>
      <c r="G2496" s="156"/>
      <c r="H2496" s="163">
        <v>96.897229999999993</v>
      </c>
    </row>
    <row r="2497" spans="2:8" ht="37.5" customHeight="1">
      <c r="B2497" s="161">
        <f>B2496+1</f>
        <v>8</v>
      </c>
      <c r="C2497" s="162" t="s">
        <v>1976</v>
      </c>
      <c r="D2497" s="156">
        <v>2018</v>
      </c>
      <c r="E2497" s="100">
        <v>10</v>
      </c>
      <c r="F2497" s="156">
        <v>327</v>
      </c>
      <c r="G2497" s="156"/>
      <c r="H2497" s="163">
        <v>717.89921000000004</v>
      </c>
    </row>
    <row r="2498" spans="2:8" ht="37.5" customHeight="1">
      <c r="B2498" s="161">
        <f t="shared" ref="B2498:B2561" si="152">B2497+1</f>
        <v>9</v>
      </c>
      <c r="C2498" s="162" t="s">
        <v>1977</v>
      </c>
      <c r="D2498" s="156">
        <v>2018</v>
      </c>
      <c r="E2498" s="100">
        <v>10</v>
      </c>
      <c r="F2498" s="156">
        <v>80</v>
      </c>
      <c r="G2498" s="156"/>
      <c r="H2498" s="163">
        <v>313.87536</v>
      </c>
    </row>
    <row r="2499" spans="2:8" ht="37.5" customHeight="1">
      <c r="B2499" s="161">
        <f t="shared" si="152"/>
        <v>10</v>
      </c>
      <c r="C2499" s="162" t="s">
        <v>1978</v>
      </c>
      <c r="D2499" s="156">
        <v>2018</v>
      </c>
      <c r="E2499" s="100">
        <v>10</v>
      </c>
      <c r="F2499" s="156">
        <v>1971</v>
      </c>
      <c r="G2499" s="156"/>
      <c r="H2499" s="163">
        <v>2488.6474499999999</v>
      </c>
    </row>
    <row r="2500" spans="2:8" ht="37.5" customHeight="1">
      <c r="B2500" s="161">
        <f t="shared" si="152"/>
        <v>11</v>
      </c>
      <c r="C2500" s="162" t="s">
        <v>1979</v>
      </c>
      <c r="D2500" s="156">
        <v>2018</v>
      </c>
      <c r="E2500" s="100">
        <v>10</v>
      </c>
      <c r="F2500" s="156">
        <v>318</v>
      </c>
      <c r="G2500" s="156"/>
      <c r="H2500" s="163">
        <v>704.80965000000003</v>
      </c>
    </row>
    <row r="2501" spans="2:8" ht="37.5" customHeight="1">
      <c r="B2501" s="161">
        <f t="shared" si="152"/>
        <v>12</v>
      </c>
      <c r="C2501" s="162" t="s">
        <v>1980</v>
      </c>
      <c r="D2501" s="156">
        <v>2018</v>
      </c>
      <c r="E2501" s="100">
        <v>10</v>
      </c>
      <c r="F2501" s="156">
        <v>807</v>
      </c>
      <c r="G2501" s="156"/>
      <c r="H2501" s="163">
        <v>1178.8328899999999</v>
      </c>
    </row>
    <row r="2502" spans="2:8" ht="37.5" customHeight="1">
      <c r="B2502" s="161">
        <f t="shared" si="152"/>
        <v>13</v>
      </c>
      <c r="C2502" s="162" t="s">
        <v>1981</v>
      </c>
      <c r="D2502" s="156">
        <v>2018</v>
      </c>
      <c r="E2502" s="100">
        <v>10</v>
      </c>
      <c r="F2502" s="156">
        <v>589</v>
      </c>
      <c r="G2502" s="156"/>
      <c r="H2502" s="163">
        <v>718.37393999999995</v>
      </c>
    </row>
    <row r="2503" spans="2:8" ht="37.5" customHeight="1">
      <c r="B2503" s="161">
        <f t="shared" si="152"/>
        <v>14</v>
      </c>
      <c r="C2503" s="162" t="s">
        <v>1982</v>
      </c>
      <c r="D2503" s="156">
        <v>2018</v>
      </c>
      <c r="E2503" s="100">
        <v>10</v>
      </c>
      <c r="F2503" s="156">
        <v>558</v>
      </c>
      <c r="G2503" s="156"/>
      <c r="H2503" s="163">
        <v>1175.0712000000001</v>
      </c>
    </row>
    <row r="2504" spans="2:8" ht="37.5" customHeight="1">
      <c r="B2504" s="161">
        <f t="shared" si="152"/>
        <v>15</v>
      </c>
      <c r="C2504" s="162" t="s">
        <v>1983</v>
      </c>
      <c r="D2504" s="156">
        <v>2018</v>
      </c>
      <c r="E2504" s="100">
        <v>10</v>
      </c>
      <c r="F2504" s="156">
        <v>694</v>
      </c>
      <c r="G2504" s="156"/>
      <c r="H2504" s="163">
        <v>1044.1531500000001</v>
      </c>
    </row>
    <row r="2505" spans="2:8" ht="37.5" customHeight="1">
      <c r="B2505" s="161">
        <f t="shared" si="152"/>
        <v>16</v>
      </c>
      <c r="C2505" s="162" t="s">
        <v>1983</v>
      </c>
      <c r="D2505" s="156">
        <v>2018</v>
      </c>
      <c r="E2505" s="100">
        <v>10</v>
      </c>
      <c r="F2505" s="156">
        <v>18</v>
      </c>
      <c r="G2505" s="156"/>
      <c r="H2505" s="163">
        <v>51.853279999999998</v>
      </c>
    </row>
    <row r="2506" spans="2:8" ht="37.5" customHeight="1">
      <c r="B2506" s="161">
        <f t="shared" si="152"/>
        <v>17</v>
      </c>
      <c r="C2506" s="162" t="s">
        <v>1984</v>
      </c>
      <c r="D2506" s="156">
        <v>2018</v>
      </c>
      <c r="E2506" s="100">
        <v>10</v>
      </c>
      <c r="F2506" s="156">
        <v>5470</v>
      </c>
      <c r="G2506" s="156"/>
      <c r="H2506" s="163">
        <v>3709.3436299999998</v>
      </c>
    </row>
    <row r="2507" spans="2:8" ht="37.5" customHeight="1">
      <c r="B2507" s="161">
        <f t="shared" si="152"/>
        <v>18</v>
      </c>
      <c r="C2507" s="162" t="s">
        <v>1985</v>
      </c>
      <c r="D2507" s="156">
        <v>2018</v>
      </c>
      <c r="E2507" s="100">
        <v>10</v>
      </c>
      <c r="F2507" s="156">
        <v>490</v>
      </c>
      <c r="G2507" s="156"/>
      <c r="H2507" s="163">
        <v>669.79249000000004</v>
      </c>
    </row>
    <row r="2508" spans="2:8" ht="37.5" customHeight="1">
      <c r="B2508" s="161">
        <f t="shared" si="152"/>
        <v>19</v>
      </c>
      <c r="C2508" s="162" t="s">
        <v>1986</v>
      </c>
      <c r="D2508" s="156">
        <v>2018</v>
      </c>
      <c r="E2508" s="100">
        <v>10</v>
      </c>
      <c r="F2508" s="156">
        <v>56</v>
      </c>
      <c r="G2508" s="156"/>
      <c r="H2508" s="163">
        <v>156.91266999999999</v>
      </c>
    </row>
    <row r="2509" spans="2:8" ht="37.5" customHeight="1">
      <c r="B2509" s="161">
        <f t="shared" si="152"/>
        <v>20</v>
      </c>
      <c r="C2509" s="162" t="s">
        <v>1987</v>
      </c>
      <c r="D2509" s="156">
        <v>2018</v>
      </c>
      <c r="E2509" s="100">
        <v>10</v>
      </c>
      <c r="F2509" s="156">
        <v>89</v>
      </c>
      <c r="G2509" s="156"/>
      <c r="H2509" s="163">
        <v>194.63380000000001</v>
      </c>
    </row>
    <row r="2510" spans="2:8" ht="37.5" customHeight="1">
      <c r="B2510" s="161">
        <f t="shared" si="152"/>
        <v>21</v>
      </c>
      <c r="C2510" s="162" t="s">
        <v>1988</v>
      </c>
      <c r="D2510" s="156">
        <v>2018</v>
      </c>
      <c r="E2510" s="100">
        <v>10</v>
      </c>
      <c r="F2510" s="156">
        <v>12</v>
      </c>
      <c r="G2510" s="156"/>
      <c r="H2510" s="163">
        <v>222.57793000000001</v>
      </c>
    </row>
    <row r="2511" spans="2:8" ht="37.5" customHeight="1">
      <c r="B2511" s="161">
        <f t="shared" si="152"/>
        <v>22</v>
      </c>
      <c r="C2511" s="162" t="s">
        <v>1989</v>
      </c>
      <c r="D2511" s="156">
        <v>2018</v>
      </c>
      <c r="E2511" s="100">
        <v>10</v>
      </c>
      <c r="F2511" s="156">
        <v>220</v>
      </c>
      <c r="G2511" s="156"/>
      <c r="H2511" s="163">
        <v>537.75888999999995</v>
      </c>
    </row>
    <row r="2512" spans="2:8" ht="37.5" customHeight="1">
      <c r="B2512" s="161">
        <f t="shared" si="152"/>
        <v>23</v>
      </c>
      <c r="C2512" s="162" t="s">
        <v>1990</v>
      </c>
      <c r="D2512" s="156">
        <v>2018</v>
      </c>
      <c r="E2512" s="100">
        <v>10</v>
      </c>
      <c r="F2512" s="156">
        <v>20</v>
      </c>
      <c r="G2512" s="156"/>
      <c r="H2512" s="163">
        <v>74.390159999999995</v>
      </c>
    </row>
    <row r="2513" spans="2:8" ht="37.5" customHeight="1">
      <c r="B2513" s="161">
        <f t="shared" si="152"/>
        <v>24</v>
      </c>
      <c r="C2513" s="162" t="s">
        <v>1991</v>
      </c>
      <c r="D2513" s="156">
        <v>2018</v>
      </c>
      <c r="E2513" s="100">
        <v>10</v>
      </c>
      <c r="F2513" s="156">
        <v>190</v>
      </c>
      <c r="G2513" s="156"/>
      <c r="H2513" s="163">
        <v>264.79288000000003</v>
      </c>
    </row>
    <row r="2514" spans="2:8" ht="37.5" customHeight="1">
      <c r="B2514" s="161">
        <f t="shared" si="152"/>
        <v>25</v>
      </c>
      <c r="C2514" s="162" t="s">
        <v>1992</v>
      </c>
      <c r="D2514" s="156">
        <v>2018</v>
      </c>
      <c r="E2514" s="100">
        <v>10</v>
      </c>
      <c r="F2514" s="156">
        <v>58</v>
      </c>
      <c r="G2514" s="156"/>
      <c r="H2514" s="163">
        <v>196.78826000000001</v>
      </c>
    </row>
    <row r="2515" spans="2:8" ht="37.5" customHeight="1">
      <c r="B2515" s="161">
        <f t="shared" si="152"/>
        <v>26</v>
      </c>
      <c r="C2515" s="162" t="s">
        <v>1991</v>
      </c>
      <c r="D2515" s="156">
        <v>2018</v>
      </c>
      <c r="E2515" s="100">
        <v>10</v>
      </c>
      <c r="F2515" s="156">
        <v>259</v>
      </c>
      <c r="G2515" s="156"/>
      <c r="H2515" s="163">
        <v>253.81997999999999</v>
      </c>
    </row>
    <row r="2516" spans="2:8" ht="37.5" customHeight="1">
      <c r="B2516" s="161">
        <f t="shared" si="152"/>
        <v>27</v>
      </c>
      <c r="C2516" s="162" t="s">
        <v>1993</v>
      </c>
      <c r="D2516" s="156">
        <v>2018</v>
      </c>
      <c r="E2516" s="100">
        <v>10</v>
      </c>
      <c r="F2516" s="156">
        <v>110</v>
      </c>
      <c r="G2516" s="156"/>
      <c r="H2516" s="163">
        <v>162.87161</v>
      </c>
    </row>
    <row r="2517" spans="2:8" ht="37.5" customHeight="1">
      <c r="B2517" s="161">
        <f t="shared" si="152"/>
        <v>28</v>
      </c>
      <c r="C2517" s="162" t="s">
        <v>1994</v>
      </c>
      <c r="D2517" s="156">
        <v>2018</v>
      </c>
      <c r="E2517" s="100">
        <v>10</v>
      </c>
      <c r="F2517" s="156">
        <v>544</v>
      </c>
      <c r="G2517" s="156"/>
      <c r="H2517" s="163">
        <v>1148.6423299999999</v>
      </c>
    </row>
    <row r="2518" spans="2:8" ht="37.5" customHeight="1">
      <c r="B2518" s="161">
        <f t="shared" si="152"/>
        <v>29</v>
      </c>
      <c r="C2518" s="162" t="s">
        <v>1995</v>
      </c>
      <c r="D2518" s="156">
        <v>2018</v>
      </c>
      <c r="E2518" s="100">
        <v>10</v>
      </c>
      <c r="F2518" s="156">
        <v>679</v>
      </c>
      <c r="G2518" s="156"/>
      <c r="H2518" s="163">
        <v>1125.49208</v>
      </c>
    </row>
    <row r="2519" spans="2:8" ht="37.5" customHeight="1">
      <c r="B2519" s="161">
        <f t="shared" si="152"/>
        <v>30</v>
      </c>
      <c r="C2519" s="162" t="s">
        <v>1996</v>
      </c>
      <c r="D2519" s="156">
        <v>2018</v>
      </c>
      <c r="E2519" s="100">
        <v>10</v>
      </c>
      <c r="F2519" s="156">
        <v>600</v>
      </c>
      <c r="G2519" s="156"/>
      <c r="H2519" s="163">
        <v>473.40751</v>
      </c>
    </row>
    <row r="2520" spans="2:8" ht="37.5" customHeight="1">
      <c r="B2520" s="161">
        <f t="shared" si="152"/>
        <v>31</v>
      </c>
      <c r="C2520" s="162" t="s">
        <v>1997</v>
      </c>
      <c r="D2520" s="156">
        <v>2018</v>
      </c>
      <c r="E2520" s="100">
        <v>10</v>
      </c>
      <c r="F2520" s="156">
        <v>963</v>
      </c>
      <c r="G2520" s="156"/>
      <c r="H2520" s="163">
        <v>471.28449999999998</v>
      </c>
    </row>
    <row r="2521" spans="2:8" ht="37.5" customHeight="1">
      <c r="B2521" s="161">
        <f t="shared" si="152"/>
        <v>32</v>
      </c>
      <c r="C2521" s="162" t="s">
        <v>1998</v>
      </c>
      <c r="D2521" s="156">
        <v>2018</v>
      </c>
      <c r="E2521" s="100">
        <v>10</v>
      </c>
      <c r="F2521" s="156">
        <v>381</v>
      </c>
      <c r="G2521" s="156"/>
      <c r="H2521" s="163">
        <v>483.62169</v>
      </c>
    </row>
    <row r="2522" spans="2:8" ht="37.5" customHeight="1">
      <c r="B2522" s="161">
        <f t="shared" si="152"/>
        <v>33</v>
      </c>
      <c r="C2522" s="162" t="s">
        <v>1999</v>
      </c>
      <c r="D2522" s="156">
        <v>2018</v>
      </c>
      <c r="E2522" s="100">
        <v>10</v>
      </c>
      <c r="F2522" s="156">
        <v>523</v>
      </c>
      <c r="G2522" s="156"/>
      <c r="H2522" s="163">
        <v>415.54955999999999</v>
      </c>
    </row>
    <row r="2523" spans="2:8" ht="37.5" customHeight="1">
      <c r="B2523" s="161">
        <f t="shared" si="152"/>
        <v>34</v>
      </c>
      <c r="C2523" s="162" t="s">
        <v>2000</v>
      </c>
      <c r="D2523" s="156">
        <v>2018</v>
      </c>
      <c r="E2523" s="100">
        <v>10</v>
      </c>
      <c r="F2523" s="156">
        <v>40</v>
      </c>
      <c r="G2523" s="156"/>
      <c r="H2523" s="163">
        <v>110.75698</v>
      </c>
    </row>
    <row r="2524" spans="2:8" ht="37.5" customHeight="1">
      <c r="B2524" s="161">
        <f t="shared" si="152"/>
        <v>35</v>
      </c>
      <c r="C2524" s="162" t="s">
        <v>2001</v>
      </c>
      <c r="D2524" s="156">
        <v>2018</v>
      </c>
      <c r="E2524" s="100">
        <v>10</v>
      </c>
      <c r="F2524" s="156">
        <v>31</v>
      </c>
      <c r="G2524" s="156"/>
      <c r="H2524" s="163">
        <v>157.65795</v>
      </c>
    </row>
    <row r="2525" spans="2:8" ht="37.5" customHeight="1">
      <c r="B2525" s="161">
        <f t="shared" si="152"/>
        <v>36</v>
      </c>
      <c r="C2525" s="162" t="s">
        <v>1998</v>
      </c>
      <c r="D2525" s="156">
        <v>2018</v>
      </c>
      <c r="E2525" s="100">
        <v>10</v>
      </c>
      <c r="F2525" s="156">
        <v>478</v>
      </c>
      <c r="G2525" s="156"/>
      <c r="H2525" s="163">
        <v>659.63080000000002</v>
      </c>
    </row>
    <row r="2526" spans="2:8" ht="37.5" customHeight="1">
      <c r="B2526" s="161">
        <f t="shared" si="152"/>
        <v>37</v>
      </c>
      <c r="C2526" s="162" t="s">
        <v>2002</v>
      </c>
      <c r="D2526" s="156">
        <v>2018</v>
      </c>
      <c r="E2526" s="100">
        <v>10</v>
      </c>
      <c r="F2526" s="156">
        <v>84</v>
      </c>
      <c r="G2526" s="156"/>
      <c r="H2526" s="163">
        <v>176.44219000000001</v>
      </c>
    </row>
    <row r="2527" spans="2:8" ht="37.5" customHeight="1">
      <c r="B2527" s="161">
        <f t="shared" si="152"/>
        <v>38</v>
      </c>
      <c r="C2527" s="162" t="s">
        <v>2003</v>
      </c>
      <c r="D2527" s="156">
        <v>2018</v>
      </c>
      <c r="E2527" s="100">
        <v>10</v>
      </c>
      <c r="F2527" s="156">
        <v>1042</v>
      </c>
      <c r="G2527" s="156"/>
      <c r="H2527" s="163">
        <v>962.11704999999995</v>
      </c>
    </row>
    <row r="2528" spans="2:8" ht="37.5" customHeight="1">
      <c r="B2528" s="161">
        <f t="shared" si="152"/>
        <v>39</v>
      </c>
      <c r="C2528" s="162" t="s">
        <v>2004</v>
      </c>
      <c r="D2528" s="156">
        <v>2018</v>
      </c>
      <c r="E2528" s="100">
        <v>10</v>
      </c>
      <c r="F2528" s="156">
        <v>90</v>
      </c>
      <c r="G2528" s="156"/>
      <c r="H2528" s="163">
        <v>272.90874000000002</v>
      </c>
    </row>
    <row r="2529" spans="2:8" ht="37.5" customHeight="1">
      <c r="B2529" s="161">
        <f t="shared" si="152"/>
        <v>40</v>
      </c>
      <c r="C2529" s="162" t="s">
        <v>2005</v>
      </c>
      <c r="D2529" s="156">
        <v>2018</v>
      </c>
      <c r="E2529" s="100">
        <v>10</v>
      </c>
      <c r="F2529" s="156">
        <v>190</v>
      </c>
      <c r="G2529" s="156"/>
      <c r="H2529" s="163">
        <v>299.08355</v>
      </c>
    </row>
    <row r="2530" spans="2:8" ht="37.5" customHeight="1">
      <c r="B2530" s="161">
        <f t="shared" si="152"/>
        <v>41</v>
      </c>
      <c r="C2530" s="162" t="s">
        <v>2006</v>
      </c>
      <c r="D2530" s="156">
        <v>2018</v>
      </c>
      <c r="E2530" s="100">
        <v>10</v>
      </c>
      <c r="F2530" s="156">
        <v>31</v>
      </c>
      <c r="G2530" s="156"/>
      <c r="H2530" s="163">
        <v>96.325890000000001</v>
      </c>
    </row>
    <row r="2531" spans="2:8" ht="37.5" customHeight="1">
      <c r="B2531" s="161">
        <f t="shared" si="152"/>
        <v>42</v>
      </c>
      <c r="C2531" s="162" t="s">
        <v>1983</v>
      </c>
      <c r="D2531" s="156">
        <v>2018</v>
      </c>
      <c r="E2531" s="100">
        <v>10</v>
      </c>
      <c r="F2531" s="156">
        <v>875</v>
      </c>
      <c r="G2531" s="156"/>
      <c r="H2531" s="163">
        <v>1309.32026</v>
      </c>
    </row>
    <row r="2532" spans="2:8" ht="37.5" customHeight="1">
      <c r="B2532" s="161">
        <f t="shared" si="152"/>
        <v>43</v>
      </c>
      <c r="C2532" s="162" t="s">
        <v>2007</v>
      </c>
      <c r="D2532" s="156">
        <v>2018</v>
      </c>
      <c r="E2532" s="100">
        <v>10</v>
      </c>
      <c r="F2532" s="156">
        <v>132</v>
      </c>
      <c r="G2532" s="156"/>
      <c r="H2532" s="163">
        <v>168.01952</v>
      </c>
    </row>
    <row r="2533" spans="2:8" ht="37.5" customHeight="1">
      <c r="B2533" s="161">
        <f t="shared" si="152"/>
        <v>44</v>
      </c>
      <c r="C2533" s="162" t="s">
        <v>2008</v>
      </c>
      <c r="D2533" s="156">
        <v>2018</v>
      </c>
      <c r="E2533" s="100">
        <v>10</v>
      </c>
      <c r="F2533" s="156">
        <v>820</v>
      </c>
      <c r="G2533" s="156"/>
      <c r="H2533" s="163">
        <v>383.53841999999997</v>
      </c>
    </row>
    <row r="2534" spans="2:8" ht="37.5" customHeight="1">
      <c r="B2534" s="161">
        <f t="shared" si="152"/>
        <v>45</v>
      </c>
      <c r="C2534" s="162" t="s">
        <v>2009</v>
      </c>
      <c r="D2534" s="156">
        <v>2018</v>
      </c>
      <c r="E2534" s="100">
        <v>10</v>
      </c>
      <c r="F2534" s="156">
        <v>335</v>
      </c>
      <c r="G2534" s="156"/>
      <c r="H2534" s="163">
        <v>189.10615000000001</v>
      </c>
    </row>
    <row r="2535" spans="2:8" ht="37.5" customHeight="1">
      <c r="B2535" s="161">
        <f t="shared" si="152"/>
        <v>46</v>
      </c>
      <c r="C2535" s="162" t="s">
        <v>2010</v>
      </c>
      <c r="D2535" s="156">
        <v>2018</v>
      </c>
      <c r="E2535" s="100">
        <v>10</v>
      </c>
      <c r="F2535" s="156">
        <v>226</v>
      </c>
      <c r="G2535" s="156"/>
      <c r="H2535" s="163">
        <v>230.95443</v>
      </c>
    </row>
    <row r="2536" spans="2:8" ht="37.5" customHeight="1">
      <c r="B2536" s="161">
        <f t="shared" si="152"/>
        <v>47</v>
      </c>
      <c r="C2536" s="162" t="s">
        <v>2011</v>
      </c>
      <c r="D2536" s="156">
        <v>2018</v>
      </c>
      <c r="E2536" s="100">
        <v>10</v>
      </c>
      <c r="F2536" s="156">
        <v>68</v>
      </c>
      <c r="G2536" s="156"/>
      <c r="H2536" s="163">
        <v>259.51665000000003</v>
      </c>
    </row>
    <row r="2537" spans="2:8" ht="37.5" customHeight="1">
      <c r="B2537" s="161">
        <f t="shared" si="152"/>
        <v>48</v>
      </c>
      <c r="C2537" s="162" t="s">
        <v>2002</v>
      </c>
      <c r="D2537" s="156">
        <v>2018</v>
      </c>
      <c r="E2537" s="100">
        <v>10</v>
      </c>
      <c r="F2537" s="156">
        <v>79</v>
      </c>
      <c r="G2537" s="156"/>
      <c r="H2537" s="163">
        <v>229.85305</v>
      </c>
    </row>
    <row r="2538" spans="2:8" ht="37.5" customHeight="1">
      <c r="B2538" s="161">
        <f t="shared" si="152"/>
        <v>49</v>
      </c>
      <c r="C2538" s="162" t="s">
        <v>2012</v>
      </c>
      <c r="D2538" s="156">
        <v>2018</v>
      </c>
      <c r="E2538" s="100">
        <v>10</v>
      </c>
      <c r="F2538" s="156">
        <v>185</v>
      </c>
      <c r="G2538" s="156"/>
      <c r="H2538" s="163">
        <v>622.81452999999999</v>
      </c>
    </row>
    <row r="2539" spans="2:8" ht="37.5" customHeight="1">
      <c r="B2539" s="161">
        <f t="shared" si="152"/>
        <v>50</v>
      </c>
      <c r="C2539" s="162" t="s">
        <v>2000</v>
      </c>
      <c r="D2539" s="156">
        <v>2018</v>
      </c>
      <c r="E2539" s="100">
        <v>10</v>
      </c>
      <c r="F2539" s="156">
        <v>46</v>
      </c>
      <c r="G2539" s="156"/>
      <c r="H2539" s="163">
        <v>223.28117</v>
      </c>
    </row>
    <row r="2540" spans="2:8" ht="37.5" customHeight="1">
      <c r="B2540" s="161">
        <f t="shared" si="152"/>
        <v>51</v>
      </c>
      <c r="C2540" s="162" t="s">
        <v>1988</v>
      </c>
      <c r="D2540" s="156">
        <v>2018</v>
      </c>
      <c r="E2540" s="100">
        <v>10</v>
      </c>
      <c r="F2540" s="156">
        <v>13</v>
      </c>
      <c r="G2540" s="156"/>
      <c r="H2540" s="163">
        <v>35.408720000000002</v>
      </c>
    </row>
    <row r="2541" spans="2:8" ht="37.5" customHeight="1">
      <c r="B2541" s="161">
        <f t="shared" si="152"/>
        <v>52</v>
      </c>
      <c r="C2541" s="162" t="s">
        <v>1987</v>
      </c>
      <c r="D2541" s="156">
        <v>2018</v>
      </c>
      <c r="E2541" s="100">
        <v>10</v>
      </c>
      <c r="F2541" s="156">
        <v>255</v>
      </c>
      <c r="G2541" s="156"/>
      <c r="H2541" s="163">
        <v>334.47692000000001</v>
      </c>
    </row>
    <row r="2542" spans="2:8" ht="37.5" customHeight="1">
      <c r="B2542" s="161">
        <f t="shared" si="152"/>
        <v>53</v>
      </c>
      <c r="C2542" s="162" t="s">
        <v>2013</v>
      </c>
      <c r="D2542" s="156">
        <v>2018</v>
      </c>
      <c r="E2542" s="100">
        <v>10</v>
      </c>
      <c r="F2542" s="156">
        <v>650</v>
      </c>
      <c r="G2542" s="156"/>
      <c r="H2542" s="163">
        <v>659.37108000000001</v>
      </c>
    </row>
    <row r="2543" spans="2:8" ht="37.5" customHeight="1">
      <c r="B2543" s="161">
        <f t="shared" si="152"/>
        <v>54</v>
      </c>
      <c r="C2543" s="162" t="s">
        <v>2014</v>
      </c>
      <c r="D2543" s="156">
        <v>2018</v>
      </c>
      <c r="E2543" s="100">
        <v>10</v>
      </c>
      <c r="F2543" s="156">
        <v>178</v>
      </c>
      <c r="G2543" s="156"/>
      <c r="H2543" s="163">
        <v>272.17903999999999</v>
      </c>
    </row>
    <row r="2544" spans="2:8" ht="37.5" customHeight="1">
      <c r="B2544" s="161">
        <f t="shared" si="152"/>
        <v>55</v>
      </c>
      <c r="C2544" s="162" t="s">
        <v>2015</v>
      </c>
      <c r="D2544" s="156">
        <v>2018</v>
      </c>
      <c r="E2544" s="100">
        <v>10</v>
      </c>
      <c r="F2544" s="156">
        <v>75</v>
      </c>
      <c r="G2544" s="156"/>
      <c r="H2544" s="163">
        <v>180.55945</v>
      </c>
    </row>
    <row r="2545" spans="2:8" ht="37.5" customHeight="1">
      <c r="B2545" s="161">
        <f t="shared" si="152"/>
        <v>56</v>
      </c>
      <c r="C2545" s="162" t="s">
        <v>2016</v>
      </c>
      <c r="D2545" s="156">
        <v>2018</v>
      </c>
      <c r="E2545" s="100">
        <v>10</v>
      </c>
      <c r="F2545" s="156">
        <v>190</v>
      </c>
      <c r="G2545" s="156"/>
      <c r="H2545" s="163">
        <v>303.63083</v>
      </c>
    </row>
    <row r="2546" spans="2:8" ht="37.5" customHeight="1">
      <c r="B2546" s="161">
        <f t="shared" si="152"/>
        <v>57</v>
      </c>
      <c r="C2546" s="162" t="s">
        <v>1988</v>
      </c>
      <c r="D2546" s="156">
        <v>2018</v>
      </c>
      <c r="E2546" s="100">
        <v>10</v>
      </c>
      <c r="F2546" s="156">
        <v>15</v>
      </c>
      <c r="G2546" s="156"/>
      <c r="H2546" s="163">
        <v>66.220209999999994</v>
      </c>
    </row>
    <row r="2547" spans="2:8" ht="37.5" customHeight="1">
      <c r="B2547" s="161">
        <f t="shared" si="152"/>
        <v>58</v>
      </c>
      <c r="C2547" s="162" t="s">
        <v>2017</v>
      </c>
      <c r="D2547" s="156">
        <v>2018</v>
      </c>
      <c r="E2547" s="100">
        <v>10</v>
      </c>
      <c r="F2547" s="156">
        <v>450</v>
      </c>
      <c r="G2547" s="156"/>
      <c r="H2547" s="163">
        <v>723.72235000000001</v>
      </c>
    </row>
    <row r="2548" spans="2:8" ht="37.5" customHeight="1">
      <c r="B2548" s="161">
        <f t="shared" si="152"/>
        <v>59</v>
      </c>
      <c r="C2548" s="162" t="s">
        <v>2018</v>
      </c>
      <c r="D2548" s="156">
        <v>2018</v>
      </c>
      <c r="E2548" s="100">
        <v>10</v>
      </c>
      <c r="F2548" s="156">
        <v>380</v>
      </c>
      <c r="G2548" s="156"/>
      <c r="H2548" s="163">
        <v>598.60352</v>
      </c>
    </row>
    <row r="2549" spans="2:8" ht="37.5" customHeight="1">
      <c r="B2549" s="161">
        <f t="shared" si="152"/>
        <v>60</v>
      </c>
      <c r="C2549" s="162" t="s">
        <v>1991</v>
      </c>
      <c r="D2549" s="156">
        <v>2018</v>
      </c>
      <c r="E2549" s="100">
        <v>10</v>
      </c>
      <c r="F2549" s="156">
        <v>20</v>
      </c>
      <c r="G2549" s="156"/>
      <c r="H2549" s="163">
        <v>159.30114</v>
      </c>
    </row>
    <row r="2550" spans="2:8" ht="37.5" customHeight="1">
      <c r="B2550" s="161">
        <f t="shared" si="152"/>
        <v>61</v>
      </c>
      <c r="C2550" s="162" t="s">
        <v>2019</v>
      </c>
      <c r="D2550" s="156">
        <v>2018</v>
      </c>
      <c r="E2550" s="100">
        <v>10</v>
      </c>
      <c r="F2550" s="156">
        <v>337</v>
      </c>
      <c r="G2550" s="156"/>
      <c r="H2550" s="163">
        <v>511.99423999999999</v>
      </c>
    </row>
    <row r="2551" spans="2:8" ht="37.5" customHeight="1">
      <c r="B2551" s="161">
        <f t="shared" si="152"/>
        <v>62</v>
      </c>
      <c r="C2551" s="162" t="s">
        <v>2020</v>
      </c>
      <c r="D2551" s="156">
        <v>2018</v>
      </c>
      <c r="E2551" s="100">
        <v>10</v>
      </c>
      <c r="F2551" s="156">
        <v>555</v>
      </c>
      <c r="G2551" s="156"/>
      <c r="H2551" s="163">
        <v>712.91913</v>
      </c>
    </row>
    <row r="2552" spans="2:8" ht="37.5" customHeight="1">
      <c r="B2552" s="161">
        <f t="shared" si="152"/>
        <v>63</v>
      </c>
      <c r="C2552" s="162" t="s">
        <v>2021</v>
      </c>
      <c r="D2552" s="156">
        <v>2018</v>
      </c>
      <c r="E2552" s="100">
        <v>10</v>
      </c>
      <c r="F2552" s="156">
        <v>437</v>
      </c>
      <c r="G2552" s="156"/>
      <c r="H2552" s="163">
        <v>378.26301999999998</v>
      </c>
    </row>
    <row r="2553" spans="2:8" ht="37.5" customHeight="1">
      <c r="B2553" s="161">
        <f t="shared" si="152"/>
        <v>64</v>
      </c>
      <c r="C2553" s="162" t="s">
        <v>2022</v>
      </c>
      <c r="D2553" s="156">
        <v>2018</v>
      </c>
      <c r="E2553" s="100">
        <v>10</v>
      </c>
      <c r="F2553" s="156">
        <v>1116</v>
      </c>
      <c r="G2553" s="156"/>
      <c r="H2553" s="163">
        <v>804.86788000000001</v>
      </c>
    </row>
    <row r="2554" spans="2:8" ht="37.5" customHeight="1">
      <c r="B2554" s="161">
        <f t="shared" si="152"/>
        <v>65</v>
      </c>
      <c r="C2554" s="162" t="s">
        <v>2023</v>
      </c>
      <c r="D2554" s="156">
        <v>2018</v>
      </c>
      <c r="E2554" s="100">
        <v>10</v>
      </c>
      <c r="F2554" s="156">
        <v>85</v>
      </c>
      <c r="G2554" s="156"/>
      <c r="H2554" s="163">
        <v>252.33142000000001</v>
      </c>
    </row>
    <row r="2555" spans="2:8" ht="37.5" customHeight="1">
      <c r="B2555" s="161">
        <f t="shared" si="152"/>
        <v>66</v>
      </c>
      <c r="C2555" s="162" t="s">
        <v>2024</v>
      </c>
      <c r="D2555" s="156">
        <v>2018</v>
      </c>
      <c r="E2555" s="100">
        <v>10</v>
      </c>
      <c r="F2555" s="156">
        <v>775</v>
      </c>
      <c r="G2555" s="156"/>
      <c r="H2555" s="163">
        <v>956.84199999999998</v>
      </c>
    </row>
    <row r="2556" spans="2:8" ht="37.5" customHeight="1">
      <c r="B2556" s="161">
        <f t="shared" si="152"/>
        <v>67</v>
      </c>
      <c r="C2556" s="162" t="s">
        <v>2025</v>
      </c>
      <c r="D2556" s="156">
        <v>2018</v>
      </c>
      <c r="E2556" s="100">
        <v>10</v>
      </c>
      <c r="F2556" s="156">
        <v>10</v>
      </c>
      <c r="G2556" s="156"/>
      <c r="H2556" s="163">
        <v>93.933220000000006</v>
      </c>
    </row>
    <row r="2557" spans="2:8" ht="37.5" customHeight="1">
      <c r="B2557" s="161">
        <f t="shared" si="152"/>
        <v>68</v>
      </c>
      <c r="C2557" s="162" t="s">
        <v>1987</v>
      </c>
      <c r="D2557" s="156">
        <v>2018</v>
      </c>
      <c r="E2557" s="100">
        <v>10</v>
      </c>
      <c r="F2557" s="156">
        <v>68</v>
      </c>
      <c r="G2557" s="156"/>
      <c r="H2557" s="163">
        <v>197.93137999999999</v>
      </c>
    </row>
    <row r="2558" spans="2:8" ht="37.5" customHeight="1">
      <c r="B2558" s="161">
        <f t="shared" si="152"/>
        <v>69</v>
      </c>
      <c r="C2558" s="162" t="s">
        <v>2026</v>
      </c>
      <c r="D2558" s="156">
        <v>2018</v>
      </c>
      <c r="E2558" s="100">
        <v>10</v>
      </c>
      <c r="F2558" s="156">
        <v>2689</v>
      </c>
      <c r="G2558" s="156"/>
      <c r="H2558" s="163">
        <v>1903.8450700000001</v>
      </c>
    </row>
    <row r="2559" spans="2:8" ht="37.5" customHeight="1">
      <c r="B2559" s="161">
        <f t="shared" si="152"/>
        <v>70</v>
      </c>
      <c r="C2559" s="162" t="s">
        <v>2027</v>
      </c>
      <c r="D2559" s="156">
        <v>2018</v>
      </c>
      <c r="E2559" s="100">
        <v>10</v>
      </c>
      <c r="F2559" s="156">
        <v>1075</v>
      </c>
      <c r="G2559" s="156"/>
      <c r="H2559" s="163">
        <v>753.92882999999995</v>
      </c>
    </row>
    <row r="2560" spans="2:8" ht="37.5" customHeight="1">
      <c r="B2560" s="161">
        <f t="shared" si="152"/>
        <v>71</v>
      </c>
      <c r="C2560" s="162" t="s">
        <v>2028</v>
      </c>
      <c r="D2560" s="156">
        <v>2018</v>
      </c>
      <c r="E2560" s="100">
        <v>10</v>
      </c>
      <c r="F2560" s="156">
        <v>43</v>
      </c>
      <c r="G2560" s="156"/>
      <c r="H2560" s="163">
        <v>145.40226999999999</v>
      </c>
    </row>
    <row r="2561" spans="2:8" ht="37.5" customHeight="1">
      <c r="B2561" s="161">
        <f t="shared" si="152"/>
        <v>72</v>
      </c>
      <c r="C2561" s="162" t="s">
        <v>2029</v>
      </c>
      <c r="D2561" s="156">
        <v>2018</v>
      </c>
      <c r="E2561" s="100">
        <v>10</v>
      </c>
      <c r="F2561" s="156">
        <v>140</v>
      </c>
      <c r="G2561" s="156"/>
      <c r="H2561" s="163">
        <v>304.48611</v>
      </c>
    </row>
    <row r="2562" spans="2:8" ht="37.5" customHeight="1">
      <c r="B2562" s="161">
        <f t="shared" ref="B2562:B2589" si="153">B2561+1</f>
        <v>73</v>
      </c>
      <c r="C2562" s="162" t="s">
        <v>2030</v>
      </c>
      <c r="D2562" s="156">
        <v>2018</v>
      </c>
      <c r="E2562" s="100">
        <v>10</v>
      </c>
      <c r="F2562" s="156">
        <v>364</v>
      </c>
      <c r="G2562" s="156"/>
      <c r="H2562" s="163">
        <v>300.24394999999998</v>
      </c>
    </row>
    <row r="2563" spans="2:8" ht="37.5" customHeight="1">
      <c r="B2563" s="161">
        <f t="shared" si="153"/>
        <v>74</v>
      </c>
      <c r="C2563" s="162" t="s">
        <v>1980</v>
      </c>
      <c r="D2563" s="156">
        <v>2018</v>
      </c>
      <c r="E2563" s="100">
        <v>10</v>
      </c>
      <c r="F2563" s="156">
        <v>175</v>
      </c>
      <c r="G2563" s="156"/>
      <c r="H2563" s="163">
        <v>258.84672</v>
      </c>
    </row>
    <row r="2564" spans="2:8" ht="37.5" customHeight="1">
      <c r="B2564" s="161">
        <f t="shared" si="153"/>
        <v>75</v>
      </c>
      <c r="C2564" s="162" t="s">
        <v>2031</v>
      </c>
      <c r="D2564" s="156">
        <v>2018</v>
      </c>
      <c r="E2564" s="100">
        <v>10</v>
      </c>
      <c r="F2564" s="156">
        <v>10</v>
      </c>
      <c r="G2564" s="156"/>
      <c r="H2564" s="163">
        <v>11.23089</v>
      </c>
    </row>
    <row r="2565" spans="2:8" ht="37.5" customHeight="1">
      <c r="B2565" s="161">
        <f t="shared" si="153"/>
        <v>76</v>
      </c>
      <c r="C2565" s="162" t="s">
        <v>2032</v>
      </c>
      <c r="D2565" s="156">
        <v>2018</v>
      </c>
      <c r="E2565" s="100">
        <v>10</v>
      </c>
      <c r="F2565" s="156">
        <v>20</v>
      </c>
      <c r="G2565" s="156"/>
      <c r="H2565" s="163">
        <v>68.777450000000002</v>
      </c>
    </row>
    <row r="2566" spans="2:8" ht="37.5" customHeight="1">
      <c r="B2566" s="161">
        <f t="shared" si="153"/>
        <v>77</v>
      </c>
      <c r="C2566" s="162" t="s">
        <v>2033</v>
      </c>
      <c r="D2566" s="156">
        <v>2018</v>
      </c>
      <c r="E2566" s="100">
        <v>10</v>
      </c>
      <c r="F2566" s="156">
        <v>107</v>
      </c>
      <c r="G2566" s="156"/>
      <c r="H2566" s="163">
        <v>202.37298999999999</v>
      </c>
    </row>
    <row r="2567" spans="2:8" ht="37.5" customHeight="1">
      <c r="B2567" s="161">
        <f t="shared" si="153"/>
        <v>78</v>
      </c>
      <c r="C2567" s="162" t="s">
        <v>2034</v>
      </c>
      <c r="D2567" s="156">
        <v>2018</v>
      </c>
      <c r="E2567" s="100">
        <v>10</v>
      </c>
      <c r="F2567" s="156">
        <v>15</v>
      </c>
      <c r="G2567" s="156"/>
      <c r="H2567" s="163">
        <v>14.167590000000001</v>
      </c>
    </row>
    <row r="2568" spans="2:8" ht="37.5" customHeight="1">
      <c r="B2568" s="161">
        <f t="shared" si="153"/>
        <v>79</v>
      </c>
      <c r="C2568" s="162" t="s">
        <v>2020</v>
      </c>
      <c r="D2568" s="156">
        <v>2018</v>
      </c>
      <c r="E2568" s="100">
        <v>10</v>
      </c>
      <c r="F2568" s="156">
        <v>300</v>
      </c>
      <c r="G2568" s="156"/>
      <c r="H2568" s="163">
        <v>368.83292</v>
      </c>
    </row>
    <row r="2569" spans="2:8" ht="37.5" customHeight="1">
      <c r="B2569" s="161">
        <f t="shared" si="153"/>
        <v>80</v>
      </c>
      <c r="C2569" s="162" t="s">
        <v>2035</v>
      </c>
      <c r="D2569" s="156">
        <v>2018</v>
      </c>
      <c r="E2569" s="100">
        <v>10</v>
      </c>
      <c r="F2569" s="156">
        <v>10</v>
      </c>
      <c r="G2569" s="156"/>
      <c r="H2569" s="163">
        <v>38.646979999999999</v>
      </c>
    </row>
    <row r="2570" spans="2:8" ht="37.5" customHeight="1">
      <c r="B2570" s="161">
        <f t="shared" si="153"/>
        <v>81</v>
      </c>
      <c r="C2570" s="162" t="s">
        <v>2036</v>
      </c>
      <c r="D2570" s="156">
        <v>2018</v>
      </c>
      <c r="E2570" s="100">
        <v>10</v>
      </c>
      <c r="F2570" s="156">
        <v>10</v>
      </c>
      <c r="G2570" s="156"/>
      <c r="H2570" s="163">
        <v>20.47804</v>
      </c>
    </row>
    <row r="2571" spans="2:8" ht="37.5" customHeight="1">
      <c r="B2571" s="161">
        <f t="shared" si="153"/>
        <v>82</v>
      </c>
      <c r="C2571" s="162" t="s">
        <v>2037</v>
      </c>
      <c r="D2571" s="156">
        <v>2018</v>
      </c>
      <c r="E2571" s="100">
        <v>10</v>
      </c>
      <c r="F2571" s="156">
        <v>205</v>
      </c>
      <c r="G2571" s="156"/>
      <c r="H2571" s="163">
        <v>405.05259000000001</v>
      </c>
    </row>
    <row r="2572" spans="2:8" ht="37.5" customHeight="1">
      <c r="B2572" s="161">
        <f t="shared" si="153"/>
        <v>83</v>
      </c>
      <c r="C2572" s="162" t="s">
        <v>2038</v>
      </c>
      <c r="D2572" s="156">
        <v>2018</v>
      </c>
      <c r="E2572" s="100">
        <v>10</v>
      </c>
      <c r="F2572" s="156">
        <v>56</v>
      </c>
      <c r="G2572" s="156"/>
      <c r="H2572" s="163">
        <v>175.14594</v>
      </c>
    </row>
    <row r="2573" spans="2:8" ht="37.5" customHeight="1">
      <c r="B2573" s="161">
        <f t="shared" si="153"/>
        <v>84</v>
      </c>
      <c r="C2573" s="162" t="s">
        <v>2039</v>
      </c>
      <c r="D2573" s="156">
        <v>2018</v>
      </c>
      <c r="E2573" s="100">
        <v>10</v>
      </c>
      <c r="F2573" s="156">
        <v>12</v>
      </c>
      <c r="G2573" s="156"/>
      <c r="H2573" s="163">
        <v>134.44524999999999</v>
      </c>
    </row>
    <row r="2574" spans="2:8" ht="37.5" customHeight="1">
      <c r="B2574" s="161">
        <f t="shared" si="153"/>
        <v>85</v>
      </c>
      <c r="C2574" s="162" t="s">
        <v>2040</v>
      </c>
      <c r="D2574" s="156">
        <v>2018</v>
      </c>
      <c r="E2574" s="100">
        <v>10</v>
      </c>
      <c r="F2574" s="156">
        <v>140</v>
      </c>
      <c r="G2574" s="156"/>
      <c r="H2574" s="163">
        <v>197.78255999999999</v>
      </c>
    </row>
    <row r="2575" spans="2:8" ht="37.5" customHeight="1">
      <c r="B2575" s="161">
        <f t="shared" si="153"/>
        <v>86</v>
      </c>
      <c r="C2575" s="162" t="s">
        <v>2041</v>
      </c>
      <c r="D2575" s="156">
        <v>2018</v>
      </c>
      <c r="E2575" s="100">
        <v>10</v>
      </c>
      <c r="F2575" s="156">
        <v>75</v>
      </c>
      <c r="G2575" s="156"/>
      <c r="H2575" s="163">
        <v>130.90020000000001</v>
      </c>
    </row>
    <row r="2576" spans="2:8" ht="37.5" customHeight="1">
      <c r="B2576" s="161">
        <f t="shared" si="153"/>
        <v>87</v>
      </c>
      <c r="C2576" s="162" t="s">
        <v>2038</v>
      </c>
      <c r="D2576" s="156">
        <v>2018</v>
      </c>
      <c r="E2576" s="100">
        <v>10</v>
      </c>
      <c r="F2576" s="156">
        <v>126</v>
      </c>
      <c r="G2576" s="156"/>
      <c r="H2576" s="163">
        <v>204.17669000000001</v>
      </c>
    </row>
    <row r="2577" spans="2:8" ht="37.5" customHeight="1">
      <c r="B2577" s="161">
        <f t="shared" si="153"/>
        <v>88</v>
      </c>
      <c r="C2577" s="162" t="s">
        <v>2012</v>
      </c>
      <c r="D2577" s="156">
        <v>2018</v>
      </c>
      <c r="E2577" s="100">
        <v>10</v>
      </c>
      <c r="F2577" s="156">
        <v>42</v>
      </c>
      <c r="G2577" s="156"/>
      <c r="H2577" s="163">
        <v>108.86779</v>
      </c>
    </row>
    <row r="2578" spans="2:8" ht="37.5" customHeight="1">
      <c r="B2578" s="161">
        <f t="shared" si="153"/>
        <v>89</v>
      </c>
      <c r="C2578" s="162" t="s">
        <v>2023</v>
      </c>
      <c r="D2578" s="156">
        <v>2018</v>
      </c>
      <c r="E2578" s="100">
        <v>10</v>
      </c>
      <c r="F2578" s="156">
        <v>181</v>
      </c>
      <c r="G2578" s="156"/>
      <c r="H2578" s="163">
        <v>373.62509999999997</v>
      </c>
    </row>
    <row r="2579" spans="2:8" ht="37.5" customHeight="1">
      <c r="B2579" s="161">
        <f t="shared" si="153"/>
        <v>90</v>
      </c>
      <c r="C2579" s="162" t="s">
        <v>2042</v>
      </c>
      <c r="D2579" s="156">
        <v>2018</v>
      </c>
      <c r="E2579" s="100">
        <v>10</v>
      </c>
      <c r="F2579" s="156">
        <v>100</v>
      </c>
      <c r="G2579" s="156"/>
      <c r="H2579" s="163">
        <v>117.16670999999999</v>
      </c>
    </row>
    <row r="2580" spans="2:8" ht="37.5" customHeight="1">
      <c r="B2580" s="161">
        <f t="shared" si="153"/>
        <v>91</v>
      </c>
      <c r="C2580" s="162" t="s">
        <v>2025</v>
      </c>
      <c r="D2580" s="156">
        <v>2018</v>
      </c>
      <c r="E2580" s="100">
        <v>10</v>
      </c>
      <c r="F2580" s="156">
        <v>293</v>
      </c>
      <c r="G2580" s="156"/>
      <c r="H2580" s="163">
        <v>317.28861999999998</v>
      </c>
    </row>
    <row r="2581" spans="2:8" ht="37.5" customHeight="1">
      <c r="B2581" s="161">
        <f t="shared" si="153"/>
        <v>92</v>
      </c>
      <c r="C2581" s="162" t="s">
        <v>2007</v>
      </c>
      <c r="D2581" s="156">
        <v>2018</v>
      </c>
      <c r="E2581" s="100">
        <v>10</v>
      </c>
      <c r="F2581" s="156">
        <v>10</v>
      </c>
      <c r="G2581" s="156"/>
      <c r="H2581" s="163">
        <v>21.339510000000001</v>
      </c>
    </row>
    <row r="2582" spans="2:8" ht="37.5" customHeight="1">
      <c r="B2582" s="161">
        <f t="shared" si="153"/>
        <v>93</v>
      </c>
      <c r="C2582" s="162" t="s">
        <v>2043</v>
      </c>
      <c r="D2582" s="156">
        <v>2018</v>
      </c>
      <c r="E2582" s="100">
        <v>10</v>
      </c>
      <c r="F2582" s="156">
        <v>10</v>
      </c>
      <c r="G2582" s="156"/>
      <c r="H2582" s="163">
        <v>19.794730000000001</v>
      </c>
    </row>
    <row r="2583" spans="2:8" ht="37.5" customHeight="1">
      <c r="B2583" s="161">
        <f t="shared" si="153"/>
        <v>94</v>
      </c>
      <c r="C2583" s="162" t="s">
        <v>2044</v>
      </c>
      <c r="D2583" s="156">
        <v>2018</v>
      </c>
      <c r="E2583" s="100">
        <v>10</v>
      </c>
      <c r="F2583" s="156">
        <v>119</v>
      </c>
      <c r="G2583" s="156"/>
      <c r="H2583" s="163">
        <v>228.60517999999999</v>
      </c>
    </row>
    <row r="2584" spans="2:8" ht="37.5" customHeight="1">
      <c r="B2584" s="161">
        <f t="shared" si="153"/>
        <v>95</v>
      </c>
      <c r="C2584" s="162" t="s">
        <v>1991</v>
      </c>
      <c r="D2584" s="156">
        <v>2018</v>
      </c>
      <c r="E2584" s="100">
        <v>10</v>
      </c>
      <c r="F2584" s="156">
        <v>10</v>
      </c>
      <c r="G2584" s="156"/>
      <c r="H2584" s="163">
        <v>101.11591</v>
      </c>
    </row>
    <row r="2585" spans="2:8" ht="37.5" customHeight="1">
      <c r="B2585" s="161">
        <f t="shared" si="153"/>
        <v>96</v>
      </c>
      <c r="C2585" s="162" t="s">
        <v>2019</v>
      </c>
      <c r="D2585" s="156">
        <v>2018</v>
      </c>
      <c r="E2585" s="100">
        <v>10</v>
      </c>
      <c r="F2585" s="156">
        <v>98</v>
      </c>
      <c r="G2585" s="156"/>
      <c r="H2585" s="163">
        <v>113.84119</v>
      </c>
    </row>
    <row r="2586" spans="2:8" ht="37.5" customHeight="1">
      <c r="B2586" s="161">
        <f t="shared" si="153"/>
        <v>97</v>
      </c>
      <c r="C2586" s="162" t="s">
        <v>2036</v>
      </c>
      <c r="D2586" s="156">
        <v>2018</v>
      </c>
      <c r="E2586" s="100">
        <v>10</v>
      </c>
      <c r="F2586" s="156">
        <v>10</v>
      </c>
      <c r="G2586" s="156"/>
      <c r="H2586" s="163">
        <v>12.84681</v>
      </c>
    </row>
    <row r="2587" spans="2:8" ht="37.5" customHeight="1">
      <c r="B2587" s="161">
        <f t="shared" si="153"/>
        <v>98</v>
      </c>
      <c r="C2587" s="162" t="s">
        <v>2031</v>
      </c>
      <c r="D2587" s="156">
        <v>2018</v>
      </c>
      <c r="E2587" s="100">
        <v>10</v>
      </c>
      <c r="F2587" s="156">
        <v>14</v>
      </c>
      <c r="G2587" s="156"/>
      <c r="H2587" s="163">
        <v>11.23089</v>
      </c>
    </row>
    <row r="2588" spans="2:8" ht="37.5" customHeight="1">
      <c r="B2588" s="161">
        <f t="shared" si="153"/>
        <v>99</v>
      </c>
      <c r="C2588" s="162" t="s">
        <v>2037</v>
      </c>
      <c r="D2588" s="156">
        <v>2018</v>
      </c>
      <c r="E2588" s="100">
        <v>10</v>
      </c>
      <c r="F2588" s="156">
        <v>15</v>
      </c>
      <c r="G2588" s="156"/>
      <c r="H2588" s="163">
        <v>16.33071</v>
      </c>
    </row>
    <row r="2589" spans="2:8" ht="37.5" customHeight="1">
      <c r="B2589" s="161">
        <f t="shared" si="153"/>
        <v>100</v>
      </c>
      <c r="C2589" s="162" t="s">
        <v>2000</v>
      </c>
      <c r="D2589" s="156">
        <v>2018</v>
      </c>
      <c r="E2589" s="100">
        <v>10</v>
      </c>
      <c r="F2589" s="156">
        <v>51</v>
      </c>
      <c r="G2589" s="156"/>
      <c r="H2589" s="163">
        <v>212.70849000000001</v>
      </c>
    </row>
    <row r="2590" spans="2:8" ht="37.5" customHeight="1">
      <c r="B2590" s="161">
        <f t="shared" ref="B2590:B2603" si="154">B2589+1</f>
        <v>101</v>
      </c>
      <c r="C2590" s="162" t="s">
        <v>2045</v>
      </c>
      <c r="D2590" s="156">
        <v>2018</v>
      </c>
      <c r="E2590" s="100">
        <v>10</v>
      </c>
      <c r="F2590" s="156">
        <v>1190</v>
      </c>
      <c r="G2590" s="156"/>
      <c r="H2590" s="163">
        <v>1200.2882300000001</v>
      </c>
    </row>
    <row r="2591" spans="2:8" ht="37.5" customHeight="1">
      <c r="B2591" s="161">
        <f t="shared" si="154"/>
        <v>102</v>
      </c>
      <c r="C2591" s="162" t="s">
        <v>2046</v>
      </c>
      <c r="D2591" s="156">
        <v>2018</v>
      </c>
      <c r="E2591" s="100">
        <v>10</v>
      </c>
      <c r="F2591" s="156">
        <v>1175</v>
      </c>
      <c r="G2591" s="156"/>
      <c r="H2591" s="163">
        <v>7894.44373</v>
      </c>
    </row>
    <row r="2592" spans="2:8" ht="37.5" customHeight="1">
      <c r="B2592" s="161">
        <f t="shared" si="154"/>
        <v>103</v>
      </c>
      <c r="C2592" s="162" t="s">
        <v>2047</v>
      </c>
      <c r="D2592" s="156">
        <v>2018</v>
      </c>
      <c r="E2592" s="100">
        <v>10</v>
      </c>
      <c r="F2592" s="156">
        <v>26</v>
      </c>
      <c r="G2592" s="156"/>
      <c r="H2592" s="163">
        <v>229.19891999999999</v>
      </c>
    </row>
    <row r="2593" spans="2:8" ht="37.5" customHeight="1">
      <c r="B2593" s="161">
        <f t="shared" si="154"/>
        <v>104</v>
      </c>
      <c r="C2593" s="162" t="s">
        <v>1988</v>
      </c>
      <c r="D2593" s="156">
        <v>2018</v>
      </c>
      <c r="E2593" s="100">
        <v>10</v>
      </c>
      <c r="F2593" s="156">
        <v>413</v>
      </c>
      <c r="G2593" s="156"/>
      <c r="H2593" s="163">
        <v>648.39954</v>
      </c>
    </row>
    <row r="2594" spans="2:8" ht="37.5" customHeight="1">
      <c r="B2594" s="161">
        <f t="shared" si="154"/>
        <v>105</v>
      </c>
      <c r="C2594" s="162" t="s">
        <v>2048</v>
      </c>
      <c r="D2594" s="156">
        <v>2018</v>
      </c>
      <c r="E2594" s="100">
        <v>10</v>
      </c>
      <c r="F2594" s="156">
        <v>10</v>
      </c>
      <c r="G2594" s="156"/>
      <c r="H2594" s="163">
        <v>67.113290000000006</v>
      </c>
    </row>
    <row r="2595" spans="2:8" ht="37.5" customHeight="1">
      <c r="B2595" s="161">
        <f t="shared" si="154"/>
        <v>106</v>
      </c>
      <c r="C2595" s="162" t="s">
        <v>2011</v>
      </c>
      <c r="D2595" s="156">
        <v>2018</v>
      </c>
      <c r="E2595" s="100">
        <v>10</v>
      </c>
      <c r="F2595" s="156">
        <v>331</v>
      </c>
      <c r="G2595" s="156"/>
      <c r="H2595" s="163">
        <v>654.43465000000003</v>
      </c>
    </row>
    <row r="2596" spans="2:8" ht="37.5" customHeight="1">
      <c r="B2596" s="161">
        <f t="shared" si="154"/>
        <v>107</v>
      </c>
      <c r="C2596" s="162" t="s">
        <v>2049</v>
      </c>
      <c r="D2596" s="156">
        <v>2018</v>
      </c>
      <c r="E2596" s="100">
        <v>10</v>
      </c>
      <c r="F2596" s="156">
        <v>842</v>
      </c>
      <c r="G2596" s="156"/>
      <c r="H2596" s="163">
        <v>1913.83284</v>
      </c>
    </row>
    <row r="2597" spans="2:8" ht="37.5" customHeight="1">
      <c r="B2597" s="161">
        <f t="shared" si="154"/>
        <v>108</v>
      </c>
      <c r="C2597" s="162" t="s">
        <v>2050</v>
      </c>
      <c r="D2597" s="156">
        <v>2018</v>
      </c>
      <c r="E2597" s="100">
        <v>10</v>
      </c>
      <c r="F2597" s="156">
        <v>710</v>
      </c>
      <c r="G2597" s="156"/>
      <c r="H2597" s="163">
        <v>680.85032999999999</v>
      </c>
    </row>
    <row r="2598" spans="2:8" ht="37.5" customHeight="1">
      <c r="B2598" s="161">
        <f t="shared" si="154"/>
        <v>109</v>
      </c>
      <c r="C2598" s="162" t="s">
        <v>2051</v>
      </c>
      <c r="D2598" s="156">
        <v>2018</v>
      </c>
      <c r="E2598" s="100">
        <v>10</v>
      </c>
      <c r="F2598" s="156">
        <v>70</v>
      </c>
      <c r="G2598" s="156"/>
      <c r="H2598" s="163">
        <v>156.37102999999999</v>
      </c>
    </row>
    <row r="2599" spans="2:8" ht="37.5" customHeight="1">
      <c r="B2599" s="161">
        <f t="shared" si="154"/>
        <v>110</v>
      </c>
      <c r="C2599" s="162" t="s">
        <v>2052</v>
      </c>
      <c r="D2599" s="156">
        <v>2018</v>
      </c>
      <c r="E2599" s="100">
        <v>10</v>
      </c>
      <c r="F2599" s="156">
        <v>115</v>
      </c>
      <c r="G2599" s="156"/>
      <c r="H2599" s="163">
        <v>283.77177999999998</v>
      </c>
    </row>
    <row r="2600" spans="2:8" ht="37.5" customHeight="1">
      <c r="B2600" s="161">
        <f t="shared" si="154"/>
        <v>111</v>
      </c>
      <c r="C2600" s="162" t="s">
        <v>2053</v>
      </c>
      <c r="D2600" s="156">
        <v>2018</v>
      </c>
      <c r="E2600" s="100">
        <v>10</v>
      </c>
      <c r="F2600" s="156">
        <v>219</v>
      </c>
      <c r="G2600" s="156"/>
      <c r="H2600" s="163">
        <v>78.857330000000005</v>
      </c>
    </row>
    <row r="2601" spans="2:8" ht="37.5" customHeight="1">
      <c r="B2601" s="161">
        <f t="shared" si="154"/>
        <v>112</v>
      </c>
      <c r="C2601" s="162" t="s">
        <v>2054</v>
      </c>
      <c r="D2601" s="156">
        <v>2018</v>
      </c>
      <c r="E2601" s="100">
        <v>10</v>
      </c>
      <c r="F2601" s="156">
        <v>17</v>
      </c>
      <c r="G2601" s="156"/>
      <c r="H2601" s="163">
        <v>28.59404</v>
      </c>
    </row>
    <row r="2602" spans="2:8" ht="37.5" customHeight="1">
      <c r="B2602" s="161">
        <f t="shared" si="154"/>
        <v>113</v>
      </c>
      <c r="C2602" s="162" t="s">
        <v>1992</v>
      </c>
      <c r="D2602" s="156">
        <v>2018</v>
      </c>
      <c r="E2602" s="100">
        <v>10</v>
      </c>
      <c r="F2602" s="156">
        <v>169</v>
      </c>
      <c r="G2602" s="156"/>
      <c r="H2602" s="163">
        <v>247.08086</v>
      </c>
    </row>
    <row r="2603" spans="2:8" ht="37.5" customHeight="1">
      <c r="B2603" s="161">
        <f t="shared" si="154"/>
        <v>114</v>
      </c>
      <c r="C2603" s="162" t="s">
        <v>1983</v>
      </c>
      <c r="D2603" s="156">
        <v>2018</v>
      </c>
      <c r="E2603" s="100">
        <v>10</v>
      </c>
      <c r="F2603" s="156">
        <v>35</v>
      </c>
      <c r="G2603" s="156"/>
      <c r="H2603" s="163">
        <v>104.89388</v>
      </c>
    </row>
    <row r="2604" spans="2:8" s="148" customFormat="1" ht="37.5" hidden="1" customHeight="1">
      <c r="B2604" s="161"/>
      <c r="C2604" s="165"/>
      <c r="D2604" s="156"/>
      <c r="E2604" s="156"/>
      <c r="F2604" s="156"/>
      <c r="G2604" s="156"/>
      <c r="H2604" s="163"/>
    </row>
    <row r="2605" spans="2:8" s="148" customFormat="1" ht="37.5" hidden="1" customHeight="1">
      <c r="B2605" s="161"/>
      <c r="C2605" s="165"/>
      <c r="D2605" s="156"/>
      <c r="E2605" s="156"/>
      <c r="F2605" s="156"/>
      <c r="G2605" s="156"/>
      <c r="H2605" s="163"/>
    </row>
    <row r="2606" spans="2:8" s="148" customFormat="1" ht="37.5" hidden="1" customHeight="1">
      <c r="B2606" s="161"/>
      <c r="C2606" s="165"/>
      <c r="D2606" s="156"/>
      <c r="E2606" s="156"/>
      <c r="F2606" s="156"/>
      <c r="G2606" s="156"/>
      <c r="H2606" s="163"/>
    </row>
    <row r="2607" spans="2:8" s="148" customFormat="1" ht="37.5" hidden="1" customHeight="1">
      <c r="B2607" s="161"/>
      <c r="C2607" s="165"/>
      <c r="D2607" s="156"/>
      <c r="E2607" s="156"/>
      <c r="F2607" s="156"/>
      <c r="G2607" s="156"/>
      <c r="H2607" s="163"/>
    </row>
    <row r="2608" spans="2:8" s="148" customFormat="1" ht="37.5" hidden="1" customHeight="1">
      <c r="B2608" s="161"/>
      <c r="C2608" s="165"/>
      <c r="D2608" s="156"/>
      <c r="E2608" s="156"/>
      <c r="F2608" s="156"/>
      <c r="G2608" s="156"/>
      <c r="H2608" s="163"/>
    </row>
    <row r="2609" spans="2:8" s="148" customFormat="1" ht="37.5" hidden="1" customHeight="1">
      <c r="B2609" s="161"/>
      <c r="C2609" s="165"/>
      <c r="D2609" s="156"/>
      <c r="E2609" s="156"/>
      <c r="F2609" s="156"/>
      <c r="G2609" s="156"/>
      <c r="H2609" s="163"/>
    </row>
    <row r="2610" spans="2:8" s="148" customFormat="1" ht="37.5" hidden="1" customHeight="1">
      <c r="B2610" s="161"/>
      <c r="C2610" s="165"/>
      <c r="D2610" s="156"/>
      <c r="E2610" s="156"/>
      <c r="F2610" s="156"/>
      <c r="G2610" s="156"/>
      <c r="H2610" s="163"/>
    </row>
    <row r="2611" spans="2:8" s="148" customFormat="1" ht="37.5" hidden="1" customHeight="1">
      <c r="B2611" s="161"/>
      <c r="C2611" s="165"/>
      <c r="D2611" s="156"/>
      <c r="E2611" s="156"/>
      <c r="F2611" s="156"/>
      <c r="G2611" s="156"/>
      <c r="H2611" s="163"/>
    </row>
    <row r="2612" spans="2:8" s="148" customFormat="1" ht="37.5" hidden="1" customHeight="1">
      <c r="B2612" s="161"/>
      <c r="C2612" s="165"/>
      <c r="D2612" s="156"/>
      <c r="E2612" s="156"/>
      <c r="F2612" s="156"/>
      <c r="G2612" s="156"/>
      <c r="H2612" s="163"/>
    </row>
    <row r="2613" spans="2:8" s="148" customFormat="1" ht="37.5" hidden="1" customHeight="1">
      <c r="B2613" s="161"/>
      <c r="C2613" s="165"/>
      <c r="D2613" s="156"/>
      <c r="E2613" s="156"/>
      <c r="F2613" s="156"/>
      <c r="G2613" s="156"/>
      <c r="H2613" s="163"/>
    </row>
    <row r="2614" spans="2:8" s="148" customFormat="1" ht="37.5" hidden="1" customHeight="1">
      <c r="B2614" s="161"/>
      <c r="C2614" s="165"/>
      <c r="D2614" s="156"/>
      <c r="E2614" s="156"/>
      <c r="F2614" s="156"/>
      <c r="G2614" s="156"/>
      <c r="H2614" s="163"/>
    </row>
    <row r="2615" spans="2:8" s="148" customFormat="1" ht="37.5" hidden="1" customHeight="1">
      <c r="B2615" s="161"/>
      <c r="C2615" s="165"/>
      <c r="D2615" s="156"/>
      <c r="E2615" s="156"/>
      <c r="F2615" s="156"/>
      <c r="G2615" s="156"/>
      <c r="H2615" s="163"/>
    </row>
    <row r="2616" spans="2:8" s="148" customFormat="1" ht="37.5" hidden="1" customHeight="1">
      <c r="B2616" s="161"/>
      <c r="C2616" s="165"/>
      <c r="D2616" s="156"/>
      <c r="E2616" s="156"/>
      <c r="F2616" s="156"/>
      <c r="G2616" s="156"/>
      <c r="H2616" s="163"/>
    </row>
    <row r="2617" spans="2:8" s="148" customFormat="1" ht="37.5" hidden="1" customHeight="1">
      <c r="B2617" s="161"/>
      <c r="C2617" s="165"/>
      <c r="D2617" s="156"/>
      <c r="E2617" s="156"/>
      <c r="F2617" s="156"/>
      <c r="G2617" s="156"/>
      <c r="H2617" s="163"/>
    </row>
    <row r="2618" spans="2:8" s="148" customFormat="1" ht="37.5" hidden="1" customHeight="1">
      <c r="B2618" s="161"/>
      <c r="C2618" s="165"/>
      <c r="D2618" s="156"/>
      <c r="E2618" s="156"/>
      <c r="F2618" s="156"/>
      <c r="G2618" s="156"/>
      <c r="H2618" s="163"/>
    </row>
    <row r="2619" spans="2:8" s="148" customFormat="1" ht="37.5" hidden="1" customHeight="1">
      <c r="B2619" s="161"/>
      <c r="C2619" s="165"/>
      <c r="D2619" s="156"/>
      <c r="E2619" s="156"/>
      <c r="F2619" s="156"/>
      <c r="G2619" s="156"/>
      <c r="H2619" s="163"/>
    </row>
    <row r="2620" spans="2:8" s="148" customFormat="1" ht="37.5" hidden="1" customHeight="1">
      <c r="B2620" s="161"/>
      <c r="C2620" s="165"/>
      <c r="D2620" s="156"/>
      <c r="E2620" s="156"/>
      <c r="F2620" s="156"/>
      <c r="G2620" s="156"/>
      <c r="H2620" s="163"/>
    </row>
    <row r="2621" spans="2:8" s="148" customFormat="1" ht="37.5" hidden="1" customHeight="1">
      <c r="B2621" s="161"/>
      <c r="C2621" s="165"/>
      <c r="D2621" s="156"/>
      <c r="E2621" s="156"/>
      <c r="F2621" s="156"/>
      <c r="G2621" s="156"/>
      <c r="H2621" s="163"/>
    </row>
    <row r="2622" spans="2:8" s="148" customFormat="1" ht="37.5" hidden="1" customHeight="1">
      <c r="B2622" s="161"/>
      <c r="C2622" s="165"/>
      <c r="D2622" s="156"/>
      <c r="E2622" s="156"/>
      <c r="F2622" s="156"/>
      <c r="G2622" s="156"/>
      <c r="H2622" s="163"/>
    </row>
    <row r="2623" spans="2:8" s="148" customFormat="1" ht="37.5" hidden="1" customHeight="1">
      <c r="B2623" s="161"/>
      <c r="C2623" s="165"/>
      <c r="D2623" s="156"/>
      <c r="E2623" s="156"/>
      <c r="F2623" s="156"/>
      <c r="G2623" s="156"/>
      <c r="H2623" s="163"/>
    </row>
    <row r="2624" spans="2:8" s="148" customFormat="1" ht="37.5" hidden="1" customHeight="1">
      <c r="B2624" s="161"/>
      <c r="C2624" s="165"/>
      <c r="D2624" s="156"/>
      <c r="E2624" s="156"/>
      <c r="F2624" s="156"/>
      <c r="G2624" s="156"/>
      <c r="H2624" s="163"/>
    </row>
    <row r="2625" spans="2:8" s="148" customFormat="1" ht="37.5" hidden="1" customHeight="1">
      <c r="B2625" s="161"/>
      <c r="C2625" s="165"/>
      <c r="D2625" s="156"/>
      <c r="E2625" s="156"/>
      <c r="F2625" s="156"/>
      <c r="G2625" s="156"/>
      <c r="H2625" s="163"/>
    </row>
    <row r="2626" spans="2:8" s="148" customFormat="1" ht="37.5" hidden="1" customHeight="1">
      <c r="B2626" s="161"/>
      <c r="C2626" s="165"/>
      <c r="D2626" s="156"/>
      <c r="E2626" s="156"/>
      <c r="F2626" s="156"/>
      <c r="G2626" s="156"/>
      <c r="H2626" s="163"/>
    </row>
    <row r="2627" spans="2:8" s="148" customFormat="1" ht="37.5" hidden="1" customHeight="1">
      <c r="B2627" s="161"/>
      <c r="C2627" s="165"/>
      <c r="D2627" s="156"/>
      <c r="E2627" s="156"/>
      <c r="F2627" s="156"/>
      <c r="G2627" s="156"/>
      <c r="H2627" s="163"/>
    </row>
    <row r="2628" spans="2:8" s="148" customFormat="1" ht="37.5" hidden="1" customHeight="1">
      <c r="B2628" s="161"/>
      <c r="C2628" s="165"/>
      <c r="D2628" s="156"/>
      <c r="E2628" s="156"/>
      <c r="F2628" s="156"/>
      <c r="G2628" s="156"/>
      <c r="H2628" s="163"/>
    </row>
    <row r="2629" spans="2:8" s="148" customFormat="1" ht="37.5" hidden="1" customHeight="1">
      <c r="B2629" s="161"/>
      <c r="C2629" s="165"/>
      <c r="D2629" s="156"/>
      <c r="E2629" s="156"/>
      <c r="F2629" s="156"/>
      <c r="G2629" s="156"/>
      <c r="H2629" s="163"/>
    </row>
    <row r="2630" spans="2:8" s="148" customFormat="1" ht="37.5" hidden="1" customHeight="1">
      <c r="B2630" s="161"/>
      <c r="C2630" s="165"/>
      <c r="D2630" s="156"/>
      <c r="E2630" s="156"/>
      <c r="F2630" s="156"/>
      <c r="G2630" s="156"/>
      <c r="H2630" s="163"/>
    </row>
    <row r="2631" spans="2:8" s="148" customFormat="1" ht="37.5" hidden="1" customHeight="1">
      <c r="B2631" s="161"/>
      <c r="C2631" s="165"/>
      <c r="D2631" s="156"/>
      <c r="E2631" s="156"/>
      <c r="F2631" s="156"/>
      <c r="G2631" s="156"/>
      <c r="H2631" s="163"/>
    </row>
    <row r="2632" spans="2:8" s="148" customFormat="1" ht="37.5" hidden="1" customHeight="1">
      <c r="B2632" s="161"/>
      <c r="C2632" s="165"/>
      <c r="D2632" s="156"/>
      <c r="E2632" s="156"/>
      <c r="F2632" s="156"/>
      <c r="G2632" s="156"/>
      <c r="H2632" s="163"/>
    </row>
    <row r="2633" spans="2:8" s="148" customFormat="1" ht="37.5" hidden="1" customHeight="1">
      <c r="B2633" s="161"/>
      <c r="C2633" s="165"/>
      <c r="D2633" s="156"/>
      <c r="E2633" s="156"/>
      <c r="F2633" s="156"/>
      <c r="G2633" s="156"/>
      <c r="H2633" s="163"/>
    </row>
    <row r="2634" spans="2:8" s="148" customFormat="1" ht="37.5" hidden="1" customHeight="1">
      <c r="B2634" s="161"/>
      <c r="C2634" s="165"/>
      <c r="D2634" s="156"/>
      <c r="E2634" s="156"/>
      <c r="F2634" s="156"/>
      <c r="G2634" s="156"/>
      <c r="H2634" s="163"/>
    </row>
    <row r="2635" spans="2:8" s="148" customFormat="1" ht="37.5" hidden="1" customHeight="1">
      <c r="B2635" s="161"/>
      <c r="C2635" s="165"/>
      <c r="D2635" s="156"/>
      <c r="E2635" s="156"/>
      <c r="F2635" s="156"/>
      <c r="G2635" s="156"/>
      <c r="H2635" s="163"/>
    </row>
    <row r="2636" spans="2:8" s="148" customFormat="1" ht="37.5" hidden="1" customHeight="1">
      <c r="B2636" s="161"/>
      <c r="C2636" s="165"/>
      <c r="D2636" s="156"/>
      <c r="E2636" s="156"/>
      <c r="F2636" s="156"/>
      <c r="G2636" s="156"/>
      <c r="H2636" s="163"/>
    </row>
    <row r="2637" spans="2:8" s="148" customFormat="1" ht="37.5" hidden="1" customHeight="1">
      <c r="B2637" s="161"/>
      <c r="C2637" s="165"/>
      <c r="D2637" s="156"/>
      <c r="E2637" s="156"/>
      <c r="F2637" s="156"/>
      <c r="G2637" s="156"/>
      <c r="H2637" s="163"/>
    </row>
    <row r="2638" spans="2:8" s="148" customFormat="1" ht="37.5" hidden="1" customHeight="1">
      <c r="B2638" s="161"/>
      <c r="C2638" s="165"/>
      <c r="D2638" s="156"/>
      <c r="E2638" s="156"/>
      <c r="F2638" s="156"/>
      <c r="G2638" s="156"/>
      <c r="H2638" s="163"/>
    </row>
    <row r="2639" spans="2:8" s="148" customFormat="1" ht="37.5" hidden="1" customHeight="1">
      <c r="B2639" s="161"/>
      <c r="C2639" s="165"/>
      <c r="D2639" s="156"/>
      <c r="E2639" s="156"/>
      <c r="F2639" s="156"/>
      <c r="G2639" s="156"/>
      <c r="H2639" s="163"/>
    </row>
    <row r="2640" spans="2:8" s="148" customFormat="1" ht="37.5" hidden="1" customHeight="1">
      <c r="B2640" s="161"/>
      <c r="C2640" s="165"/>
      <c r="D2640" s="156"/>
      <c r="E2640" s="156"/>
      <c r="F2640" s="156"/>
      <c r="G2640" s="156"/>
      <c r="H2640" s="163"/>
    </row>
    <row r="2641" spans="2:8" s="148" customFormat="1" ht="37.5" hidden="1" customHeight="1">
      <c r="B2641" s="161"/>
      <c r="C2641" s="165"/>
      <c r="D2641" s="156"/>
      <c r="E2641" s="156"/>
      <c r="F2641" s="156"/>
      <c r="G2641" s="156"/>
      <c r="H2641" s="163"/>
    </row>
    <row r="2642" spans="2:8" s="148" customFormat="1" ht="37.5" hidden="1" customHeight="1">
      <c r="B2642" s="161"/>
      <c r="C2642" s="165"/>
      <c r="D2642" s="156"/>
      <c r="E2642" s="156"/>
      <c r="F2642" s="156"/>
      <c r="G2642" s="156"/>
      <c r="H2642" s="163"/>
    </row>
    <row r="2643" spans="2:8" s="148" customFormat="1" ht="37.5" hidden="1" customHeight="1">
      <c r="B2643" s="161"/>
      <c r="C2643" s="165"/>
      <c r="D2643" s="156"/>
      <c r="E2643" s="156"/>
      <c r="F2643" s="156"/>
      <c r="G2643" s="156"/>
      <c r="H2643" s="163"/>
    </row>
    <row r="2644" spans="2:8" s="148" customFormat="1" ht="37.5" hidden="1" customHeight="1">
      <c r="B2644" s="161"/>
      <c r="C2644" s="165"/>
      <c r="D2644" s="156"/>
      <c r="E2644" s="156"/>
      <c r="F2644" s="156"/>
      <c r="G2644" s="156"/>
      <c r="H2644" s="163"/>
    </row>
    <row r="2645" spans="2:8" s="148" customFormat="1" ht="37.5" hidden="1" customHeight="1">
      <c r="B2645" s="161"/>
      <c r="C2645" s="165"/>
      <c r="D2645" s="156"/>
      <c r="E2645" s="156"/>
      <c r="F2645" s="156"/>
      <c r="G2645" s="156"/>
      <c r="H2645" s="163"/>
    </row>
    <row r="2646" spans="2:8" s="148" customFormat="1" ht="37.5" hidden="1" customHeight="1">
      <c r="B2646" s="161"/>
      <c r="C2646" s="165"/>
      <c r="D2646" s="156"/>
      <c r="E2646" s="156"/>
      <c r="F2646" s="156"/>
      <c r="G2646" s="156"/>
      <c r="H2646" s="163"/>
    </row>
    <row r="2647" spans="2:8" s="148" customFormat="1" ht="37.5" hidden="1" customHeight="1">
      <c r="B2647" s="161"/>
      <c r="C2647" s="165"/>
      <c r="D2647" s="156"/>
      <c r="E2647" s="156"/>
      <c r="F2647" s="156"/>
      <c r="G2647" s="156"/>
      <c r="H2647" s="163"/>
    </row>
    <row r="2648" spans="2:8" s="148" customFormat="1" ht="37.5" hidden="1" customHeight="1">
      <c r="B2648" s="161"/>
      <c r="C2648" s="165"/>
      <c r="D2648" s="156"/>
      <c r="E2648" s="156"/>
      <c r="F2648" s="156"/>
      <c r="G2648" s="156"/>
      <c r="H2648" s="163"/>
    </row>
    <row r="2649" spans="2:8" s="148" customFormat="1" ht="37.5" hidden="1" customHeight="1">
      <c r="B2649" s="161"/>
      <c r="C2649" s="165"/>
      <c r="D2649" s="156"/>
      <c r="E2649" s="156"/>
      <c r="F2649" s="156"/>
      <c r="G2649" s="156"/>
      <c r="H2649" s="163"/>
    </row>
    <row r="2650" spans="2:8" s="148" customFormat="1" ht="37.5" hidden="1" customHeight="1">
      <c r="B2650" s="161"/>
      <c r="C2650" s="165"/>
      <c r="D2650" s="156"/>
      <c r="E2650" s="156"/>
      <c r="F2650" s="156"/>
      <c r="G2650" s="156"/>
      <c r="H2650" s="163"/>
    </row>
    <row r="2651" spans="2:8" s="148" customFormat="1" ht="37.5" hidden="1" customHeight="1">
      <c r="B2651" s="161"/>
      <c r="C2651" s="165"/>
      <c r="D2651" s="156"/>
      <c r="E2651" s="156"/>
      <c r="F2651" s="156"/>
      <c r="G2651" s="156"/>
      <c r="H2651" s="163"/>
    </row>
    <row r="2652" spans="2:8" s="148" customFormat="1" ht="37.5" hidden="1" customHeight="1">
      <c r="B2652" s="161"/>
      <c r="C2652" s="165"/>
      <c r="D2652" s="156"/>
      <c r="E2652" s="156"/>
      <c r="F2652" s="156"/>
      <c r="G2652" s="156"/>
      <c r="H2652" s="163"/>
    </row>
    <row r="2653" spans="2:8" s="148" customFormat="1" ht="37.5" hidden="1" customHeight="1">
      <c r="B2653" s="161"/>
      <c r="C2653" s="165"/>
      <c r="D2653" s="156"/>
      <c r="E2653" s="156"/>
      <c r="F2653" s="156"/>
      <c r="G2653" s="156"/>
      <c r="H2653" s="163"/>
    </row>
    <row r="2654" spans="2:8" s="148" customFormat="1" ht="37.5" hidden="1" customHeight="1">
      <c r="B2654" s="161"/>
      <c r="C2654" s="165"/>
      <c r="D2654" s="156"/>
      <c r="E2654" s="156"/>
      <c r="F2654" s="156"/>
      <c r="G2654" s="156"/>
      <c r="H2654" s="163"/>
    </row>
    <row r="2655" spans="2:8" s="148" customFormat="1" ht="37.5" hidden="1" customHeight="1">
      <c r="B2655" s="161"/>
      <c r="C2655" s="165"/>
      <c r="D2655" s="156"/>
      <c r="E2655" s="156"/>
      <c r="F2655" s="156"/>
      <c r="G2655" s="156"/>
      <c r="H2655" s="163"/>
    </row>
    <row r="2656" spans="2:8" ht="37.5" customHeight="1">
      <c r="B2656" s="161">
        <v>1</v>
      </c>
      <c r="C2656" s="164" t="s">
        <v>2055</v>
      </c>
      <c r="D2656" s="156">
        <v>2017</v>
      </c>
      <c r="E2656" s="156">
        <v>10</v>
      </c>
      <c r="F2656" s="156">
        <v>743</v>
      </c>
      <c r="G2656" s="156"/>
      <c r="H2656" s="163">
        <v>2797.4017800000001</v>
      </c>
    </row>
    <row r="2657" spans="2:8" ht="30.75" customHeight="1">
      <c r="B2657" s="161">
        <f>B2656+1</f>
        <v>2</v>
      </c>
      <c r="C2657" s="164" t="s">
        <v>2056</v>
      </c>
      <c r="D2657" s="156">
        <v>2017</v>
      </c>
      <c r="E2657" s="156">
        <v>10</v>
      </c>
      <c r="F2657" s="156">
        <v>250</v>
      </c>
      <c r="G2657" s="156"/>
      <c r="H2657" s="163">
        <v>361.5016</v>
      </c>
    </row>
    <row r="2658" spans="2:8" ht="33" customHeight="1">
      <c r="B2658" s="161">
        <f t="shared" ref="B2658:B2720" si="155">B2657+1</f>
        <v>3</v>
      </c>
      <c r="C2658" s="164" t="s">
        <v>2057</v>
      </c>
      <c r="D2658" s="156">
        <v>2017</v>
      </c>
      <c r="E2658" s="156">
        <v>10</v>
      </c>
      <c r="F2658" s="156">
        <v>105</v>
      </c>
      <c r="G2658" s="156"/>
      <c r="H2658" s="163">
        <v>326.5829</v>
      </c>
    </row>
    <row r="2659" spans="2:8" ht="35.25" customHeight="1">
      <c r="B2659" s="161">
        <f t="shared" si="155"/>
        <v>4</v>
      </c>
      <c r="C2659" s="164" t="s">
        <v>2058</v>
      </c>
      <c r="D2659" s="156">
        <v>2017</v>
      </c>
      <c r="E2659" s="156">
        <v>10</v>
      </c>
      <c r="F2659" s="156">
        <v>110</v>
      </c>
      <c r="G2659" s="156"/>
      <c r="H2659" s="163">
        <v>250.14558</v>
      </c>
    </row>
    <row r="2660" spans="2:8" ht="42.75" customHeight="1">
      <c r="B2660" s="161">
        <f t="shared" si="155"/>
        <v>5</v>
      </c>
      <c r="C2660" s="164" t="s">
        <v>2059</v>
      </c>
      <c r="D2660" s="156">
        <v>2017</v>
      </c>
      <c r="E2660" s="156">
        <v>10</v>
      </c>
      <c r="F2660" s="156">
        <v>1092</v>
      </c>
      <c r="G2660" s="156"/>
      <c r="H2660" s="156">
        <v>1858.7723535079799</v>
      </c>
    </row>
    <row r="2661" spans="2:8" ht="33" customHeight="1">
      <c r="B2661" s="161">
        <f t="shared" si="155"/>
        <v>6</v>
      </c>
      <c r="C2661" s="164" t="s">
        <v>2060</v>
      </c>
      <c r="D2661" s="156">
        <v>2017</v>
      </c>
      <c r="E2661" s="156">
        <v>10</v>
      </c>
      <c r="F2661" s="156">
        <v>271</v>
      </c>
      <c r="G2661" s="156"/>
      <c r="H2661" s="156">
        <v>846.25605535643194</v>
      </c>
    </row>
    <row r="2662" spans="2:8" ht="27.75" customHeight="1">
      <c r="B2662" s="161">
        <f t="shared" si="155"/>
        <v>7</v>
      </c>
      <c r="C2662" s="164" t="s">
        <v>2061</v>
      </c>
      <c r="D2662" s="156">
        <v>2017</v>
      </c>
      <c r="E2662" s="156">
        <v>10</v>
      </c>
      <c r="F2662" s="156">
        <v>444</v>
      </c>
      <c r="G2662" s="156"/>
      <c r="H2662" s="156">
        <v>524.26301082929103</v>
      </c>
    </row>
    <row r="2663" spans="2:8" ht="33" customHeight="1">
      <c r="B2663" s="161">
        <f t="shared" si="155"/>
        <v>8</v>
      </c>
      <c r="C2663" s="164" t="s">
        <v>2034</v>
      </c>
      <c r="D2663" s="156">
        <v>2017</v>
      </c>
      <c r="E2663" s="156">
        <v>10</v>
      </c>
      <c r="F2663" s="156">
        <v>344</v>
      </c>
      <c r="G2663" s="156"/>
      <c r="H2663" s="156">
        <v>318.11074591229698</v>
      </c>
    </row>
    <row r="2664" spans="2:8" ht="37.5" customHeight="1">
      <c r="B2664" s="161">
        <f t="shared" si="155"/>
        <v>9</v>
      </c>
      <c r="C2664" s="164" t="s">
        <v>2062</v>
      </c>
      <c r="D2664" s="156">
        <v>2017</v>
      </c>
      <c r="E2664" s="156">
        <v>10</v>
      </c>
      <c r="F2664" s="156">
        <v>191</v>
      </c>
      <c r="G2664" s="156"/>
      <c r="H2664" s="156">
        <v>248.37387385020901</v>
      </c>
    </row>
    <row r="2665" spans="2:8" ht="30.75" customHeight="1">
      <c r="B2665" s="161">
        <f t="shared" si="155"/>
        <v>10</v>
      </c>
      <c r="C2665" s="164" t="s">
        <v>2063</v>
      </c>
      <c r="D2665" s="156">
        <v>2017</v>
      </c>
      <c r="E2665" s="156">
        <v>10</v>
      </c>
      <c r="F2665" s="156">
        <v>253</v>
      </c>
      <c r="G2665" s="156"/>
      <c r="H2665" s="156">
        <v>751.56875778847802</v>
      </c>
    </row>
    <row r="2666" spans="2:8" ht="33" customHeight="1">
      <c r="B2666" s="161">
        <f t="shared" si="155"/>
        <v>11</v>
      </c>
      <c r="C2666" s="164" t="s">
        <v>2064</v>
      </c>
      <c r="D2666" s="156">
        <v>2017</v>
      </c>
      <c r="E2666" s="156">
        <v>10</v>
      </c>
      <c r="F2666" s="156">
        <v>83</v>
      </c>
      <c r="G2666" s="156"/>
      <c r="H2666" s="156">
        <v>379.42288916634999</v>
      </c>
    </row>
    <row r="2667" spans="2:8" ht="24" customHeight="1">
      <c r="B2667" s="161">
        <f t="shared" si="155"/>
        <v>12</v>
      </c>
      <c r="C2667" s="164" t="s">
        <v>2065</v>
      </c>
      <c r="D2667" s="156">
        <v>2017</v>
      </c>
      <c r="E2667" s="156">
        <v>10</v>
      </c>
      <c r="F2667" s="156">
        <v>1114</v>
      </c>
      <c r="G2667" s="156"/>
      <c r="H2667" s="156">
        <v>2137.77414126027</v>
      </c>
    </row>
    <row r="2668" spans="2:8" ht="42.75" customHeight="1">
      <c r="B2668" s="161">
        <f t="shared" si="155"/>
        <v>13</v>
      </c>
      <c r="C2668" s="164" t="s">
        <v>2066</v>
      </c>
      <c r="D2668" s="156">
        <v>2017</v>
      </c>
      <c r="E2668" s="156">
        <v>10</v>
      </c>
      <c r="F2668" s="156">
        <v>120</v>
      </c>
      <c r="G2668" s="156"/>
      <c r="H2668" s="156">
        <v>192.14058384498099</v>
      </c>
    </row>
    <row r="2669" spans="2:8" ht="33" customHeight="1">
      <c r="B2669" s="161">
        <f t="shared" si="155"/>
        <v>14</v>
      </c>
      <c r="C2669" s="164" t="s">
        <v>2067</v>
      </c>
      <c r="D2669" s="156">
        <v>2017</v>
      </c>
      <c r="E2669" s="156">
        <v>10</v>
      </c>
      <c r="F2669" s="156">
        <v>241</v>
      </c>
      <c r="G2669" s="156"/>
      <c r="H2669" s="156">
        <v>963.36720346121695</v>
      </c>
    </row>
    <row r="2670" spans="2:8" ht="27.75" customHeight="1">
      <c r="B2670" s="161">
        <f t="shared" si="155"/>
        <v>15</v>
      </c>
      <c r="C2670" s="164" t="s">
        <v>2068</v>
      </c>
      <c r="D2670" s="156">
        <v>2017</v>
      </c>
      <c r="E2670" s="156">
        <v>10</v>
      </c>
      <c r="F2670" s="156">
        <v>701</v>
      </c>
      <c r="G2670" s="156"/>
      <c r="H2670" s="156">
        <v>810.53045927042604</v>
      </c>
    </row>
    <row r="2671" spans="2:8" ht="33" customHeight="1">
      <c r="B2671" s="161">
        <f t="shared" si="155"/>
        <v>16</v>
      </c>
      <c r="C2671" s="164" t="s">
        <v>2069</v>
      </c>
      <c r="D2671" s="156">
        <v>2017</v>
      </c>
      <c r="E2671" s="156">
        <v>10</v>
      </c>
      <c r="F2671" s="156">
        <v>100</v>
      </c>
      <c r="G2671" s="156"/>
      <c r="H2671" s="156">
        <v>197.840832270883</v>
      </c>
    </row>
    <row r="2672" spans="2:8" ht="37.5" customHeight="1">
      <c r="B2672" s="161">
        <f t="shared" si="155"/>
        <v>17</v>
      </c>
      <c r="C2672" s="164" t="s">
        <v>2070</v>
      </c>
      <c r="D2672" s="156">
        <v>2017</v>
      </c>
      <c r="E2672" s="156">
        <v>10</v>
      </c>
      <c r="F2672" s="156">
        <v>130</v>
      </c>
      <c r="G2672" s="156"/>
      <c r="H2672" s="156">
        <v>115.160569210221</v>
      </c>
    </row>
    <row r="2673" spans="2:8" ht="30.75" customHeight="1">
      <c r="B2673" s="161">
        <f t="shared" si="155"/>
        <v>18</v>
      </c>
      <c r="C2673" s="164" t="s">
        <v>2071</v>
      </c>
      <c r="D2673" s="156">
        <v>2017</v>
      </c>
      <c r="E2673" s="156">
        <v>10</v>
      </c>
      <c r="F2673" s="156">
        <v>566</v>
      </c>
      <c r="G2673" s="156"/>
      <c r="H2673" s="156">
        <v>837.20505278214</v>
      </c>
    </row>
    <row r="2674" spans="2:8" ht="33" customHeight="1">
      <c r="B2674" s="161">
        <f t="shared" si="155"/>
        <v>19</v>
      </c>
      <c r="C2674" s="164" t="s">
        <v>2072</v>
      </c>
      <c r="D2674" s="156">
        <v>2017</v>
      </c>
      <c r="E2674" s="156">
        <v>10</v>
      </c>
      <c r="F2674" s="156">
        <v>287</v>
      </c>
      <c r="G2674" s="156"/>
      <c r="H2674" s="156">
        <v>591.36958750364397</v>
      </c>
    </row>
    <row r="2675" spans="2:8" ht="24" customHeight="1">
      <c r="B2675" s="161">
        <f t="shared" si="155"/>
        <v>20</v>
      </c>
      <c r="C2675" s="164" t="s">
        <v>2051</v>
      </c>
      <c r="D2675" s="156">
        <v>2017</v>
      </c>
      <c r="E2675" s="156">
        <v>10</v>
      </c>
      <c r="F2675" s="156">
        <v>103</v>
      </c>
      <c r="G2675" s="156"/>
      <c r="H2675" s="156">
        <v>241.23617533001899</v>
      </c>
    </row>
    <row r="2676" spans="2:8" ht="42.75" customHeight="1">
      <c r="B2676" s="161">
        <f t="shared" si="155"/>
        <v>21</v>
      </c>
      <c r="C2676" s="164" t="s">
        <v>2073</v>
      </c>
      <c r="D2676" s="156">
        <v>2017</v>
      </c>
      <c r="E2676" s="156">
        <v>10</v>
      </c>
      <c r="F2676" s="156">
        <v>53</v>
      </c>
      <c r="G2676" s="156"/>
      <c r="H2676" s="156">
        <v>109.610629713733</v>
      </c>
    </row>
    <row r="2677" spans="2:8" ht="33" customHeight="1">
      <c r="B2677" s="161">
        <f t="shared" si="155"/>
        <v>22</v>
      </c>
      <c r="C2677" s="164" t="s">
        <v>2074</v>
      </c>
      <c r="D2677" s="156">
        <v>2017</v>
      </c>
      <c r="E2677" s="156">
        <v>10</v>
      </c>
      <c r="F2677" s="156">
        <v>1183</v>
      </c>
      <c r="G2677" s="156"/>
      <c r="H2677" s="156">
        <v>1101.3503470763501</v>
      </c>
    </row>
    <row r="2678" spans="2:8" ht="27.75" customHeight="1">
      <c r="B2678" s="161">
        <f t="shared" si="155"/>
        <v>23</v>
      </c>
      <c r="C2678" s="164" t="s">
        <v>2075</v>
      </c>
      <c r="D2678" s="156">
        <v>2017</v>
      </c>
      <c r="E2678" s="156">
        <v>10</v>
      </c>
      <c r="F2678" s="156">
        <v>761</v>
      </c>
      <c r="G2678" s="156"/>
      <c r="H2678" s="156">
        <v>882.629848620811</v>
      </c>
    </row>
    <row r="2679" spans="2:8" ht="33" customHeight="1">
      <c r="B2679" s="161">
        <f t="shared" si="155"/>
        <v>24</v>
      </c>
      <c r="C2679" s="164" t="s">
        <v>1987</v>
      </c>
      <c r="D2679" s="156">
        <v>2017</v>
      </c>
      <c r="E2679" s="156">
        <v>10</v>
      </c>
      <c r="F2679" s="156">
        <v>11</v>
      </c>
      <c r="G2679" s="156"/>
      <c r="H2679" s="156">
        <v>36.163237790495302</v>
      </c>
    </row>
    <row r="2680" spans="2:8" ht="37.5" customHeight="1">
      <c r="B2680" s="161">
        <f t="shared" si="155"/>
        <v>25</v>
      </c>
      <c r="C2680" s="164" t="s">
        <v>2076</v>
      </c>
      <c r="D2680" s="156">
        <v>2017</v>
      </c>
      <c r="E2680" s="156">
        <v>10</v>
      </c>
      <c r="F2680" s="156">
        <v>1243</v>
      </c>
      <c r="G2680" s="156"/>
      <c r="H2680" s="156">
        <v>1413.10445256412</v>
      </c>
    </row>
    <row r="2681" spans="2:8" ht="30.75" customHeight="1">
      <c r="B2681" s="161">
        <f t="shared" si="155"/>
        <v>26</v>
      </c>
      <c r="C2681" s="164" t="s">
        <v>1992</v>
      </c>
      <c r="D2681" s="156">
        <v>2017</v>
      </c>
      <c r="E2681" s="156">
        <v>10</v>
      </c>
      <c r="F2681" s="156">
        <v>22</v>
      </c>
      <c r="G2681" s="156"/>
      <c r="H2681" s="156">
        <v>53.1278764779466</v>
      </c>
    </row>
    <row r="2682" spans="2:8" ht="33" customHeight="1">
      <c r="B2682" s="161">
        <f t="shared" si="155"/>
        <v>27</v>
      </c>
      <c r="C2682" s="164" t="s">
        <v>1991</v>
      </c>
      <c r="D2682" s="156">
        <v>2017</v>
      </c>
      <c r="E2682" s="156">
        <v>10</v>
      </c>
      <c r="F2682" s="156">
        <v>250</v>
      </c>
      <c r="G2682" s="156"/>
      <c r="H2682" s="156">
        <v>244.62278307698199</v>
      </c>
    </row>
    <row r="2683" spans="2:8" ht="24" customHeight="1">
      <c r="B2683" s="161">
        <f t="shared" si="155"/>
        <v>28</v>
      </c>
      <c r="C2683" s="164" t="s">
        <v>2077</v>
      </c>
      <c r="D2683" s="156">
        <v>2017</v>
      </c>
      <c r="E2683" s="156">
        <v>10</v>
      </c>
      <c r="F2683" s="156">
        <v>25</v>
      </c>
      <c r="G2683" s="156"/>
      <c r="H2683" s="156">
        <v>53.809235967060403</v>
      </c>
    </row>
    <row r="2684" spans="2:8" ht="42.75" customHeight="1">
      <c r="B2684" s="161">
        <f t="shared" si="155"/>
        <v>29</v>
      </c>
      <c r="C2684" s="164" t="s">
        <v>2078</v>
      </c>
      <c r="D2684" s="156">
        <v>2017</v>
      </c>
      <c r="E2684" s="156">
        <v>10</v>
      </c>
      <c r="F2684" s="156">
        <v>577</v>
      </c>
      <c r="G2684" s="156"/>
      <c r="H2684" s="156">
        <v>483.57538556178298</v>
      </c>
    </row>
    <row r="2685" spans="2:8" ht="33" customHeight="1">
      <c r="B2685" s="161">
        <f t="shared" si="155"/>
        <v>30</v>
      </c>
      <c r="C2685" s="164" t="s">
        <v>2073</v>
      </c>
      <c r="D2685" s="156">
        <v>2017</v>
      </c>
      <c r="E2685" s="156">
        <v>10</v>
      </c>
      <c r="F2685" s="156">
        <v>601</v>
      </c>
      <c r="G2685" s="156"/>
      <c r="H2685" s="156">
        <v>971.99500858369197</v>
      </c>
    </row>
    <row r="2686" spans="2:8" ht="27.75" customHeight="1">
      <c r="B2686" s="161">
        <f t="shared" si="155"/>
        <v>31</v>
      </c>
      <c r="C2686" s="164" t="s">
        <v>2079</v>
      </c>
      <c r="D2686" s="156">
        <v>2017</v>
      </c>
      <c r="E2686" s="156">
        <v>10</v>
      </c>
      <c r="F2686" s="156">
        <v>6</v>
      </c>
      <c r="G2686" s="156"/>
      <c r="H2686" s="156">
        <v>138.09849604192101</v>
      </c>
    </row>
    <row r="2687" spans="2:8" ht="33" customHeight="1">
      <c r="B2687" s="161">
        <f t="shared" si="155"/>
        <v>32</v>
      </c>
      <c r="C2687" s="164" t="s">
        <v>2080</v>
      </c>
      <c r="D2687" s="156">
        <v>2017</v>
      </c>
      <c r="E2687" s="156">
        <v>10</v>
      </c>
      <c r="F2687" s="156">
        <v>65</v>
      </c>
      <c r="G2687" s="156"/>
      <c r="H2687" s="156">
        <v>151.05145270398901</v>
      </c>
    </row>
    <row r="2688" spans="2:8" ht="37.5" customHeight="1">
      <c r="B2688" s="161">
        <f t="shared" si="155"/>
        <v>33</v>
      </c>
      <c r="C2688" s="164" t="s">
        <v>2081</v>
      </c>
      <c r="D2688" s="156">
        <v>2017</v>
      </c>
      <c r="E2688" s="156">
        <v>10</v>
      </c>
      <c r="F2688" s="156">
        <v>674</v>
      </c>
      <c r="G2688" s="156"/>
      <c r="H2688" s="156">
        <v>630.10509167794203</v>
      </c>
    </row>
    <row r="2689" spans="2:8" ht="30.75" customHeight="1">
      <c r="B2689" s="161">
        <f t="shared" si="155"/>
        <v>34</v>
      </c>
      <c r="C2689" s="164" t="s">
        <v>2082</v>
      </c>
      <c r="D2689" s="156">
        <v>2017</v>
      </c>
      <c r="E2689" s="156">
        <v>10</v>
      </c>
      <c r="F2689" s="156">
        <v>201</v>
      </c>
      <c r="G2689" s="156"/>
      <c r="H2689" s="156">
        <v>296.86535689461999</v>
      </c>
    </row>
    <row r="2690" spans="2:8" ht="33" customHeight="1">
      <c r="B2690" s="161">
        <f t="shared" si="155"/>
        <v>35</v>
      </c>
      <c r="C2690" s="164" t="s">
        <v>2083</v>
      </c>
      <c r="D2690" s="156">
        <v>2017</v>
      </c>
      <c r="E2690" s="156">
        <v>10</v>
      </c>
      <c r="F2690" s="156">
        <v>157</v>
      </c>
      <c r="G2690" s="156"/>
      <c r="H2690" s="156">
        <v>290.05953347508699</v>
      </c>
    </row>
    <row r="2691" spans="2:8" ht="24" customHeight="1">
      <c r="B2691" s="161">
        <f t="shared" si="155"/>
        <v>36</v>
      </c>
      <c r="C2691" s="164" t="s">
        <v>2084</v>
      </c>
      <c r="D2691" s="156">
        <v>2017</v>
      </c>
      <c r="E2691" s="156">
        <v>10</v>
      </c>
      <c r="F2691" s="156">
        <v>121</v>
      </c>
      <c r="G2691" s="156"/>
      <c r="H2691" s="156">
        <v>162.78231269699401</v>
      </c>
    </row>
    <row r="2692" spans="2:8" ht="42.75" customHeight="1">
      <c r="B2692" s="161">
        <f t="shared" si="155"/>
        <v>37</v>
      </c>
      <c r="C2692" s="164" t="s">
        <v>2085</v>
      </c>
      <c r="D2692" s="156">
        <v>2017</v>
      </c>
      <c r="E2692" s="156">
        <v>10</v>
      </c>
      <c r="F2692" s="156">
        <v>138</v>
      </c>
      <c r="G2692" s="156"/>
      <c r="H2692" s="156">
        <v>238.748044450094</v>
      </c>
    </row>
    <row r="2693" spans="2:8" ht="33" customHeight="1">
      <c r="B2693" s="161">
        <f t="shared" si="155"/>
        <v>38</v>
      </c>
      <c r="C2693" s="164" t="s">
        <v>2025</v>
      </c>
      <c r="D2693" s="156">
        <v>2017</v>
      </c>
      <c r="E2693" s="156">
        <v>10</v>
      </c>
      <c r="F2693" s="156">
        <v>128</v>
      </c>
      <c r="G2693" s="156"/>
      <c r="H2693" s="156">
        <v>237.43628858527299</v>
      </c>
    </row>
    <row r="2694" spans="2:8" ht="27.75" customHeight="1">
      <c r="B2694" s="161">
        <f t="shared" si="155"/>
        <v>39</v>
      </c>
      <c r="C2694" s="164" t="s">
        <v>2086</v>
      </c>
      <c r="D2694" s="156">
        <v>2017</v>
      </c>
      <c r="E2694" s="156">
        <v>10</v>
      </c>
      <c r="F2694" s="156">
        <v>130</v>
      </c>
      <c r="G2694" s="156"/>
      <c r="H2694" s="156">
        <v>249.83826706200699</v>
      </c>
    </row>
    <row r="2695" spans="2:8" ht="33" customHeight="1">
      <c r="B2695" s="161">
        <f t="shared" si="155"/>
        <v>40</v>
      </c>
      <c r="C2695" s="164" t="s">
        <v>2087</v>
      </c>
      <c r="D2695" s="156">
        <v>2017</v>
      </c>
      <c r="E2695" s="156">
        <v>10</v>
      </c>
      <c r="F2695" s="156">
        <v>856</v>
      </c>
      <c r="G2695" s="156"/>
      <c r="H2695" s="156">
        <v>537.76355888750902</v>
      </c>
    </row>
    <row r="2696" spans="2:8" ht="37.5" customHeight="1">
      <c r="B2696" s="161">
        <f t="shared" si="155"/>
        <v>41</v>
      </c>
      <c r="C2696" s="164" t="s">
        <v>2088</v>
      </c>
      <c r="D2696" s="156">
        <v>2017</v>
      </c>
      <c r="E2696" s="156">
        <v>10</v>
      </c>
      <c r="F2696" s="156">
        <v>86</v>
      </c>
      <c r="G2696" s="156"/>
      <c r="H2696" s="156">
        <v>184.720925045652</v>
      </c>
    </row>
    <row r="2697" spans="2:8" ht="30.75" customHeight="1">
      <c r="B2697" s="161">
        <f t="shared" si="155"/>
        <v>42</v>
      </c>
      <c r="C2697" s="164" t="s">
        <v>2089</v>
      </c>
      <c r="D2697" s="156">
        <v>2017</v>
      </c>
      <c r="E2697" s="156">
        <v>10</v>
      </c>
      <c r="F2697" s="156">
        <v>145</v>
      </c>
      <c r="G2697" s="156"/>
      <c r="H2697" s="156">
        <v>141.99374710944099</v>
      </c>
    </row>
    <row r="2698" spans="2:8" ht="33" customHeight="1">
      <c r="B2698" s="161">
        <f t="shared" si="155"/>
        <v>43</v>
      </c>
      <c r="C2698" s="164" t="s">
        <v>2040</v>
      </c>
      <c r="D2698" s="156">
        <v>2017</v>
      </c>
      <c r="E2698" s="156">
        <v>10</v>
      </c>
      <c r="F2698" s="156">
        <v>131</v>
      </c>
      <c r="G2698" s="156"/>
      <c r="H2698" s="156">
        <v>437.47835238938501</v>
      </c>
    </row>
    <row r="2699" spans="2:8" ht="24" customHeight="1">
      <c r="B2699" s="161">
        <f t="shared" si="155"/>
        <v>44</v>
      </c>
      <c r="C2699" s="164" t="s">
        <v>2090</v>
      </c>
      <c r="D2699" s="156">
        <v>2017</v>
      </c>
      <c r="E2699" s="156">
        <v>10</v>
      </c>
      <c r="F2699" s="156">
        <v>271</v>
      </c>
      <c r="G2699" s="156"/>
      <c r="H2699" s="156">
        <v>508.31666675592402</v>
      </c>
    </row>
    <row r="2700" spans="2:8" ht="42.75" customHeight="1">
      <c r="B2700" s="161">
        <f t="shared" si="155"/>
        <v>45</v>
      </c>
      <c r="C2700" s="164" t="s">
        <v>2091</v>
      </c>
      <c r="D2700" s="156">
        <v>2017</v>
      </c>
      <c r="E2700" s="156">
        <v>10</v>
      </c>
      <c r="F2700" s="156">
        <v>252</v>
      </c>
      <c r="G2700" s="156"/>
      <c r="H2700" s="156">
        <v>401.80282232084102</v>
      </c>
    </row>
    <row r="2701" spans="2:8" ht="33" customHeight="1">
      <c r="B2701" s="161">
        <f t="shared" si="155"/>
        <v>46</v>
      </c>
      <c r="C2701" s="164" t="s">
        <v>2092</v>
      </c>
      <c r="D2701" s="156">
        <v>2017</v>
      </c>
      <c r="E2701" s="156">
        <v>10</v>
      </c>
      <c r="F2701" s="156">
        <v>109</v>
      </c>
      <c r="G2701" s="156"/>
      <c r="H2701" s="156">
        <v>120.780734183588</v>
      </c>
    </row>
    <row r="2702" spans="2:8" ht="27.75" customHeight="1">
      <c r="B2702" s="161">
        <f t="shared" si="155"/>
        <v>47</v>
      </c>
      <c r="C2702" s="164" t="s">
        <v>2093</v>
      </c>
      <c r="D2702" s="156">
        <v>2017</v>
      </c>
      <c r="E2702" s="156">
        <v>10</v>
      </c>
      <c r="F2702" s="156">
        <v>83</v>
      </c>
      <c r="G2702" s="156"/>
      <c r="H2702" s="156">
        <v>175.17248781023901</v>
      </c>
    </row>
    <row r="2703" spans="2:8" ht="33" customHeight="1">
      <c r="B2703" s="161">
        <f t="shared" si="155"/>
        <v>48</v>
      </c>
      <c r="C2703" s="164" t="s">
        <v>2094</v>
      </c>
      <c r="D2703" s="156">
        <v>2017</v>
      </c>
      <c r="E2703" s="156">
        <v>10</v>
      </c>
      <c r="F2703" s="156">
        <v>108</v>
      </c>
      <c r="G2703" s="156"/>
      <c r="H2703" s="156">
        <v>226.60722169037999</v>
      </c>
    </row>
    <row r="2704" spans="2:8" ht="37.5" customHeight="1">
      <c r="B2704" s="161">
        <f t="shared" si="155"/>
        <v>49</v>
      </c>
      <c r="C2704" s="164" t="s">
        <v>2095</v>
      </c>
      <c r="D2704" s="156">
        <v>2017</v>
      </c>
      <c r="E2704" s="156">
        <v>10</v>
      </c>
      <c r="F2704" s="156">
        <v>85</v>
      </c>
      <c r="G2704" s="156"/>
      <c r="H2704" s="156">
        <v>106.089175342728</v>
      </c>
    </row>
    <row r="2705" spans="2:8" ht="30.75" customHeight="1">
      <c r="B2705" s="161">
        <f t="shared" si="155"/>
        <v>50</v>
      </c>
      <c r="C2705" s="164" t="s">
        <v>2096</v>
      </c>
      <c r="D2705" s="156">
        <v>2017</v>
      </c>
      <c r="E2705" s="156">
        <v>10</v>
      </c>
      <c r="F2705" s="156">
        <v>85</v>
      </c>
      <c r="G2705" s="156"/>
      <c r="H2705" s="156">
        <v>209.35987682379101</v>
      </c>
    </row>
    <row r="2706" spans="2:8" ht="33" customHeight="1">
      <c r="B2706" s="161">
        <f t="shared" si="155"/>
        <v>51</v>
      </c>
      <c r="C2706" s="164" t="s">
        <v>2097</v>
      </c>
      <c r="D2706" s="156">
        <v>2017</v>
      </c>
      <c r="E2706" s="156">
        <v>10</v>
      </c>
      <c r="F2706" s="156">
        <v>404</v>
      </c>
      <c r="G2706" s="156"/>
      <c r="H2706" s="156">
        <v>752.092661819814</v>
      </c>
    </row>
    <row r="2707" spans="2:8" ht="24" customHeight="1">
      <c r="B2707" s="161">
        <f t="shared" si="155"/>
        <v>52</v>
      </c>
      <c r="C2707" s="164" t="s">
        <v>2098</v>
      </c>
      <c r="D2707" s="156">
        <v>2017</v>
      </c>
      <c r="E2707" s="156">
        <v>10</v>
      </c>
      <c r="F2707" s="156">
        <v>168</v>
      </c>
      <c r="G2707" s="156"/>
      <c r="H2707" s="156">
        <v>375.11167789294501</v>
      </c>
    </row>
    <row r="2708" spans="2:8" ht="42.75" customHeight="1">
      <c r="B2708" s="161">
        <f t="shared" si="155"/>
        <v>53</v>
      </c>
      <c r="C2708" s="164" t="s">
        <v>2099</v>
      </c>
      <c r="D2708" s="156">
        <v>2017</v>
      </c>
      <c r="E2708" s="156">
        <v>10</v>
      </c>
      <c r="F2708" s="156">
        <v>10</v>
      </c>
      <c r="G2708" s="156"/>
      <c r="H2708" s="156">
        <v>161.00373431017701</v>
      </c>
    </row>
    <row r="2709" spans="2:8" ht="33" customHeight="1">
      <c r="B2709" s="161">
        <f t="shared" si="155"/>
        <v>54</v>
      </c>
      <c r="C2709" s="164" t="s">
        <v>2100</v>
      </c>
      <c r="D2709" s="156">
        <v>2017</v>
      </c>
      <c r="E2709" s="156">
        <v>10</v>
      </c>
      <c r="F2709" s="156">
        <v>70</v>
      </c>
      <c r="G2709" s="156"/>
      <c r="H2709" s="156">
        <v>143.31429249856799</v>
      </c>
    </row>
    <row r="2710" spans="2:8" ht="27.75" customHeight="1">
      <c r="B2710" s="161">
        <f t="shared" si="155"/>
        <v>55</v>
      </c>
      <c r="C2710" s="164" t="s">
        <v>2051</v>
      </c>
      <c r="D2710" s="156">
        <v>2017</v>
      </c>
      <c r="E2710" s="156">
        <v>10</v>
      </c>
      <c r="F2710" s="156">
        <v>311</v>
      </c>
      <c r="G2710" s="156"/>
      <c r="H2710" s="156">
        <v>345.83810671369901</v>
      </c>
    </row>
    <row r="2711" spans="2:8" ht="33" customHeight="1">
      <c r="B2711" s="161">
        <f t="shared" si="155"/>
        <v>56</v>
      </c>
      <c r="C2711" s="164" t="s">
        <v>2101</v>
      </c>
      <c r="D2711" s="156">
        <v>2017</v>
      </c>
      <c r="E2711" s="156">
        <v>10</v>
      </c>
      <c r="F2711" s="156">
        <v>499</v>
      </c>
      <c r="G2711" s="156"/>
      <c r="H2711" s="156">
        <v>773.98599602262095</v>
      </c>
    </row>
    <row r="2712" spans="2:8" ht="37.5" customHeight="1">
      <c r="B2712" s="161">
        <f t="shared" si="155"/>
        <v>57</v>
      </c>
      <c r="C2712" s="164" t="s">
        <v>2068</v>
      </c>
      <c r="D2712" s="156">
        <v>2017</v>
      </c>
      <c r="E2712" s="156">
        <v>10</v>
      </c>
      <c r="F2712" s="156">
        <v>232</v>
      </c>
      <c r="G2712" s="156"/>
      <c r="H2712" s="156">
        <v>483.30828280423401</v>
      </c>
    </row>
    <row r="2713" spans="2:8" ht="30.75" customHeight="1">
      <c r="B2713" s="161">
        <f t="shared" si="155"/>
        <v>58</v>
      </c>
      <c r="C2713" s="164" t="s">
        <v>1980</v>
      </c>
      <c r="D2713" s="156">
        <v>2017</v>
      </c>
      <c r="E2713" s="156">
        <v>10</v>
      </c>
      <c r="F2713" s="156">
        <v>250</v>
      </c>
      <c r="G2713" s="156"/>
      <c r="H2713" s="156">
        <v>354.73816533560398</v>
      </c>
    </row>
    <row r="2714" spans="2:8" ht="33" customHeight="1">
      <c r="B2714" s="161">
        <f t="shared" si="155"/>
        <v>59</v>
      </c>
      <c r="C2714" s="164" t="s">
        <v>1991</v>
      </c>
      <c r="D2714" s="156">
        <v>2017</v>
      </c>
      <c r="E2714" s="156">
        <v>10</v>
      </c>
      <c r="F2714" s="156">
        <v>523</v>
      </c>
      <c r="G2714" s="156"/>
      <c r="H2714" s="156">
        <v>323.08399383296501</v>
      </c>
    </row>
    <row r="2715" spans="2:8" ht="24" customHeight="1">
      <c r="B2715" s="161">
        <f t="shared" si="155"/>
        <v>60</v>
      </c>
      <c r="C2715" s="164" t="s">
        <v>2079</v>
      </c>
      <c r="D2715" s="156">
        <v>2017</v>
      </c>
      <c r="E2715" s="156">
        <v>10</v>
      </c>
      <c r="F2715" s="156">
        <v>104</v>
      </c>
      <c r="G2715" s="156"/>
      <c r="H2715" s="156">
        <v>217.65266196994</v>
      </c>
    </row>
    <row r="2716" spans="2:8" ht="42.75" customHeight="1">
      <c r="B2716" s="161">
        <f t="shared" si="155"/>
        <v>61</v>
      </c>
      <c r="C2716" s="164" t="s">
        <v>2102</v>
      </c>
      <c r="D2716" s="156">
        <v>2017</v>
      </c>
      <c r="E2716" s="156">
        <v>10</v>
      </c>
      <c r="F2716" s="156">
        <v>112</v>
      </c>
      <c r="G2716" s="156"/>
      <c r="H2716" s="156">
        <v>175.16563359403801</v>
      </c>
    </row>
    <row r="2717" spans="2:8" ht="33" customHeight="1">
      <c r="B2717" s="161">
        <f t="shared" si="155"/>
        <v>62</v>
      </c>
      <c r="C2717" s="164" t="s">
        <v>2050</v>
      </c>
      <c r="D2717" s="156">
        <v>2017</v>
      </c>
      <c r="E2717" s="156">
        <v>10</v>
      </c>
      <c r="F2717" s="156">
        <v>162</v>
      </c>
      <c r="G2717" s="156"/>
      <c r="H2717" s="156">
        <v>231.77776016063399</v>
      </c>
    </row>
    <row r="2718" spans="2:8" ht="27.75" customHeight="1">
      <c r="B2718" s="161">
        <f t="shared" si="155"/>
        <v>63</v>
      </c>
      <c r="C2718" s="164" t="s">
        <v>2012</v>
      </c>
      <c r="D2718" s="156">
        <v>2017</v>
      </c>
      <c r="E2718" s="156">
        <v>10</v>
      </c>
      <c r="F2718" s="156">
        <v>596</v>
      </c>
      <c r="G2718" s="156"/>
      <c r="H2718" s="156">
        <v>1093.5339904346099</v>
      </c>
    </row>
    <row r="2719" spans="2:8" ht="33" customHeight="1">
      <c r="B2719" s="161">
        <f t="shared" si="155"/>
        <v>64</v>
      </c>
      <c r="C2719" s="164" t="s">
        <v>2068</v>
      </c>
      <c r="D2719" s="156">
        <v>2017</v>
      </c>
      <c r="E2719" s="156">
        <v>10</v>
      </c>
      <c r="F2719" s="156">
        <v>155</v>
      </c>
      <c r="G2719" s="156"/>
      <c r="H2719" s="156">
        <v>309.88662388492298</v>
      </c>
    </row>
    <row r="2720" spans="2:8" ht="37.5" customHeight="1">
      <c r="B2720" s="161">
        <f t="shared" si="155"/>
        <v>65</v>
      </c>
      <c r="C2720" s="164" t="s">
        <v>2103</v>
      </c>
      <c r="D2720" s="156">
        <v>2017</v>
      </c>
      <c r="E2720" s="156">
        <v>10</v>
      </c>
      <c r="F2720" s="156">
        <v>125</v>
      </c>
      <c r="G2720" s="156"/>
      <c r="H2720" s="156">
        <v>271.39078000000001</v>
      </c>
    </row>
    <row r="2721" spans="2:8" ht="30.75" customHeight="1">
      <c r="B2721" s="161">
        <f t="shared" ref="B2721:B2735" si="156">B2720+1</f>
        <v>66</v>
      </c>
      <c r="C2721" s="164" t="s">
        <v>2104</v>
      </c>
      <c r="D2721" s="156">
        <v>2017</v>
      </c>
      <c r="E2721" s="156">
        <v>10</v>
      </c>
      <c r="F2721" s="156">
        <v>477</v>
      </c>
      <c r="G2721" s="156"/>
      <c r="H2721" s="156">
        <v>781.15863000000002</v>
      </c>
    </row>
    <row r="2722" spans="2:8" ht="33" customHeight="1">
      <c r="B2722" s="161">
        <f t="shared" si="156"/>
        <v>67</v>
      </c>
      <c r="C2722" s="164" t="s">
        <v>2105</v>
      </c>
      <c r="D2722" s="156">
        <v>2017</v>
      </c>
      <c r="E2722" s="156">
        <v>10</v>
      </c>
      <c r="F2722" s="156">
        <v>1875</v>
      </c>
      <c r="G2722" s="156"/>
      <c r="H2722" s="156">
        <v>3839.2766999999999</v>
      </c>
    </row>
    <row r="2723" spans="2:8" ht="24" customHeight="1">
      <c r="B2723" s="161">
        <f t="shared" si="156"/>
        <v>68</v>
      </c>
      <c r="C2723" s="164" t="s">
        <v>1983</v>
      </c>
      <c r="D2723" s="156">
        <v>2017</v>
      </c>
      <c r="E2723" s="156">
        <v>10</v>
      </c>
      <c r="F2723" s="156">
        <v>62</v>
      </c>
      <c r="G2723" s="156"/>
      <c r="H2723" s="156">
        <v>145.17794000000001</v>
      </c>
    </row>
    <row r="2724" spans="2:8" ht="42.75" customHeight="1">
      <c r="B2724" s="161">
        <f>B2717+1</f>
        <v>63</v>
      </c>
      <c r="C2724" s="164" t="s">
        <v>2106</v>
      </c>
      <c r="D2724" s="156">
        <v>2017</v>
      </c>
      <c r="E2724" s="156">
        <v>10</v>
      </c>
      <c r="F2724" s="156">
        <v>77</v>
      </c>
      <c r="G2724" s="156"/>
      <c r="H2724" s="156">
        <v>196.67174</v>
      </c>
    </row>
    <row r="2725" spans="2:8" ht="33" customHeight="1">
      <c r="B2725" s="161">
        <f t="shared" ref="B2725:B2729" si="157">B2724+1</f>
        <v>64</v>
      </c>
      <c r="C2725" s="164" t="s">
        <v>2107</v>
      </c>
      <c r="D2725" s="156">
        <v>2017</v>
      </c>
      <c r="E2725" s="156">
        <v>10</v>
      </c>
      <c r="F2725" s="156">
        <v>433</v>
      </c>
      <c r="G2725" s="156"/>
      <c r="H2725" s="156">
        <v>510.75756999999999</v>
      </c>
    </row>
    <row r="2726" spans="2:8" ht="27.75" customHeight="1">
      <c r="B2726" s="161">
        <f t="shared" si="157"/>
        <v>65</v>
      </c>
      <c r="C2726" s="164" t="s">
        <v>2107</v>
      </c>
      <c r="D2726" s="156">
        <v>2017</v>
      </c>
      <c r="E2726" s="156">
        <v>10</v>
      </c>
      <c r="F2726" s="156">
        <v>4671</v>
      </c>
      <c r="G2726" s="156"/>
      <c r="H2726" s="156">
        <v>3188.0658899999999</v>
      </c>
    </row>
    <row r="2727" spans="2:8" ht="33" customHeight="1">
      <c r="B2727" s="161">
        <f t="shared" si="157"/>
        <v>66</v>
      </c>
      <c r="C2727" s="164" t="s">
        <v>2108</v>
      </c>
      <c r="D2727" s="156">
        <v>2017</v>
      </c>
      <c r="E2727" s="156">
        <v>10</v>
      </c>
      <c r="F2727" s="156">
        <v>356</v>
      </c>
      <c r="G2727" s="156"/>
      <c r="H2727" s="156">
        <v>434.80005999999997</v>
      </c>
    </row>
    <row r="2728" spans="2:8" ht="37.5" customHeight="1">
      <c r="B2728" s="161">
        <f t="shared" si="157"/>
        <v>67</v>
      </c>
      <c r="C2728" s="164" t="s">
        <v>2063</v>
      </c>
      <c r="D2728" s="156">
        <v>2017</v>
      </c>
      <c r="E2728" s="156">
        <v>10</v>
      </c>
      <c r="F2728" s="156">
        <v>311</v>
      </c>
      <c r="G2728" s="156"/>
      <c r="H2728" s="156">
        <v>524.68799999999999</v>
      </c>
    </row>
    <row r="2729" spans="2:8" ht="30.75" customHeight="1">
      <c r="B2729" s="161">
        <f t="shared" si="157"/>
        <v>68</v>
      </c>
      <c r="C2729" s="164" t="s">
        <v>2109</v>
      </c>
      <c r="D2729" s="156">
        <v>2017</v>
      </c>
      <c r="E2729" s="156">
        <v>10</v>
      </c>
      <c r="F2729" s="156">
        <v>60</v>
      </c>
      <c r="G2729" s="156"/>
      <c r="H2729" s="156">
        <v>132.57861</v>
      </c>
    </row>
    <row r="2730" spans="2:8" ht="42.75" customHeight="1">
      <c r="B2730" s="161">
        <f>B2723+1</f>
        <v>69</v>
      </c>
      <c r="C2730" s="164" t="s">
        <v>2049</v>
      </c>
      <c r="D2730" s="156">
        <v>2017</v>
      </c>
      <c r="E2730" s="156">
        <v>10</v>
      </c>
      <c r="F2730" s="156">
        <v>1019</v>
      </c>
      <c r="G2730" s="156"/>
      <c r="H2730" s="156">
        <v>738.47339999999997</v>
      </c>
    </row>
    <row r="2731" spans="2:8" ht="33" customHeight="1">
      <c r="B2731" s="161">
        <f t="shared" si="156"/>
        <v>70</v>
      </c>
      <c r="C2731" s="164" t="s">
        <v>2110</v>
      </c>
      <c r="D2731" s="156">
        <v>2017</v>
      </c>
      <c r="E2731" s="156">
        <v>10</v>
      </c>
      <c r="F2731" s="156">
        <v>153</v>
      </c>
      <c r="G2731" s="156"/>
      <c r="H2731" s="156">
        <v>152.20670000000001</v>
      </c>
    </row>
    <row r="2732" spans="2:8" ht="27.75" customHeight="1">
      <c r="B2732" s="161">
        <f t="shared" si="156"/>
        <v>71</v>
      </c>
      <c r="C2732" s="164" t="s">
        <v>2050</v>
      </c>
      <c r="D2732" s="156">
        <v>2017</v>
      </c>
      <c r="E2732" s="156">
        <v>10</v>
      </c>
      <c r="F2732" s="156">
        <v>282</v>
      </c>
      <c r="G2732" s="156"/>
      <c r="H2732" s="156">
        <v>505.23412000000002</v>
      </c>
    </row>
    <row r="2733" spans="2:8" ht="33" customHeight="1">
      <c r="B2733" s="161">
        <f t="shared" si="156"/>
        <v>72</v>
      </c>
      <c r="C2733" s="164" t="s">
        <v>2107</v>
      </c>
      <c r="D2733" s="156">
        <v>2017</v>
      </c>
      <c r="E2733" s="156">
        <v>10</v>
      </c>
      <c r="F2733" s="156">
        <v>226</v>
      </c>
      <c r="G2733" s="156"/>
      <c r="H2733" s="156">
        <v>1545.52289</v>
      </c>
    </row>
    <row r="2734" spans="2:8" ht="37.5" customHeight="1">
      <c r="B2734" s="161">
        <f t="shared" si="156"/>
        <v>73</v>
      </c>
      <c r="C2734" s="164" t="s">
        <v>2111</v>
      </c>
      <c r="D2734" s="156">
        <v>2017</v>
      </c>
      <c r="E2734" s="156">
        <v>10</v>
      </c>
      <c r="F2734" s="156">
        <v>43</v>
      </c>
      <c r="G2734" s="156"/>
      <c r="H2734" s="156">
        <v>147.42913999999999</v>
      </c>
    </row>
    <row r="2735" spans="2:8" ht="30.75" customHeight="1">
      <c r="B2735" s="161">
        <f t="shared" si="156"/>
        <v>74</v>
      </c>
      <c r="C2735" s="164" t="s">
        <v>2112</v>
      </c>
      <c r="D2735" s="156">
        <v>2017</v>
      </c>
      <c r="E2735" s="156">
        <v>10</v>
      </c>
      <c r="F2735" s="156">
        <v>138</v>
      </c>
      <c r="G2735" s="156"/>
      <c r="H2735" s="156">
        <v>160.0129</v>
      </c>
    </row>
    <row r="2736" spans="2:8" ht="67.5" customHeight="1">
      <c r="B2736" s="161">
        <v>1</v>
      </c>
      <c r="C2736" s="164" t="s">
        <v>2113</v>
      </c>
      <c r="D2736" s="156">
        <v>2016</v>
      </c>
      <c r="E2736" s="156">
        <v>10</v>
      </c>
      <c r="F2736" s="181">
        <v>2025</v>
      </c>
      <c r="G2736" s="156"/>
      <c r="H2736" s="182">
        <v>6684.7442709387096</v>
      </c>
    </row>
    <row r="2737" spans="2:8">
      <c r="B2737" s="161">
        <f>B2736+1</f>
        <v>2</v>
      </c>
      <c r="C2737" s="164" t="s">
        <v>1991</v>
      </c>
      <c r="D2737" s="156">
        <v>2016</v>
      </c>
      <c r="E2737" s="156">
        <v>10</v>
      </c>
      <c r="F2737" s="181">
        <v>55</v>
      </c>
      <c r="G2737" s="156"/>
      <c r="H2737" s="182">
        <v>183.588674774189</v>
      </c>
    </row>
    <row r="2738" spans="2:8">
      <c r="B2738" s="161">
        <f t="shared" ref="B2738:B2752" si="158">B2737+1</f>
        <v>3</v>
      </c>
      <c r="C2738" s="164" t="s">
        <v>2114</v>
      </c>
      <c r="D2738" s="156">
        <v>2016</v>
      </c>
      <c r="E2738" s="156">
        <v>10</v>
      </c>
      <c r="F2738" s="181">
        <v>312</v>
      </c>
      <c r="G2738" s="156"/>
      <c r="H2738" s="182">
        <v>122.291317849167</v>
      </c>
    </row>
    <row r="2739" spans="2:8">
      <c r="B2739" s="161">
        <f t="shared" si="158"/>
        <v>4</v>
      </c>
      <c r="C2739" s="164" t="s">
        <v>2054</v>
      </c>
      <c r="D2739" s="156">
        <v>2016</v>
      </c>
      <c r="E2739" s="156">
        <v>10</v>
      </c>
      <c r="F2739" s="181">
        <v>148</v>
      </c>
      <c r="G2739" s="156"/>
      <c r="H2739" s="182">
        <v>401.24515725206197</v>
      </c>
    </row>
    <row r="2740" spans="2:8">
      <c r="B2740" s="161">
        <f t="shared" si="158"/>
        <v>5</v>
      </c>
      <c r="C2740" s="164" t="s">
        <v>2115</v>
      </c>
      <c r="D2740" s="156">
        <v>2016</v>
      </c>
      <c r="E2740" s="156">
        <v>10</v>
      </c>
      <c r="F2740" s="181">
        <v>114</v>
      </c>
      <c r="G2740" s="156"/>
      <c r="H2740" s="182">
        <v>291.27475374801998</v>
      </c>
    </row>
    <row r="2741" spans="2:8">
      <c r="B2741" s="161">
        <f t="shared" si="158"/>
        <v>6</v>
      </c>
      <c r="C2741" s="164" t="s">
        <v>2116</v>
      </c>
      <c r="D2741" s="156">
        <v>2016</v>
      </c>
      <c r="E2741" s="156">
        <v>10</v>
      </c>
      <c r="F2741" s="181">
        <v>731</v>
      </c>
      <c r="G2741" s="156"/>
      <c r="H2741" s="182">
        <v>1217.4045853411301</v>
      </c>
    </row>
    <row r="2742" spans="2:8">
      <c r="B2742" s="161">
        <f t="shared" si="158"/>
        <v>7</v>
      </c>
      <c r="C2742" s="164" t="s">
        <v>2025</v>
      </c>
      <c r="D2742" s="156">
        <v>2016</v>
      </c>
      <c r="E2742" s="156">
        <v>10</v>
      </c>
      <c r="F2742" s="181">
        <v>478</v>
      </c>
      <c r="G2742" s="156"/>
      <c r="H2742" s="182">
        <v>638.595495436806</v>
      </c>
    </row>
    <row r="2743" spans="2:8">
      <c r="B2743" s="161">
        <f t="shared" si="158"/>
        <v>8</v>
      </c>
      <c r="C2743" s="164" t="s">
        <v>2117</v>
      </c>
      <c r="D2743" s="156">
        <v>2016</v>
      </c>
      <c r="E2743" s="156">
        <v>10</v>
      </c>
      <c r="F2743" s="181">
        <v>608</v>
      </c>
      <c r="G2743" s="156"/>
      <c r="H2743" s="182">
        <v>544.82199635171798</v>
      </c>
    </row>
    <row r="2744" spans="2:8">
      <c r="B2744" s="161">
        <f t="shared" si="158"/>
        <v>9</v>
      </c>
      <c r="C2744" s="164" t="s">
        <v>2118</v>
      </c>
      <c r="D2744" s="156">
        <v>2016</v>
      </c>
      <c r="E2744" s="156">
        <v>10</v>
      </c>
      <c r="F2744" s="181">
        <v>696</v>
      </c>
      <c r="G2744" s="156"/>
      <c r="H2744" s="182">
        <v>627.77081737593403</v>
      </c>
    </row>
    <row r="2745" spans="2:8">
      <c r="B2745" s="161">
        <f t="shared" si="158"/>
        <v>10</v>
      </c>
      <c r="C2745" s="164" t="s">
        <v>1983</v>
      </c>
      <c r="D2745" s="156">
        <v>2016</v>
      </c>
      <c r="E2745" s="156">
        <v>10</v>
      </c>
      <c r="F2745" s="181">
        <v>462</v>
      </c>
      <c r="G2745" s="156"/>
      <c r="H2745" s="182">
        <v>618.87853344570703</v>
      </c>
    </row>
    <row r="2746" spans="2:8">
      <c r="B2746" s="161">
        <f t="shared" si="158"/>
        <v>11</v>
      </c>
      <c r="C2746" s="164" t="s">
        <v>2119</v>
      </c>
      <c r="D2746" s="156">
        <v>2016</v>
      </c>
      <c r="E2746" s="156">
        <v>10</v>
      </c>
      <c r="F2746" s="181">
        <v>262</v>
      </c>
      <c r="G2746" s="156"/>
      <c r="H2746" s="182">
        <v>573.43253557321896</v>
      </c>
    </row>
    <row r="2747" spans="2:8">
      <c r="B2747" s="161">
        <f t="shared" si="158"/>
        <v>12</v>
      </c>
      <c r="C2747" s="164" t="s">
        <v>2120</v>
      </c>
      <c r="D2747" s="156">
        <v>2016</v>
      </c>
      <c r="E2747" s="156">
        <v>10</v>
      </c>
      <c r="F2747" s="181">
        <v>224</v>
      </c>
      <c r="G2747" s="156"/>
      <c r="H2747" s="182">
        <v>463.11939733935799</v>
      </c>
    </row>
    <row r="2748" spans="2:8">
      <c r="B2748" s="161">
        <f t="shared" si="158"/>
        <v>13</v>
      </c>
      <c r="C2748" s="164" t="s">
        <v>2121</v>
      </c>
      <c r="D2748" s="156">
        <v>2016</v>
      </c>
      <c r="E2748" s="156">
        <v>10</v>
      </c>
      <c r="F2748" s="181">
        <v>265</v>
      </c>
      <c r="G2748" s="156"/>
      <c r="H2748" s="182">
        <v>416.94037322127298</v>
      </c>
    </row>
    <row r="2749" spans="2:8">
      <c r="B2749" s="161">
        <f t="shared" si="158"/>
        <v>14</v>
      </c>
      <c r="C2749" s="164" t="s">
        <v>2060</v>
      </c>
      <c r="D2749" s="156">
        <v>2016</v>
      </c>
      <c r="E2749" s="156">
        <v>10</v>
      </c>
      <c r="F2749" s="181">
        <v>909</v>
      </c>
      <c r="G2749" s="156"/>
      <c r="H2749" s="182">
        <v>1268.27105883335</v>
      </c>
    </row>
    <row r="2750" spans="2:8">
      <c r="B2750" s="161">
        <f t="shared" si="158"/>
        <v>15</v>
      </c>
      <c r="C2750" s="164" t="s">
        <v>2122</v>
      </c>
      <c r="D2750" s="156">
        <v>2016</v>
      </c>
      <c r="E2750" s="156">
        <v>10</v>
      </c>
      <c r="F2750" s="181">
        <v>762</v>
      </c>
      <c r="G2750" s="156"/>
      <c r="H2750" s="182">
        <v>787.84464726898796</v>
      </c>
    </row>
    <row r="2751" spans="2:8">
      <c r="B2751" s="161">
        <f t="shared" si="158"/>
        <v>16</v>
      </c>
      <c r="C2751" s="164" t="s">
        <v>1983</v>
      </c>
      <c r="D2751" s="156">
        <v>2016</v>
      </c>
      <c r="E2751" s="156">
        <v>10</v>
      </c>
      <c r="F2751" s="181">
        <v>30</v>
      </c>
      <c r="G2751" s="156"/>
      <c r="H2751" s="182">
        <v>58.391321615449499</v>
      </c>
    </row>
    <row r="2752" spans="2:8">
      <c r="B2752" s="161">
        <f t="shared" si="158"/>
        <v>17</v>
      </c>
      <c r="C2752" s="164" t="s">
        <v>2123</v>
      </c>
      <c r="D2752" s="156">
        <v>2016</v>
      </c>
      <c r="E2752" s="156">
        <v>10</v>
      </c>
      <c r="F2752" s="181">
        <v>125</v>
      </c>
      <c r="G2752" s="156"/>
      <c r="H2752" s="182">
        <v>306.43122363491801</v>
      </c>
    </row>
    <row r="2753" spans="1:8" ht="75.75" customHeight="1">
      <c r="B2753" s="161">
        <f>B2751+1</f>
        <v>17</v>
      </c>
      <c r="C2753" s="171" t="s">
        <v>2124</v>
      </c>
      <c r="D2753" s="156">
        <v>2016</v>
      </c>
      <c r="E2753" s="158">
        <v>10</v>
      </c>
      <c r="F2753" s="156">
        <v>707</v>
      </c>
      <c r="G2753" s="156"/>
      <c r="H2753" s="183">
        <v>1245.02315157814</v>
      </c>
    </row>
    <row r="2754" spans="1:8" ht="93.75" customHeight="1">
      <c r="B2754" s="161">
        <f t="shared" ref="B2754:B2756" si="159">B2753+1</f>
        <v>18</v>
      </c>
      <c r="C2754" s="171" t="s">
        <v>2125</v>
      </c>
      <c r="D2754" s="156">
        <v>2016</v>
      </c>
      <c r="E2754" s="158">
        <v>10</v>
      </c>
      <c r="F2754" s="156">
        <v>658</v>
      </c>
      <c r="G2754" s="156"/>
      <c r="H2754" s="183">
        <v>828.74390988848802</v>
      </c>
    </row>
    <row r="2755" spans="1:8" ht="26.25" customHeight="1">
      <c r="B2755" s="161">
        <f t="shared" si="159"/>
        <v>19</v>
      </c>
      <c r="C2755" s="171" t="s">
        <v>2054</v>
      </c>
      <c r="D2755" s="156">
        <v>2016</v>
      </c>
      <c r="E2755" s="158">
        <v>10</v>
      </c>
      <c r="F2755" s="156">
        <v>1200</v>
      </c>
      <c r="G2755" s="156"/>
      <c r="H2755" s="183">
        <v>1174.71794789969</v>
      </c>
    </row>
    <row r="2756" spans="1:8" s="149" customFormat="1" ht="26.25" customHeight="1">
      <c r="A2756" s="148"/>
      <c r="B2756" s="161">
        <f t="shared" si="159"/>
        <v>20</v>
      </c>
      <c r="C2756" s="171" t="s">
        <v>2126</v>
      </c>
      <c r="D2756" s="156">
        <v>2016</v>
      </c>
      <c r="E2756" s="158">
        <v>10</v>
      </c>
      <c r="F2756" s="156">
        <v>469</v>
      </c>
      <c r="G2756" s="156"/>
      <c r="H2756" s="183">
        <v>699.987370633674</v>
      </c>
    </row>
    <row r="2757" spans="1:8" s="148" customFormat="1" hidden="1">
      <c r="B2757" s="161"/>
      <c r="C2757" s="165"/>
      <c r="D2757" s="156"/>
      <c r="E2757" s="158"/>
      <c r="F2757" s="174"/>
      <c r="G2757" s="156"/>
      <c r="H2757" s="174"/>
    </row>
    <row r="2758" spans="1:8" s="148" customFormat="1" hidden="1">
      <c r="B2758" s="161"/>
      <c r="C2758" s="165"/>
      <c r="D2758" s="156"/>
      <c r="E2758" s="158"/>
      <c r="F2758" s="174"/>
      <c r="G2758" s="156"/>
      <c r="H2758" s="174"/>
    </row>
    <row r="2759" spans="1:8" s="148" customFormat="1" hidden="1">
      <c r="B2759" s="161"/>
      <c r="C2759" s="165"/>
      <c r="D2759" s="156"/>
      <c r="E2759" s="158"/>
      <c r="F2759" s="174"/>
      <c r="G2759" s="156"/>
      <c r="H2759" s="174"/>
    </row>
    <row r="2760" spans="1:8" s="148" customFormat="1" hidden="1">
      <c r="B2760" s="161"/>
      <c r="C2760" s="165"/>
      <c r="D2760" s="156"/>
      <c r="E2760" s="158"/>
      <c r="F2760" s="174"/>
      <c r="G2760" s="156"/>
      <c r="H2760" s="174"/>
    </row>
    <row r="2761" spans="1:8" s="148" customFormat="1" hidden="1">
      <c r="B2761" s="161"/>
      <c r="C2761" s="165"/>
      <c r="D2761" s="156"/>
      <c r="E2761" s="158"/>
      <c r="F2761" s="174"/>
      <c r="G2761" s="156"/>
      <c r="H2761" s="174"/>
    </row>
    <row r="2762" spans="1:8" s="148" customFormat="1" hidden="1">
      <c r="B2762" s="161"/>
      <c r="C2762" s="165"/>
      <c r="D2762" s="156"/>
      <c r="E2762" s="158"/>
      <c r="F2762" s="174"/>
      <c r="G2762" s="156"/>
      <c r="H2762" s="174"/>
    </row>
    <row r="2763" spans="1:8" s="148" customFormat="1" hidden="1">
      <c r="B2763" s="161"/>
      <c r="C2763" s="165"/>
      <c r="D2763" s="156"/>
      <c r="E2763" s="158"/>
      <c r="F2763" s="174"/>
      <c r="G2763" s="156"/>
      <c r="H2763" s="174"/>
    </row>
    <row r="2764" spans="1:8" s="148" customFormat="1" hidden="1">
      <c r="B2764" s="161"/>
      <c r="C2764" s="165"/>
      <c r="D2764" s="156"/>
      <c r="E2764" s="158"/>
      <c r="F2764" s="174"/>
      <c r="G2764" s="156"/>
      <c r="H2764" s="174"/>
    </row>
    <row r="2765" spans="1:8" s="148" customFormat="1" hidden="1">
      <c r="B2765" s="161"/>
      <c r="C2765" s="165"/>
      <c r="D2765" s="156"/>
      <c r="E2765" s="158"/>
      <c r="F2765" s="174"/>
      <c r="G2765" s="156"/>
      <c r="H2765" s="174"/>
    </row>
    <row r="2766" spans="1:8" s="148" customFormat="1" hidden="1">
      <c r="B2766" s="161"/>
      <c r="C2766" s="165"/>
      <c r="D2766" s="156"/>
      <c r="E2766" s="158"/>
      <c r="F2766" s="174"/>
      <c r="G2766" s="156"/>
      <c r="H2766" s="174"/>
    </row>
    <row r="2767" spans="1:8" s="148" customFormat="1" hidden="1">
      <c r="B2767" s="161"/>
      <c r="C2767" s="165"/>
      <c r="D2767" s="156"/>
      <c r="E2767" s="158"/>
      <c r="F2767" s="174"/>
      <c r="G2767" s="156"/>
      <c r="H2767" s="174"/>
    </row>
    <row r="2768" spans="1:8" s="148" customFormat="1" hidden="1">
      <c r="B2768" s="161"/>
      <c r="C2768" s="165"/>
      <c r="D2768" s="156"/>
      <c r="E2768" s="158"/>
      <c r="F2768" s="174"/>
      <c r="G2768" s="156"/>
      <c r="H2768" s="174"/>
    </row>
    <row r="2769" spans="2:8" s="148" customFormat="1" hidden="1">
      <c r="B2769" s="161"/>
      <c r="C2769" s="165"/>
      <c r="D2769" s="156"/>
      <c r="E2769" s="158"/>
      <c r="F2769" s="174"/>
      <c r="G2769" s="156"/>
      <c r="H2769" s="174"/>
    </row>
    <row r="2770" spans="2:8" s="148" customFormat="1" hidden="1">
      <c r="B2770" s="161"/>
      <c r="C2770" s="165"/>
      <c r="D2770" s="156"/>
      <c r="E2770" s="158"/>
      <c r="F2770" s="174"/>
      <c r="G2770" s="156"/>
      <c r="H2770" s="174"/>
    </row>
    <row r="2771" spans="2:8" s="148" customFormat="1" ht="33" hidden="1">
      <c r="B2771" s="157" t="s">
        <v>2127</v>
      </c>
      <c r="C2771" s="154" t="s">
        <v>1037</v>
      </c>
      <c r="D2771" s="155" t="s">
        <v>1025</v>
      </c>
      <c r="E2771" s="158" t="s">
        <v>1025</v>
      </c>
      <c r="F2771" s="155">
        <f>SUBTOTAL(9,F2772:F2774)</f>
        <v>0</v>
      </c>
      <c r="G2771" s="155">
        <f t="shared" ref="G2771:H2771" si="160">SUBTOTAL(9,G2772:G2774)</f>
        <v>0</v>
      </c>
      <c r="H2771" s="155">
        <f t="shared" si="160"/>
        <v>0</v>
      </c>
    </row>
    <row r="2772" spans="2:8" s="148" customFormat="1" hidden="1">
      <c r="B2772" s="157"/>
      <c r="C2772" s="154"/>
      <c r="D2772" s="156"/>
      <c r="E2772" s="155"/>
      <c r="F2772" s="155"/>
      <c r="G2772" s="156"/>
      <c r="H2772" s="155"/>
    </row>
    <row r="2773" spans="2:8" s="148" customFormat="1" hidden="1">
      <c r="B2773" s="157"/>
      <c r="C2773" s="154"/>
      <c r="D2773" s="156"/>
      <c r="E2773" s="155"/>
      <c r="F2773" s="155"/>
      <c r="G2773" s="156"/>
      <c r="H2773" s="155"/>
    </row>
    <row r="2774" spans="2:8" s="148" customFormat="1" hidden="1">
      <c r="B2774" s="153" t="s">
        <v>1033</v>
      </c>
      <c r="C2774" s="154"/>
      <c r="D2774" s="156"/>
      <c r="E2774" s="155"/>
      <c r="F2774" s="155"/>
      <c r="G2774" s="155"/>
      <c r="H2774" s="155"/>
    </row>
    <row r="2775" spans="2:8" s="148" customFormat="1" ht="33" hidden="1">
      <c r="B2775" s="157" t="s">
        <v>2128</v>
      </c>
      <c r="C2775" s="154" t="s">
        <v>1039</v>
      </c>
      <c r="D2775" s="155" t="s">
        <v>1025</v>
      </c>
      <c r="E2775" s="158" t="s">
        <v>1025</v>
      </c>
      <c r="F2775" s="155">
        <f>SUBTOTAL(9,F2776)</f>
        <v>0</v>
      </c>
      <c r="G2775" s="155">
        <f t="shared" ref="G2775:H2775" si="161">SUBTOTAL(9,G2776)</f>
        <v>0</v>
      </c>
      <c r="H2775" s="155">
        <f t="shared" si="161"/>
        <v>0</v>
      </c>
    </row>
    <row r="2776" spans="2:8" s="148" customFormat="1" hidden="1">
      <c r="B2776" s="153" t="s">
        <v>1033</v>
      </c>
      <c r="C2776" s="154"/>
      <c r="D2776" s="155"/>
      <c r="E2776" s="155"/>
      <c r="F2776" s="155"/>
      <c r="G2776" s="155"/>
      <c r="H2776" s="155"/>
    </row>
    <row r="2777" spans="2:8" s="148" customFormat="1" ht="33" hidden="1">
      <c r="B2777" s="157" t="s">
        <v>2129</v>
      </c>
      <c r="C2777" s="154" t="s">
        <v>1041</v>
      </c>
      <c r="D2777" s="155" t="s">
        <v>1025</v>
      </c>
      <c r="E2777" s="158" t="s">
        <v>1025</v>
      </c>
      <c r="F2777" s="155">
        <f>SUBTOTAL(9,F2778)</f>
        <v>0</v>
      </c>
      <c r="G2777" s="155">
        <f t="shared" ref="G2777:H2777" si="162">SUBTOTAL(9,G2778)</f>
        <v>0</v>
      </c>
      <c r="H2777" s="155">
        <f t="shared" si="162"/>
        <v>0</v>
      </c>
    </row>
    <row r="2778" spans="2:8" s="148" customFormat="1" hidden="1">
      <c r="B2778" s="153" t="s">
        <v>1033</v>
      </c>
      <c r="C2778" s="154"/>
      <c r="D2778" s="155"/>
      <c r="E2778" s="155"/>
      <c r="F2778" s="155"/>
      <c r="G2778" s="155"/>
      <c r="H2778" s="155"/>
    </row>
    <row r="2779" spans="2:8" s="148" customFormat="1" hidden="1">
      <c r="B2779" s="157" t="s">
        <v>2130</v>
      </c>
      <c r="C2779" s="154" t="s">
        <v>1043</v>
      </c>
      <c r="D2779" s="155" t="s">
        <v>1025</v>
      </c>
      <c r="E2779" s="158" t="s">
        <v>1025</v>
      </c>
      <c r="F2779" s="155">
        <f>SUBTOTAL(9,F2780)</f>
        <v>0</v>
      </c>
      <c r="G2779" s="155">
        <f t="shared" ref="G2779:H2779" si="163">SUBTOTAL(9,G2780)</f>
        <v>0</v>
      </c>
      <c r="H2779" s="155">
        <f t="shared" si="163"/>
        <v>0</v>
      </c>
    </row>
    <row r="2780" spans="2:8" s="148" customFormat="1" hidden="1">
      <c r="B2780" s="153" t="s">
        <v>1033</v>
      </c>
      <c r="C2780" s="154"/>
      <c r="D2780" s="155"/>
      <c r="E2780" s="155"/>
      <c r="F2780" s="155"/>
      <c r="G2780" s="155"/>
      <c r="H2780" s="155"/>
    </row>
    <row r="2781" spans="2:8" s="148" customFormat="1" hidden="1">
      <c r="B2781" s="157" t="s">
        <v>14</v>
      </c>
      <c r="C2781" s="154" t="s">
        <v>1061</v>
      </c>
      <c r="D2781" s="155" t="s">
        <v>1025</v>
      </c>
      <c r="E2781" s="158" t="s">
        <v>1025</v>
      </c>
      <c r="F2781" s="155">
        <f>F2782+F2784+F2786+F2788+F2790+F2792</f>
        <v>0</v>
      </c>
      <c r="G2781" s="155">
        <f t="shared" ref="G2781:H2781" si="164">G2782+G2784+G2786+G2788+G2790+G2792</f>
        <v>0</v>
      </c>
      <c r="H2781" s="155">
        <f t="shared" si="164"/>
        <v>0</v>
      </c>
    </row>
    <row r="2782" spans="2:8" s="148" customFormat="1" ht="33" hidden="1">
      <c r="B2782" s="157" t="s">
        <v>16</v>
      </c>
      <c r="C2782" s="154" t="s">
        <v>1032</v>
      </c>
      <c r="D2782" s="155" t="s">
        <v>1025</v>
      </c>
      <c r="E2782" s="158" t="s">
        <v>1025</v>
      </c>
      <c r="F2782" s="155">
        <f>SUBTOTAL(9,F2783)</f>
        <v>0</v>
      </c>
      <c r="G2782" s="155">
        <f t="shared" ref="G2782:H2782" si="165">SUBTOTAL(9,G2783)</f>
        <v>0</v>
      </c>
      <c r="H2782" s="155">
        <f t="shared" si="165"/>
        <v>0</v>
      </c>
    </row>
    <row r="2783" spans="2:8" s="148" customFormat="1" hidden="1">
      <c r="B2783" s="153" t="s">
        <v>1033</v>
      </c>
      <c r="C2783" s="154"/>
      <c r="D2783" s="155"/>
      <c r="E2783" s="155"/>
      <c r="F2783" s="155"/>
      <c r="G2783" s="155"/>
      <c r="H2783" s="155"/>
    </row>
    <row r="2784" spans="2:8" s="148" customFormat="1" ht="33" hidden="1">
      <c r="B2784" s="157" t="s">
        <v>258</v>
      </c>
      <c r="C2784" s="154" t="s">
        <v>1035</v>
      </c>
      <c r="D2784" s="155" t="s">
        <v>1025</v>
      </c>
      <c r="E2784" s="158" t="s">
        <v>1025</v>
      </c>
      <c r="F2784" s="155">
        <f>SUBTOTAL(9,F2785)</f>
        <v>0</v>
      </c>
      <c r="G2784" s="155">
        <f t="shared" ref="G2784:H2784" si="166">SUBTOTAL(9,G2785)</f>
        <v>0</v>
      </c>
      <c r="H2784" s="155">
        <f t="shared" si="166"/>
        <v>0</v>
      </c>
    </row>
    <row r="2785" spans="2:8" s="148" customFormat="1" hidden="1">
      <c r="B2785" s="153" t="s">
        <v>1033</v>
      </c>
      <c r="C2785" s="154"/>
      <c r="D2785" s="155"/>
      <c r="E2785" s="155"/>
      <c r="F2785" s="155"/>
      <c r="G2785" s="155"/>
      <c r="H2785" s="155"/>
    </row>
    <row r="2786" spans="2:8" s="148" customFormat="1" ht="33" hidden="1">
      <c r="B2786" s="157" t="s">
        <v>2131</v>
      </c>
      <c r="C2786" s="154" t="s">
        <v>1037</v>
      </c>
      <c r="D2786" s="155" t="s">
        <v>1025</v>
      </c>
      <c r="E2786" s="158" t="s">
        <v>1025</v>
      </c>
      <c r="F2786" s="155">
        <f>SUBTOTAL(9,F2787)</f>
        <v>0</v>
      </c>
      <c r="G2786" s="155">
        <f t="shared" ref="G2786:H2786" si="167">SUBTOTAL(9,G2787)</f>
        <v>0</v>
      </c>
      <c r="H2786" s="155">
        <f t="shared" si="167"/>
        <v>0</v>
      </c>
    </row>
    <row r="2787" spans="2:8" s="148" customFormat="1" hidden="1">
      <c r="B2787" s="153" t="s">
        <v>1033</v>
      </c>
      <c r="C2787" s="154"/>
      <c r="D2787" s="155"/>
      <c r="E2787" s="155"/>
      <c r="F2787" s="155"/>
      <c r="G2787" s="155"/>
      <c r="H2787" s="155"/>
    </row>
    <row r="2788" spans="2:8" s="148" customFormat="1" ht="33" hidden="1">
      <c r="B2788" s="157" t="s">
        <v>2132</v>
      </c>
      <c r="C2788" s="154" t="s">
        <v>1039</v>
      </c>
      <c r="D2788" s="155" t="s">
        <v>1025</v>
      </c>
      <c r="E2788" s="158" t="s">
        <v>1025</v>
      </c>
      <c r="F2788" s="155">
        <f>SUBTOTAL(9,F2789)</f>
        <v>0</v>
      </c>
      <c r="G2788" s="155">
        <f t="shared" ref="G2788:H2788" si="168">SUBTOTAL(9,G2789)</f>
        <v>0</v>
      </c>
      <c r="H2788" s="155">
        <f t="shared" si="168"/>
        <v>0</v>
      </c>
    </row>
    <row r="2789" spans="2:8" s="148" customFormat="1" hidden="1">
      <c r="B2789" s="153" t="s">
        <v>1033</v>
      </c>
      <c r="C2789" s="154"/>
      <c r="D2789" s="155"/>
      <c r="E2789" s="155"/>
      <c r="F2789" s="155"/>
      <c r="G2789" s="155"/>
      <c r="H2789" s="155"/>
    </row>
    <row r="2790" spans="2:8" s="148" customFormat="1" ht="33" hidden="1">
      <c r="B2790" s="157" t="s">
        <v>2133</v>
      </c>
      <c r="C2790" s="154" t="s">
        <v>1041</v>
      </c>
      <c r="D2790" s="155" t="s">
        <v>1025</v>
      </c>
      <c r="E2790" s="158" t="s">
        <v>1025</v>
      </c>
      <c r="F2790" s="155">
        <f>SUBTOTAL(9,F2791)</f>
        <v>0</v>
      </c>
      <c r="G2790" s="155">
        <f t="shared" ref="G2790:H2790" si="169">SUBTOTAL(9,G2791)</f>
        <v>0</v>
      </c>
      <c r="H2790" s="155">
        <f t="shared" si="169"/>
        <v>0</v>
      </c>
    </row>
    <row r="2791" spans="2:8" s="148" customFormat="1" hidden="1">
      <c r="B2791" s="153" t="s">
        <v>1033</v>
      </c>
      <c r="C2791" s="154"/>
      <c r="D2791" s="155"/>
      <c r="E2791" s="155"/>
      <c r="F2791" s="155"/>
      <c r="G2791" s="155"/>
      <c r="H2791" s="155"/>
    </row>
    <row r="2792" spans="2:8" s="148" customFormat="1" hidden="1">
      <c r="B2792" s="157" t="s">
        <v>2134</v>
      </c>
      <c r="C2792" s="154" t="s">
        <v>1043</v>
      </c>
      <c r="D2792" s="155" t="s">
        <v>1025</v>
      </c>
      <c r="E2792" s="158" t="s">
        <v>1025</v>
      </c>
      <c r="F2792" s="155">
        <f>SUBTOTAL(9,F2793)</f>
        <v>0</v>
      </c>
      <c r="G2792" s="155">
        <f t="shared" ref="G2792:H2792" si="170">SUBTOTAL(9,G2793)</f>
        <v>0</v>
      </c>
      <c r="H2792" s="155">
        <f t="shared" si="170"/>
        <v>0</v>
      </c>
    </row>
    <row r="2793" spans="2:8" s="148" customFormat="1" hidden="1">
      <c r="B2793" s="153" t="s">
        <v>1033</v>
      </c>
      <c r="C2793" s="154"/>
      <c r="D2793" s="155"/>
      <c r="E2793" s="155"/>
      <c r="F2793" s="155"/>
      <c r="G2793" s="155"/>
      <c r="H2793" s="155"/>
    </row>
    <row r="2794" spans="2:8" s="148" customFormat="1" hidden="1">
      <c r="B2794" s="157" t="s">
        <v>276</v>
      </c>
      <c r="C2794" s="154" t="s">
        <v>1069</v>
      </c>
      <c r="D2794" s="155" t="s">
        <v>1025</v>
      </c>
      <c r="E2794" s="158" t="s">
        <v>1025</v>
      </c>
      <c r="F2794" s="155">
        <f>F2795+F2808+F2821+F2836</f>
        <v>0</v>
      </c>
      <c r="G2794" s="155">
        <f t="shared" ref="G2794:H2794" si="171">G2795+G2808+G2821+G2836</f>
        <v>0</v>
      </c>
      <c r="H2794" s="155">
        <f t="shared" si="171"/>
        <v>0</v>
      </c>
    </row>
    <row r="2795" spans="2:8" s="148" customFormat="1" hidden="1">
      <c r="B2795" s="157" t="s">
        <v>2135</v>
      </c>
      <c r="C2795" s="154" t="s">
        <v>1030</v>
      </c>
      <c r="D2795" s="155" t="s">
        <v>1025</v>
      </c>
      <c r="E2795" s="158" t="s">
        <v>1025</v>
      </c>
      <c r="F2795" s="155">
        <f>F2796+F2798+F2800+F2802+F2804+F2806</f>
        <v>0</v>
      </c>
      <c r="G2795" s="155">
        <f t="shared" ref="G2795:H2795" si="172">G2796+G2798+G2800+G2802+G2804+G2806</f>
        <v>0</v>
      </c>
      <c r="H2795" s="155">
        <f t="shared" si="172"/>
        <v>0</v>
      </c>
    </row>
    <row r="2796" spans="2:8" s="148" customFormat="1" ht="33" hidden="1">
      <c r="B2796" s="157" t="s">
        <v>2136</v>
      </c>
      <c r="C2796" s="154" t="s">
        <v>1032</v>
      </c>
      <c r="D2796" s="155" t="s">
        <v>1025</v>
      </c>
      <c r="E2796" s="158" t="s">
        <v>1025</v>
      </c>
      <c r="F2796" s="155">
        <f>SUBTOTAL(9,F2797)</f>
        <v>0</v>
      </c>
      <c r="G2796" s="155">
        <f t="shared" ref="G2796:H2796" si="173">SUBTOTAL(9,G2797)</f>
        <v>0</v>
      </c>
      <c r="H2796" s="155">
        <f t="shared" si="173"/>
        <v>0</v>
      </c>
    </row>
    <row r="2797" spans="2:8" s="148" customFormat="1" hidden="1">
      <c r="B2797" s="153" t="s">
        <v>1033</v>
      </c>
      <c r="C2797" s="154"/>
      <c r="D2797" s="155"/>
      <c r="E2797" s="155"/>
      <c r="F2797" s="155"/>
      <c r="G2797" s="155"/>
      <c r="H2797" s="155"/>
    </row>
    <row r="2798" spans="2:8" s="148" customFormat="1" ht="33" hidden="1">
      <c r="B2798" s="157" t="s">
        <v>2137</v>
      </c>
      <c r="C2798" s="154" t="s">
        <v>1035</v>
      </c>
      <c r="D2798" s="155" t="s">
        <v>1025</v>
      </c>
      <c r="E2798" s="158" t="s">
        <v>1025</v>
      </c>
      <c r="F2798" s="155">
        <f>SUBTOTAL(9,F2799)</f>
        <v>0</v>
      </c>
      <c r="G2798" s="155">
        <f t="shared" ref="G2798:H2798" si="174">SUBTOTAL(9,G2799)</f>
        <v>0</v>
      </c>
      <c r="H2798" s="155">
        <f t="shared" si="174"/>
        <v>0</v>
      </c>
    </row>
    <row r="2799" spans="2:8" s="148" customFormat="1" hidden="1">
      <c r="B2799" s="153" t="s">
        <v>1033</v>
      </c>
      <c r="C2799" s="154"/>
      <c r="D2799" s="155"/>
      <c r="E2799" s="155"/>
      <c r="F2799" s="155"/>
      <c r="G2799" s="155"/>
      <c r="H2799" s="155"/>
    </row>
    <row r="2800" spans="2:8" s="148" customFormat="1" ht="33" hidden="1">
      <c r="B2800" s="157" t="s">
        <v>2138</v>
      </c>
      <c r="C2800" s="154" t="s">
        <v>1037</v>
      </c>
      <c r="D2800" s="155" t="s">
        <v>1025</v>
      </c>
      <c r="E2800" s="158" t="s">
        <v>1025</v>
      </c>
      <c r="F2800" s="155">
        <f>SUBTOTAL(9,F2801)</f>
        <v>0</v>
      </c>
      <c r="G2800" s="155">
        <f t="shared" ref="G2800:H2800" si="175">SUBTOTAL(9,G2801)</f>
        <v>0</v>
      </c>
      <c r="H2800" s="155">
        <f t="shared" si="175"/>
        <v>0</v>
      </c>
    </row>
    <row r="2801" spans="2:8" s="148" customFormat="1" hidden="1">
      <c r="B2801" s="153" t="s">
        <v>1033</v>
      </c>
      <c r="C2801" s="154"/>
      <c r="D2801" s="155"/>
      <c r="E2801" s="155"/>
      <c r="F2801" s="155"/>
      <c r="G2801" s="155"/>
      <c r="H2801" s="155"/>
    </row>
    <row r="2802" spans="2:8" s="148" customFormat="1" ht="33" hidden="1">
      <c r="B2802" s="157" t="s">
        <v>2139</v>
      </c>
      <c r="C2802" s="154" t="s">
        <v>1039</v>
      </c>
      <c r="D2802" s="155" t="s">
        <v>1025</v>
      </c>
      <c r="E2802" s="158" t="s">
        <v>1025</v>
      </c>
      <c r="F2802" s="155">
        <f>SUBTOTAL(9,F2803)</f>
        <v>0</v>
      </c>
      <c r="G2802" s="155">
        <f t="shared" ref="G2802:H2802" si="176">SUBTOTAL(9,G2803)</f>
        <v>0</v>
      </c>
      <c r="H2802" s="155">
        <f t="shared" si="176"/>
        <v>0</v>
      </c>
    </row>
    <row r="2803" spans="2:8" s="148" customFormat="1" hidden="1">
      <c r="B2803" s="153" t="s">
        <v>1033</v>
      </c>
      <c r="C2803" s="154"/>
      <c r="D2803" s="155"/>
      <c r="E2803" s="155"/>
      <c r="F2803" s="155"/>
      <c r="G2803" s="155"/>
      <c r="H2803" s="155"/>
    </row>
    <row r="2804" spans="2:8" s="148" customFormat="1" ht="33" hidden="1">
      <c r="B2804" s="157" t="s">
        <v>2140</v>
      </c>
      <c r="C2804" s="154" t="s">
        <v>1041</v>
      </c>
      <c r="D2804" s="155" t="s">
        <v>1025</v>
      </c>
      <c r="E2804" s="158" t="s">
        <v>1025</v>
      </c>
      <c r="F2804" s="155">
        <f>SUBTOTAL(9,F2805)</f>
        <v>0</v>
      </c>
      <c r="G2804" s="155">
        <f t="shared" ref="G2804:H2804" si="177">SUBTOTAL(9,G2805)</f>
        <v>0</v>
      </c>
      <c r="H2804" s="155">
        <f t="shared" si="177"/>
        <v>0</v>
      </c>
    </row>
    <row r="2805" spans="2:8" s="148" customFormat="1" hidden="1">
      <c r="B2805" s="153" t="s">
        <v>1033</v>
      </c>
      <c r="C2805" s="154"/>
      <c r="D2805" s="155"/>
      <c r="E2805" s="155"/>
      <c r="F2805" s="155"/>
      <c r="G2805" s="155"/>
      <c r="H2805" s="155"/>
    </row>
    <row r="2806" spans="2:8" s="148" customFormat="1" hidden="1">
      <c r="B2806" s="157" t="s">
        <v>2141</v>
      </c>
      <c r="C2806" s="154" t="s">
        <v>1043</v>
      </c>
      <c r="D2806" s="155" t="s">
        <v>1025</v>
      </c>
      <c r="E2806" s="158" t="s">
        <v>1025</v>
      </c>
      <c r="F2806" s="155">
        <f>SUBTOTAL(9,F2807)</f>
        <v>0</v>
      </c>
      <c r="G2806" s="155">
        <f t="shared" ref="G2806:H2806" si="178">SUBTOTAL(9,G2807)</f>
        <v>0</v>
      </c>
      <c r="H2806" s="155">
        <f t="shared" si="178"/>
        <v>0</v>
      </c>
    </row>
    <row r="2807" spans="2:8" s="148" customFormat="1" hidden="1">
      <c r="B2807" s="153" t="s">
        <v>1033</v>
      </c>
      <c r="C2807" s="154"/>
      <c r="D2807" s="155"/>
      <c r="E2807" s="155"/>
      <c r="F2807" s="155"/>
      <c r="G2807" s="155"/>
      <c r="H2807" s="155"/>
    </row>
    <row r="2808" spans="2:8" s="148" customFormat="1" hidden="1">
      <c r="B2808" s="157" t="s">
        <v>2142</v>
      </c>
      <c r="C2808" s="154" t="s">
        <v>1045</v>
      </c>
      <c r="D2808" s="155" t="s">
        <v>1025</v>
      </c>
      <c r="E2808" s="158" t="s">
        <v>1025</v>
      </c>
      <c r="F2808" s="155">
        <f>F2809+F2811+F2813+F2815+F2817+F2819</f>
        <v>0</v>
      </c>
      <c r="G2808" s="155">
        <f t="shared" ref="G2808:H2808" si="179">G2809+G2811+G2813+G2815+G2817+G2819</f>
        <v>0</v>
      </c>
      <c r="H2808" s="155">
        <f t="shared" si="179"/>
        <v>0</v>
      </c>
    </row>
    <row r="2809" spans="2:8" s="148" customFormat="1" ht="33" hidden="1">
      <c r="B2809" s="157" t="s">
        <v>2143</v>
      </c>
      <c r="C2809" s="154" t="s">
        <v>1032</v>
      </c>
      <c r="D2809" s="155" t="s">
        <v>1025</v>
      </c>
      <c r="E2809" s="158" t="s">
        <v>1025</v>
      </c>
      <c r="F2809" s="155">
        <f>SUBTOTAL(9,F2810)</f>
        <v>0</v>
      </c>
      <c r="G2809" s="155">
        <f t="shared" ref="G2809:H2809" si="180">SUBTOTAL(9,G2810)</f>
        <v>0</v>
      </c>
      <c r="H2809" s="155">
        <f t="shared" si="180"/>
        <v>0</v>
      </c>
    </row>
    <row r="2810" spans="2:8" s="148" customFormat="1" hidden="1">
      <c r="B2810" s="153" t="s">
        <v>1033</v>
      </c>
      <c r="C2810" s="154"/>
      <c r="D2810" s="155"/>
      <c r="E2810" s="155"/>
      <c r="F2810" s="155"/>
      <c r="G2810" s="155"/>
      <c r="H2810" s="155"/>
    </row>
    <row r="2811" spans="2:8" s="148" customFormat="1" ht="33" hidden="1">
      <c r="B2811" s="157" t="s">
        <v>2144</v>
      </c>
      <c r="C2811" s="154" t="s">
        <v>1035</v>
      </c>
      <c r="D2811" s="155" t="s">
        <v>1025</v>
      </c>
      <c r="E2811" s="158" t="s">
        <v>1025</v>
      </c>
      <c r="F2811" s="155">
        <f>SUBTOTAL(9,F2812)</f>
        <v>0</v>
      </c>
      <c r="G2811" s="155">
        <f t="shared" ref="G2811:H2811" si="181">SUBTOTAL(9,G2812)</f>
        <v>0</v>
      </c>
      <c r="H2811" s="155">
        <f t="shared" si="181"/>
        <v>0</v>
      </c>
    </row>
    <row r="2812" spans="2:8" s="148" customFormat="1" hidden="1">
      <c r="B2812" s="153" t="s">
        <v>1033</v>
      </c>
      <c r="C2812" s="154"/>
      <c r="D2812" s="155"/>
      <c r="E2812" s="155"/>
      <c r="F2812" s="155"/>
      <c r="G2812" s="155"/>
      <c r="H2812" s="155"/>
    </row>
    <row r="2813" spans="2:8" s="148" customFormat="1" ht="33" hidden="1">
      <c r="B2813" s="157" t="s">
        <v>2145</v>
      </c>
      <c r="C2813" s="154" t="s">
        <v>1037</v>
      </c>
      <c r="D2813" s="155" t="s">
        <v>1025</v>
      </c>
      <c r="E2813" s="158" t="s">
        <v>1025</v>
      </c>
      <c r="F2813" s="155">
        <f>SUBTOTAL(9,F2814)</f>
        <v>0</v>
      </c>
      <c r="G2813" s="155">
        <f t="shared" ref="G2813:H2813" si="182">SUBTOTAL(9,G2814)</f>
        <v>0</v>
      </c>
      <c r="H2813" s="155">
        <f t="shared" si="182"/>
        <v>0</v>
      </c>
    </row>
    <row r="2814" spans="2:8" s="148" customFormat="1" hidden="1">
      <c r="B2814" s="153" t="s">
        <v>1033</v>
      </c>
      <c r="C2814" s="154"/>
      <c r="D2814" s="155"/>
      <c r="E2814" s="155"/>
      <c r="F2814" s="155"/>
      <c r="G2814" s="155"/>
      <c r="H2814" s="155"/>
    </row>
    <row r="2815" spans="2:8" s="148" customFormat="1" ht="33" hidden="1">
      <c r="B2815" s="157" t="s">
        <v>2146</v>
      </c>
      <c r="C2815" s="154" t="s">
        <v>1039</v>
      </c>
      <c r="D2815" s="155" t="s">
        <v>1025</v>
      </c>
      <c r="E2815" s="158" t="s">
        <v>1025</v>
      </c>
      <c r="F2815" s="155">
        <f>SUBTOTAL(9,F2816)</f>
        <v>0</v>
      </c>
      <c r="G2815" s="155">
        <f t="shared" ref="G2815:H2815" si="183">SUBTOTAL(9,G2816)</f>
        <v>0</v>
      </c>
      <c r="H2815" s="155">
        <f t="shared" si="183"/>
        <v>0</v>
      </c>
    </row>
    <row r="2816" spans="2:8" s="148" customFormat="1" hidden="1">
      <c r="B2816" s="153" t="s">
        <v>1033</v>
      </c>
      <c r="C2816" s="154"/>
      <c r="D2816" s="155"/>
      <c r="E2816" s="155"/>
      <c r="F2816" s="155"/>
      <c r="G2816" s="155"/>
      <c r="H2816" s="155"/>
    </row>
    <row r="2817" spans="2:8" s="148" customFormat="1" ht="33" hidden="1">
      <c r="B2817" s="157" t="s">
        <v>2147</v>
      </c>
      <c r="C2817" s="154" t="s">
        <v>1041</v>
      </c>
      <c r="D2817" s="155" t="s">
        <v>1025</v>
      </c>
      <c r="E2817" s="158" t="s">
        <v>1025</v>
      </c>
      <c r="F2817" s="155">
        <f>SUBTOTAL(9,F2818)</f>
        <v>0</v>
      </c>
      <c r="G2817" s="155">
        <f t="shared" ref="G2817:H2817" si="184">SUBTOTAL(9,G2818)</f>
        <v>0</v>
      </c>
      <c r="H2817" s="155">
        <f t="shared" si="184"/>
        <v>0</v>
      </c>
    </row>
    <row r="2818" spans="2:8" s="148" customFormat="1" hidden="1">
      <c r="B2818" s="153" t="s">
        <v>1033</v>
      </c>
      <c r="C2818" s="154"/>
      <c r="D2818" s="155"/>
      <c r="E2818" s="155"/>
      <c r="F2818" s="155"/>
      <c r="G2818" s="155"/>
      <c r="H2818" s="155"/>
    </row>
    <row r="2819" spans="2:8" s="148" customFormat="1" hidden="1">
      <c r="B2819" s="157" t="s">
        <v>2148</v>
      </c>
      <c r="C2819" s="154" t="s">
        <v>1043</v>
      </c>
      <c r="D2819" s="155" t="s">
        <v>1025</v>
      </c>
      <c r="E2819" s="158" t="s">
        <v>1025</v>
      </c>
      <c r="F2819" s="155">
        <f>SUBTOTAL(9,F2820)</f>
        <v>0</v>
      </c>
      <c r="G2819" s="155">
        <f t="shared" ref="G2819:H2819" si="185">SUBTOTAL(9,G2820)</f>
        <v>0</v>
      </c>
      <c r="H2819" s="155">
        <f t="shared" si="185"/>
        <v>0</v>
      </c>
    </row>
    <row r="2820" spans="2:8" s="148" customFormat="1" hidden="1">
      <c r="B2820" s="153" t="s">
        <v>1033</v>
      </c>
      <c r="C2820" s="154"/>
      <c r="D2820" s="155"/>
      <c r="E2820" s="155"/>
      <c r="F2820" s="155"/>
      <c r="G2820" s="155"/>
      <c r="H2820" s="155"/>
    </row>
    <row r="2821" spans="2:8" s="148" customFormat="1" hidden="1">
      <c r="B2821" s="157" t="s">
        <v>278</v>
      </c>
      <c r="C2821" s="154" t="s">
        <v>1086</v>
      </c>
      <c r="D2821" s="155" t="s">
        <v>1025</v>
      </c>
      <c r="E2821" s="158" t="s">
        <v>1025</v>
      </c>
      <c r="F2821" s="155">
        <f>F2822+F2826+F2828+F2830+F2832+F2834</f>
        <v>0</v>
      </c>
      <c r="G2821" s="155">
        <f t="shared" ref="G2821:H2821" si="186">G2822+G2826+G2828+G2830+G2832+G2834</f>
        <v>0</v>
      </c>
      <c r="H2821" s="155">
        <f t="shared" si="186"/>
        <v>0</v>
      </c>
    </row>
    <row r="2822" spans="2:8" s="148" customFormat="1" ht="33" hidden="1">
      <c r="B2822" s="157" t="s">
        <v>280</v>
      </c>
      <c r="C2822" s="154" t="s">
        <v>1032</v>
      </c>
      <c r="D2822" s="155" t="s">
        <v>1025</v>
      </c>
      <c r="E2822" s="158" t="s">
        <v>1025</v>
      </c>
      <c r="F2822" s="155">
        <f>SUBTOTAL(9,F2823:F2825)</f>
        <v>0</v>
      </c>
      <c r="G2822" s="155">
        <f t="shared" ref="G2822:H2822" si="187">SUBTOTAL(9,G2823:G2825)</f>
        <v>0</v>
      </c>
      <c r="H2822" s="155">
        <f t="shared" si="187"/>
        <v>0</v>
      </c>
    </row>
    <row r="2823" spans="2:8" s="148" customFormat="1" hidden="1">
      <c r="B2823" s="153"/>
      <c r="C2823" s="154"/>
      <c r="D2823" s="155"/>
      <c r="E2823" s="155"/>
      <c r="F2823" s="155"/>
      <c r="G2823" s="155"/>
      <c r="H2823" s="155"/>
    </row>
    <row r="2824" spans="2:8" s="148" customFormat="1" hidden="1">
      <c r="B2824" s="153"/>
      <c r="C2824" s="154"/>
      <c r="D2824" s="156"/>
      <c r="E2824" s="156"/>
      <c r="F2824" s="155"/>
      <c r="G2824" s="156"/>
      <c r="H2824" s="155"/>
    </row>
    <row r="2825" spans="2:8" s="148" customFormat="1" hidden="1">
      <c r="B2825" s="153"/>
      <c r="C2825" s="154"/>
      <c r="D2825" s="155"/>
      <c r="E2825" s="155"/>
      <c r="F2825" s="155"/>
      <c r="G2825" s="155"/>
      <c r="H2825" s="155"/>
    </row>
    <row r="2826" spans="2:8" s="148" customFormat="1" ht="33" hidden="1">
      <c r="B2826" s="157" t="s">
        <v>304</v>
      </c>
      <c r="C2826" s="154" t="s">
        <v>1035</v>
      </c>
      <c r="D2826" s="155" t="s">
        <v>1025</v>
      </c>
      <c r="E2826" s="158" t="s">
        <v>1025</v>
      </c>
      <c r="F2826" s="155">
        <f>SUBTOTAL(9,F2827)</f>
        <v>0</v>
      </c>
      <c r="G2826" s="155">
        <f t="shared" ref="G2826:H2826" si="188">SUBTOTAL(9,G2827)</f>
        <v>0</v>
      </c>
      <c r="H2826" s="155">
        <f t="shared" si="188"/>
        <v>0</v>
      </c>
    </row>
    <row r="2827" spans="2:8" s="148" customFormat="1" hidden="1">
      <c r="B2827" s="153" t="s">
        <v>1033</v>
      </c>
      <c r="C2827" s="154"/>
      <c r="D2827" s="155"/>
      <c r="E2827" s="155"/>
      <c r="F2827" s="155"/>
      <c r="G2827" s="155"/>
      <c r="H2827" s="155"/>
    </row>
    <row r="2828" spans="2:8" s="148" customFormat="1" ht="33" hidden="1">
      <c r="B2828" s="157" t="s">
        <v>2149</v>
      </c>
      <c r="C2828" s="154" t="s">
        <v>1037</v>
      </c>
      <c r="D2828" s="155" t="s">
        <v>1025</v>
      </c>
      <c r="E2828" s="158" t="s">
        <v>1025</v>
      </c>
      <c r="F2828" s="155">
        <f>SUBTOTAL(9,F2829)</f>
        <v>0</v>
      </c>
      <c r="G2828" s="155">
        <f t="shared" ref="G2828:H2828" si="189">SUBTOTAL(9,G2829)</f>
        <v>0</v>
      </c>
      <c r="H2828" s="155">
        <f t="shared" si="189"/>
        <v>0</v>
      </c>
    </row>
    <row r="2829" spans="2:8" s="148" customFormat="1" hidden="1">
      <c r="B2829" s="153" t="s">
        <v>1033</v>
      </c>
      <c r="C2829" s="154"/>
      <c r="D2829" s="155"/>
      <c r="E2829" s="155"/>
      <c r="F2829" s="155"/>
      <c r="G2829" s="155"/>
      <c r="H2829" s="155"/>
    </row>
    <row r="2830" spans="2:8" s="148" customFormat="1" ht="33" hidden="1">
      <c r="B2830" s="157" t="s">
        <v>2150</v>
      </c>
      <c r="C2830" s="154" t="s">
        <v>1039</v>
      </c>
      <c r="D2830" s="155" t="s">
        <v>1025</v>
      </c>
      <c r="E2830" s="158" t="s">
        <v>1025</v>
      </c>
      <c r="F2830" s="155">
        <f>SUBTOTAL(9,F2831)</f>
        <v>0</v>
      </c>
      <c r="G2830" s="155">
        <f t="shared" ref="G2830:H2830" si="190">SUBTOTAL(9,G2831)</f>
        <v>0</v>
      </c>
      <c r="H2830" s="155">
        <f t="shared" si="190"/>
        <v>0</v>
      </c>
    </row>
    <row r="2831" spans="2:8" s="148" customFormat="1" hidden="1">
      <c r="B2831" s="153" t="s">
        <v>1033</v>
      </c>
      <c r="C2831" s="154"/>
      <c r="D2831" s="155"/>
      <c r="E2831" s="155"/>
      <c r="F2831" s="155"/>
      <c r="G2831" s="155"/>
      <c r="H2831" s="155"/>
    </row>
    <row r="2832" spans="2:8" s="148" customFormat="1" ht="33" hidden="1">
      <c r="B2832" s="157" t="s">
        <v>2151</v>
      </c>
      <c r="C2832" s="154" t="s">
        <v>1041</v>
      </c>
      <c r="D2832" s="155" t="s">
        <v>1025</v>
      </c>
      <c r="E2832" s="158" t="s">
        <v>1025</v>
      </c>
      <c r="F2832" s="155">
        <f>SUBTOTAL(9,F2833)</f>
        <v>0</v>
      </c>
      <c r="G2832" s="155">
        <f t="shared" ref="G2832:H2832" si="191">SUBTOTAL(9,G2833)</f>
        <v>0</v>
      </c>
      <c r="H2832" s="155">
        <f t="shared" si="191"/>
        <v>0</v>
      </c>
    </row>
    <row r="2833" spans="2:8" s="148" customFormat="1" hidden="1">
      <c r="B2833" s="153" t="s">
        <v>1033</v>
      </c>
      <c r="C2833" s="154"/>
      <c r="D2833" s="155"/>
      <c r="E2833" s="155"/>
      <c r="F2833" s="155"/>
      <c r="G2833" s="155"/>
      <c r="H2833" s="155"/>
    </row>
    <row r="2834" spans="2:8" s="148" customFormat="1" hidden="1">
      <c r="B2834" s="157" t="s">
        <v>2152</v>
      </c>
      <c r="C2834" s="154" t="s">
        <v>1043</v>
      </c>
      <c r="D2834" s="155" t="s">
        <v>1025</v>
      </c>
      <c r="E2834" s="158" t="s">
        <v>1025</v>
      </c>
      <c r="F2834" s="155">
        <f>SUBTOTAL(9,F2835)</f>
        <v>0</v>
      </c>
      <c r="G2834" s="155">
        <f t="shared" ref="G2834:H2834" si="192">SUBTOTAL(9,G2835)</f>
        <v>0</v>
      </c>
      <c r="H2834" s="155">
        <f t="shared" si="192"/>
        <v>0</v>
      </c>
    </row>
    <row r="2835" spans="2:8" s="148" customFormat="1" hidden="1">
      <c r="B2835" s="153" t="s">
        <v>1033</v>
      </c>
      <c r="C2835" s="154"/>
      <c r="D2835" s="155"/>
      <c r="E2835" s="155"/>
      <c r="F2835" s="155"/>
      <c r="G2835" s="155"/>
      <c r="H2835" s="155"/>
    </row>
    <row r="2836" spans="2:8" s="148" customFormat="1" hidden="1">
      <c r="B2836" s="157" t="s">
        <v>2153</v>
      </c>
      <c r="C2836" s="154" t="s">
        <v>1061</v>
      </c>
      <c r="D2836" s="155" t="s">
        <v>1025</v>
      </c>
      <c r="E2836" s="158" t="s">
        <v>1025</v>
      </c>
      <c r="F2836" s="155">
        <f>F2837+F2839+F2841+F2843+F2845+F2847</f>
        <v>0</v>
      </c>
      <c r="G2836" s="155">
        <f t="shared" ref="G2836:H2836" si="193">G2837+G2839+G2841+G2843+G2845+G2847</f>
        <v>0</v>
      </c>
      <c r="H2836" s="155">
        <f t="shared" si="193"/>
        <v>0</v>
      </c>
    </row>
    <row r="2837" spans="2:8" s="148" customFormat="1" ht="33" hidden="1">
      <c r="B2837" s="157" t="s">
        <v>2154</v>
      </c>
      <c r="C2837" s="154" t="s">
        <v>1032</v>
      </c>
      <c r="D2837" s="155" t="s">
        <v>1025</v>
      </c>
      <c r="E2837" s="158" t="s">
        <v>1025</v>
      </c>
      <c r="F2837" s="155">
        <f>SUBTOTAL(9,F2838)</f>
        <v>0</v>
      </c>
      <c r="G2837" s="155">
        <f t="shared" ref="G2837:H2837" si="194">SUBTOTAL(9,G2838)</f>
        <v>0</v>
      </c>
      <c r="H2837" s="155">
        <f t="shared" si="194"/>
        <v>0</v>
      </c>
    </row>
    <row r="2838" spans="2:8" s="148" customFormat="1" hidden="1">
      <c r="B2838" s="153" t="s">
        <v>1033</v>
      </c>
      <c r="C2838" s="154"/>
      <c r="D2838" s="155"/>
      <c r="E2838" s="155"/>
      <c r="F2838" s="155"/>
      <c r="G2838" s="155"/>
      <c r="H2838" s="155"/>
    </row>
    <row r="2839" spans="2:8" s="148" customFormat="1" ht="33" hidden="1">
      <c r="B2839" s="157" t="s">
        <v>2155</v>
      </c>
      <c r="C2839" s="154" t="s">
        <v>1035</v>
      </c>
      <c r="D2839" s="155" t="s">
        <v>1025</v>
      </c>
      <c r="E2839" s="158" t="s">
        <v>1025</v>
      </c>
      <c r="F2839" s="155">
        <f>SUBTOTAL(9,F2840)</f>
        <v>0</v>
      </c>
      <c r="G2839" s="155">
        <f t="shared" ref="G2839:H2839" si="195">SUBTOTAL(9,G2840)</f>
        <v>0</v>
      </c>
      <c r="H2839" s="155">
        <f t="shared" si="195"/>
        <v>0</v>
      </c>
    </row>
    <row r="2840" spans="2:8" s="148" customFormat="1" hidden="1">
      <c r="B2840" s="153" t="s">
        <v>1033</v>
      </c>
      <c r="C2840" s="154"/>
      <c r="D2840" s="155"/>
      <c r="E2840" s="155"/>
      <c r="F2840" s="155"/>
      <c r="G2840" s="155"/>
      <c r="H2840" s="155"/>
    </row>
    <row r="2841" spans="2:8" s="148" customFormat="1" ht="33" hidden="1">
      <c r="B2841" s="157" t="s">
        <v>2156</v>
      </c>
      <c r="C2841" s="154" t="s">
        <v>1037</v>
      </c>
      <c r="D2841" s="155" t="s">
        <v>1025</v>
      </c>
      <c r="E2841" s="158" t="s">
        <v>1025</v>
      </c>
      <c r="F2841" s="155">
        <f>SUBTOTAL(9,F2842)</f>
        <v>0</v>
      </c>
      <c r="G2841" s="155">
        <f t="shared" ref="G2841:H2841" si="196">SUBTOTAL(9,G2842)</f>
        <v>0</v>
      </c>
      <c r="H2841" s="155">
        <f t="shared" si="196"/>
        <v>0</v>
      </c>
    </row>
    <row r="2842" spans="2:8" s="148" customFormat="1" hidden="1">
      <c r="B2842" s="153" t="s">
        <v>1033</v>
      </c>
      <c r="C2842" s="154"/>
      <c r="D2842" s="155"/>
      <c r="E2842" s="155"/>
      <c r="F2842" s="155"/>
      <c r="G2842" s="155"/>
      <c r="H2842" s="155"/>
    </row>
    <row r="2843" spans="2:8" s="148" customFormat="1" ht="33" hidden="1">
      <c r="B2843" s="157" t="s">
        <v>2157</v>
      </c>
      <c r="C2843" s="154" t="s">
        <v>1039</v>
      </c>
      <c r="D2843" s="155" t="s">
        <v>1025</v>
      </c>
      <c r="E2843" s="158" t="s">
        <v>1025</v>
      </c>
      <c r="F2843" s="155">
        <f>SUBTOTAL(9,F2844)</f>
        <v>0</v>
      </c>
      <c r="G2843" s="155">
        <f t="shared" ref="G2843:H2843" si="197">SUBTOTAL(9,G2844)</f>
        <v>0</v>
      </c>
      <c r="H2843" s="155">
        <f t="shared" si="197"/>
        <v>0</v>
      </c>
    </row>
    <row r="2844" spans="2:8" s="148" customFormat="1" hidden="1">
      <c r="B2844" s="153" t="s">
        <v>1033</v>
      </c>
      <c r="C2844" s="154"/>
      <c r="D2844" s="155"/>
      <c r="E2844" s="155"/>
      <c r="F2844" s="155"/>
      <c r="G2844" s="155"/>
      <c r="H2844" s="155"/>
    </row>
    <row r="2845" spans="2:8" s="148" customFormat="1" ht="33" hidden="1">
      <c r="B2845" s="157" t="s">
        <v>2158</v>
      </c>
      <c r="C2845" s="154" t="s">
        <v>1041</v>
      </c>
      <c r="D2845" s="155" t="s">
        <v>1025</v>
      </c>
      <c r="E2845" s="158" t="s">
        <v>1025</v>
      </c>
      <c r="F2845" s="155">
        <f>SUBTOTAL(9,F2846)</f>
        <v>0</v>
      </c>
      <c r="G2845" s="155">
        <f t="shared" ref="G2845:H2845" si="198">SUBTOTAL(9,G2846)</f>
        <v>0</v>
      </c>
      <c r="H2845" s="155">
        <f t="shared" si="198"/>
        <v>0</v>
      </c>
    </row>
    <row r="2846" spans="2:8" s="148" customFormat="1" hidden="1">
      <c r="B2846" s="153" t="s">
        <v>1033</v>
      </c>
      <c r="C2846" s="154"/>
      <c r="D2846" s="155"/>
      <c r="E2846" s="155"/>
      <c r="F2846" s="155"/>
      <c r="G2846" s="155"/>
      <c r="H2846" s="155"/>
    </row>
    <row r="2847" spans="2:8" s="148" customFormat="1" hidden="1">
      <c r="B2847" s="157" t="s">
        <v>2159</v>
      </c>
      <c r="C2847" s="154" t="s">
        <v>1043</v>
      </c>
      <c r="D2847" s="155" t="s">
        <v>1025</v>
      </c>
      <c r="E2847" s="158" t="s">
        <v>1025</v>
      </c>
      <c r="F2847" s="155">
        <f>SUBTOTAL(9,F2848)</f>
        <v>0</v>
      </c>
      <c r="G2847" s="155">
        <f t="shared" ref="G2847:H2847" si="199">SUBTOTAL(9,G2848)</f>
        <v>0</v>
      </c>
      <c r="H2847" s="155">
        <f t="shared" si="199"/>
        <v>0</v>
      </c>
    </row>
    <row r="2848" spans="2:8" s="148" customFormat="1" hidden="1">
      <c r="B2848" s="153" t="s">
        <v>1033</v>
      </c>
      <c r="C2848" s="154"/>
      <c r="D2848" s="155"/>
      <c r="E2848" s="155"/>
      <c r="F2848" s="155"/>
      <c r="G2848" s="155"/>
      <c r="H2848" s="155"/>
    </row>
    <row r="2849" spans="2:8" s="148" customFormat="1" hidden="1">
      <c r="B2849" s="153" t="s">
        <v>319</v>
      </c>
      <c r="C2849" s="154" t="s">
        <v>320</v>
      </c>
      <c r="D2849" s="155" t="s">
        <v>1025</v>
      </c>
      <c r="E2849" s="158" t="s">
        <v>1025</v>
      </c>
      <c r="F2849" s="155">
        <f>F2850+F2923+F2978+F3033+F3088+F3143</f>
        <v>0</v>
      </c>
      <c r="G2849" s="155">
        <f t="shared" ref="G2849:H2849" si="200">G2850+G2923+G2978+G3033+G3088+G3143</f>
        <v>0</v>
      </c>
      <c r="H2849" s="155">
        <f t="shared" si="200"/>
        <v>0</v>
      </c>
    </row>
    <row r="2850" spans="2:8" s="148" customFormat="1" hidden="1">
      <c r="B2850" s="153" t="s">
        <v>2160</v>
      </c>
      <c r="C2850" s="154" t="s">
        <v>2161</v>
      </c>
      <c r="D2850" s="155" t="s">
        <v>1025</v>
      </c>
      <c r="E2850" s="158" t="s">
        <v>1025</v>
      </c>
      <c r="F2850" s="155">
        <f>F2851+F2896</f>
        <v>0</v>
      </c>
      <c r="G2850" s="155">
        <f t="shared" ref="G2850:H2850" si="201">G2851+G2896</f>
        <v>0</v>
      </c>
      <c r="H2850" s="155">
        <f t="shared" si="201"/>
        <v>0</v>
      </c>
    </row>
    <row r="2851" spans="2:8" s="148" customFormat="1" hidden="1">
      <c r="B2851" s="184" t="s">
        <v>2162</v>
      </c>
      <c r="C2851" s="154" t="s">
        <v>2163</v>
      </c>
      <c r="D2851" s="155" t="s">
        <v>1025</v>
      </c>
      <c r="E2851" s="158" t="s">
        <v>1025</v>
      </c>
      <c r="F2851" s="155">
        <f>F2852+F2875</f>
        <v>0</v>
      </c>
      <c r="G2851" s="155">
        <f t="shared" ref="G2851:H2851" si="202">G2852+G2875</f>
        <v>0</v>
      </c>
      <c r="H2851" s="155">
        <f t="shared" si="202"/>
        <v>0</v>
      </c>
    </row>
    <row r="2852" spans="2:8" s="148" customFormat="1" hidden="1">
      <c r="B2852" s="153" t="s">
        <v>2164</v>
      </c>
      <c r="C2852" s="154" t="s">
        <v>2165</v>
      </c>
      <c r="D2852" s="155" t="s">
        <v>1025</v>
      </c>
      <c r="E2852" s="158" t="s">
        <v>1025</v>
      </c>
      <c r="F2852" s="155">
        <f>F2853+F2857+F2865+F2869+F2871+F2873</f>
        <v>0</v>
      </c>
      <c r="G2852" s="155">
        <f t="shared" ref="G2852:H2852" si="203">G2853+G2857+G2865+G2869+G2871+G2873</f>
        <v>0</v>
      </c>
      <c r="H2852" s="155">
        <f t="shared" si="203"/>
        <v>0</v>
      </c>
    </row>
    <row r="2853" spans="2:8" s="148" customFormat="1" ht="33" hidden="1">
      <c r="B2853" s="153" t="s">
        <v>2166</v>
      </c>
      <c r="C2853" s="154" t="s">
        <v>2167</v>
      </c>
      <c r="D2853" s="155" t="s">
        <v>1025</v>
      </c>
      <c r="E2853" s="158" t="s">
        <v>1025</v>
      </c>
      <c r="F2853" s="155">
        <f>SUBTOTAL(9,F2854:F2856)</f>
        <v>0</v>
      </c>
      <c r="G2853" s="155">
        <f t="shared" ref="G2853:H2853" si="204">SUBTOTAL(9,G2854:G2856)</f>
        <v>0</v>
      </c>
      <c r="H2853" s="155">
        <f t="shared" si="204"/>
        <v>0</v>
      </c>
    </row>
    <row r="2854" spans="2:8" s="148" customFormat="1" hidden="1">
      <c r="B2854" s="153"/>
      <c r="C2854" s="154"/>
      <c r="D2854" s="155"/>
      <c r="E2854" s="155"/>
      <c r="F2854" s="155"/>
      <c r="G2854" s="155"/>
      <c r="H2854" s="155"/>
    </row>
    <row r="2855" spans="2:8" s="148" customFormat="1" hidden="1">
      <c r="B2855" s="153"/>
      <c r="C2855" s="154"/>
      <c r="D2855" s="155"/>
      <c r="E2855" s="155"/>
      <c r="F2855" s="155"/>
      <c r="G2855" s="155"/>
      <c r="H2855" s="155"/>
    </row>
    <row r="2856" spans="2:8" s="148" customFormat="1" hidden="1">
      <c r="B2856" s="153"/>
      <c r="C2856" s="154"/>
      <c r="D2856" s="155"/>
      <c r="E2856" s="155"/>
      <c r="F2856" s="155"/>
      <c r="G2856" s="155"/>
      <c r="H2856" s="155"/>
    </row>
    <row r="2857" spans="2:8" s="148" customFormat="1" ht="33" hidden="1">
      <c r="B2857" s="153" t="s">
        <v>2168</v>
      </c>
      <c r="C2857" s="154" t="s">
        <v>1035</v>
      </c>
      <c r="D2857" s="155" t="s">
        <v>1025</v>
      </c>
      <c r="E2857" s="158" t="s">
        <v>1025</v>
      </c>
      <c r="F2857" s="155">
        <f>SUBTOTAL(9,F2858:F2864)</f>
        <v>0</v>
      </c>
      <c r="G2857" s="155">
        <f t="shared" ref="G2857:H2857" si="205">SUBTOTAL(9,G2858:G2864)</f>
        <v>0</v>
      </c>
      <c r="H2857" s="155">
        <f t="shared" si="205"/>
        <v>0</v>
      </c>
    </row>
    <row r="2858" spans="2:8" s="148" customFormat="1" hidden="1">
      <c r="B2858" s="153"/>
      <c r="C2858" s="154"/>
      <c r="D2858" s="155"/>
      <c r="E2858" s="155"/>
      <c r="F2858" s="155"/>
      <c r="G2858" s="155"/>
      <c r="H2858" s="155"/>
    </row>
    <row r="2859" spans="2:8" s="148" customFormat="1" hidden="1">
      <c r="B2859" s="153"/>
      <c r="C2859" s="154"/>
      <c r="D2859" s="155"/>
      <c r="E2859" s="155"/>
      <c r="F2859" s="155"/>
      <c r="G2859" s="155"/>
      <c r="H2859" s="155"/>
    </row>
    <row r="2860" spans="2:8" s="148" customFormat="1" hidden="1">
      <c r="B2860" s="157"/>
      <c r="C2860" s="154"/>
      <c r="D2860" s="156"/>
      <c r="E2860" s="155"/>
      <c r="F2860" s="155"/>
      <c r="G2860" s="156"/>
      <c r="H2860" s="155"/>
    </row>
    <row r="2861" spans="2:8" s="148" customFormat="1" hidden="1">
      <c r="B2861" s="157"/>
      <c r="C2861" s="154"/>
      <c r="D2861" s="156"/>
      <c r="E2861" s="155"/>
      <c r="F2861" s="155"/>
      <c r="G2861" s="156"/>
      <c r="H2861" s="155"/>
    </row>
    <row r="2862" spans="2:8" s="148" customFormat="1" hidden="1">
      <c r="B2862" s="157"/>
      <c r="C2862" s="154"/>
      <c r="D2862" s="156"/>
      <c r="E2862" s="158"/>
      <c r="F2862" s="155"/>
      <c r="G2862" s="156"/>
      <c r="H2862" s="155"/>
    </row>
    <row r="2863" spans="2:8" s="148" customFormat="1" hidden="1">
      <c r="B2863" s="157"/>
      <c r="C2863" s="154"/>
      <c r="D2863" s="156"/>
      <c r="E2863" s="158"/>
      <c r="F2863" s="155"/>
      <c r="G2863" s="156"/>
      <c r="H2863" s="155"/>
    </row>
    <row r="2864" spans="2:8" s="148" customFormat="1" hidden="1">
      <c r="B2864" s="157"/>
      <c r="C2864" s="154"/>
      <c r="D2864" s="156"/>
      <c r="E2864" s="158"/>
      <c r="F2864" s="155"/>
      <c r="G2864" s="156"/>
      <c r="H2864" s="155"/>
    </row>
    <row r="2865" spans="2:8" s="148" customFormat="1" ht="33" hidden="1">
      <c r="B2865" s="153" t="s">
        <v>2169</v>
      </c>
      <c r="C2865" s="154" t="s">
        <v>1037</v>
      </c>
      <c r="D2865" s="155" t="s">
        <v>1025</v>
      </c>
      <c r="E2865" s="158" t="s">
        <v>1025</v>
      </c>
      <c r="F2865" s="155">
        <f>SUBTOTAL(9,F2866:F2868)</f>
        <v>0</v>
      </c>
      <c r="G2865" s="155">
        <f t="shared" ref="G2865:H2865" si="206">SUBTOTAL(9,G2866:G2868)</f>
        <v>0</v>
      </c>
      <c r="H2865" s="155">
        <f t="shared" si="206"/>
        <v>0</v>
      </c>
    </row>
    <row r="2866" spans="2:8" s="148" customFormat="1" hidden="1">
      <c r="B2866" s="153"/>
      <c r="C2866" s="154"/>
      <c r="D2866" s="155"/>
      <c r="E2866" s="155"/>
      <c r="F2866" s="155"/>
      <c r="G2866" s="155"/>
      <c r="H2866" s="155"/>
    </row>
    <row r="2867" spans="2:8" s="148" customFormat="1" hidden="1">
      <c r="B2867" s="153"/>
      <c r="C2867" s="154"/>
      <c r="D2867" s="156"/>
      <c r="E2867" s="155"/>
      <c r="F2867" s="155"/>
      <c r="G2867" s="156"/>
      <c r="H2867" s="155"/>
    </row>
    <row r="2868" spans="2:8" s="148" customFormat="1" hidden="1">
      <c r="B2868" s="153"/>
      <c r="C2868" s="154"/>
      <c r="D2868" s="155"/>
      <c r="E2868" s="155"/>
      <c r="F2868" s="155"/>
      <c r="G2868" s="155"/>
      <c r="H2868" s="155"/>
    </row>
    <row r="2869" spans="2:8" s="148" customFormat="1" ht="33" hidden="1">
      <c r="B2869" s="153" t="s">
        <v>2170</v>
      </c>
      <c r="C2869" s="154" t="s">
        <v>2171</v>
      </c>
      <c r="D2869" s="155" t="s">
        <v>1025</v>
      </c>
      <c r="E2869" s="158" t="s">
        <v>1025</v>
      </c>
      <c r="F2869" s="155">
        <f>SUBTOTAL(9,F2870)</f>
        <v>0</v>
      </c>
      <c r="G2869" s="155">
        <f t="shared" ref="G2869:H2869" si="207">SUBTOTAL(9,G2870)</f>
        <v>0</v>
      </c>
      <c r="H2869" s="155">
        <f t="shared" si="207"/>
        <v>0</v>
      </c>
    </row>
    <row r="2870" spans="2:8" s="148" customFormat="1" hidden="1">
      <c r="B2870" s="153"/>
      <c r="C2870" s="154"/>
      <c r="D2870" s="155"/>
      <c r="E2870" s="155"/>
      <c r="F2870" s="155"/>
      <c r="G2870" s="155"/>
      <c r="H2870" s="155"/>
    </row>
    <row r="2871" spans="2:8" s="148" customFormat="1" ht="33" hidden="1">
      <c r="B2871" s="153" t="s">
        <v>2172</v>
      </c>
      <c r="C2871" s="154" t="s">
        <v>1041</v>
      </c>
      <c r="D2871" s="155" t="s">
        <v>1025</v>
      </c>
      <c r="E2871" s="158" t="s">
        <v>1025</v>
      </c>
      <c r="F2871" s="155">
        <f>SUBTOTAL(9,F2872)</f>
        <v>0</v>
      </c>
      <c r="G2871" s="155">
        <f t="shared" ref="G2871:H2871" si="208">SUBTOTAL(9,G2872)</f>
        <v>0</v>
      </c>
      <c r="H2871" s="155">
        <f t="shared" si="208"/>
        <v>0</v>
      </c>
    </row>
    <row r="2872" spans="2:8" s="148" customFormat="1" hidden="1">
      <c r="B2872" s="153" t="s">
        <v>1033</v>
      </c>
      <c r="C2872" s="154"/>
      <c r="D2872" s="155"/>
      <c r="E2872" s="155"/>
      <c r="F2872" s="155"/>
      <c r="G2872" s="155"/>
      <c r="H2872" s="155"/>
    </row>
    <row r="2873" spans="2:8" s="148" customFormat="1" hidden="1">
      <c r="B2873" s="153" t="s">
        <v>2173</v>
      </c>
      <c r="C2873" s="154" t="s">
        <v>1043</v>
      </c>
      <c r="D2873" s="155" t="s">
        <v>1025</v>
      </c>
      <c r="E2873" s="158" t="s">
        <v>1025</v>
      </c>
      <c r="F2873" s="155">
        <f>SUBTOTAL(9,F2874)</f>
        <v>0</v>
      </c>
      <c r="G2873" s="155">
        <f t="shared" ref="G2873:H2873" si="209">SUBTOTAL(9,G2874)</f>
        <v>0</v>
      </c>
      <c r="H2873" s="155">
        <f t="shared" si="209"/>
        <v>0</v>
      </c>
    </row>
    <row r="2874" spans="2:8" s="148" customFormat="1" hidden="1">
      <c r="B2874" s="153" t="s">
        <v>1033</v>
      </c>
      <c r="C2874" s="154"/>
      <c r="D2874" s="155"/>
      <c r="E2874" s="155"/>
      <c r="F2874" s="155"/>
      <c r="G2874" s="155"/>
      <c r="H2874" s="155"/>
    </row>
    <row r="2875" spans="2:8" s="148" customFormat="1" hidden="1">
      <c r="B2875" s="153" t="s">
        <v>2174</v>
      </c>
      <c r="C2875" s="154" t="s">
        <v>2175</v>
      </c>
      <c r="D2875" s="155" t="s">
        <v>1025</v>
      </c>
      <c r="E2875" s="158" t="s">
        <v>1025</v>
      </c>
      <c r="F2875" s="155">
        <f>F2876+F2880+F2886+F2890+F2892+F2894</f>
        <v>0</v>
      </c>
      <c r="G2875" s="155">
        <f t="shared" ref="G2875:H2875" si="210">G2876+G2880+G2886+G2890+G2892+G2894</f>
        <v>0</v>
      </c>
      <c r="H2875" s="155">
        <f t="shared" si="210"/>
        <v>0</v>
      </c>
    </row>
    <row r="2876" spans="2:8" s="148" customFormat="1" ht="33" hidden="1">
      <c r="B2876" s="153" t="s">
        <v>2176</v>
      </c>
      <c r="C2876" s="154" t="s">
        <v>2167</v>
      </c>
      <c r="D2876" s="155" t="s">
        <v>1025</v>
      </c>
      <c r="E2876" s="158" t="s">
        <v>1025</v>
      </c>
      <c r="F2876" s="155">
        <f>SUBTOTAL(9,F2879)</f>
        <v>0</v>
      </c>
      <c r="G2876" s="155">
        <f t="shared" ref="G2876:H2876" si="211">SUBTOTAL(9,G2879)</f>
        <v>0</v>
      </c>
      <c r="H2876" s="155">
        <f t="shared" si="211"/>
        <v>0</v>
      </c>
    </row>
    <row r="2877" spans="2:8" s="148" customFormat="1" hidden="1">
      <c r="B2877" s="153"/>
      <c r="C2877" s="154"/>
      <c r="D2877" s="155"/>
      <c r="E2877" s="155"/>
      <c r="F2877" s="155"/>
      <c r="G2877" s="155"/>
      <c r="H2877" s="155"/>
    </row>
    <row r="2878" spans="2:8" s="148" customFormat="1" hidden="1">
      <c r="B2878" s="153"/>
      <c r="C2878" s="154"/>
      <c r="D2878" s="155"/>
      <c r="E2878" s="155"/>
      <c r="F2878" s="155"/>
      <c r="G2878" s="155"/>
      <c r="H2878" s="155"/>
    </row>
    <row r="2879" spans="2:8" s="148" customFormat="1" hidden="1">
      <c r="B2879" s="153" t="s">
        <v>1033</v>
      </c>
      <c r="C2879" s="154"/>
      <c r="D2879" s="155"/>
      <c r="E2879" s="155"/>
      <c r="F2879" s="155"/>
      <c r="G2879" s="155"/>
      <c r="H2879" s="155"/>
    </row>
    <row r="2880" spans="2:8" s="148" customFormat="1" ht="33" hidden="1">
      <c r="B2880" s="153" t="s">
        <v>2177</v>
      </c>
      <c r="C2880" s="154" t="s">
        <v>1035</v>
      </c>
      <c r="D2880" s="155" t="s">
        <v>1025</v>
      </c>
      <c r="E2880" s="158" t="s">
        <v>1025</v>
      </c>
      <c r="F2880" s="155">
        <f>SUBTOTAL(9,F2881:F2885)</f>
        <v>0</v>
      </c>
      <c r="G2880" s="155">
        <f t="shared" ref="G2880:H2880" si="212">SUBTOTAL(9,G2881:G2885)</f>
        <v>0</v>
      </c>
      <c r="H2880" s="155">
        <f t="shared" si="212"/>
        <v>0</v>
      </c>
    </row>
    <row r="2881" spans="2:8" s="148" customFormat="1" hidden="1">
      <c r="B2881" s="153"/>
      <c r="C2881" s="154"/>
      <c r="D2881" s="155"/>
      <c r="E2881" s="155"/>
      <c r="F2881" s="155"/>
      <c r="G2881" s="155"/>
      <c r="H2881" s="155"/>
    </row>
    <row r="2882" spans="2:8" s="148" customFormat="1" hidden="1">
      <c r="B2882" s="157"/>
      <c r="C2882" s="154"/>
      <c r="D2882" s="156"/>
      <c r="E2882" s="155"/>
      <c r="F2882" s="155"/>
      <c r="G2882" s="156"/>
      <c r="H2882" s="155"/>
    </row>
    <row r="2883" spans="2:8" s="148" customFormat="1" hidden="1">
      <c r="B2883" s="153"/>
      <c r="C2883" s="154"/>
      <c r="D2883" s="155"/>
      <c r="E2883" s="155"/>
      <c r="F2883" s="155"/>
      <c r="G2883" s="155"/>
      <c r="H2883" s="155"/>
    </row>
    <row r="2884" spans="2:8" s="148" customFormat="1" hidden="1">
      <c r="B2884" s="153"/>
      <c r="C2884" s="154"/>
      <c r="D2884" s="156"/>
      <c r="E2884" s="156"/>
      <c r="F2884" s="155"/>
      <c r="G2884" s="156"/>
      <c r="H2884" s="155"/>
    </row>
    <row r="2885" spans="2:8" s="148" customFormat="1" hidden="1">
      <c r="B2885" s="153"/>
      <c r="C2885" s="154"/>
      <c r="D2885" s="156"/>
      <c r="E2885" s="155"/>
      <c r="F2885" s="155"/>
      <c r="G2885" s="155"/>
      <c r="H2885" s="155"/>
    </row>
    <row r="2886" spans="2:8" s="148" customFormat="1" ht="33" hidden="1">
      <c r="B2886" s="153" t="s">
        <v>2178</v>
      </c>
      <c r="C2886" s="154" t="s">
        <v>1037</v>
      </c>
      <c r="D2886" s="155" t="s">
        <v>1025</v>
      </c>
      <c r="E2886" s="158" t="s">
        <v>1025</v>
      </c>
      <c r="F2886" s="155">
        <f>SUBTOTAL(9,F2887:F2889)</f>
        <v>0</v>
      </c>
      <c r="G2886" s="155">
        <f t="shared" ref="G2886:H2886" si="213">SUBTOTAL(9,G2887:G2889)</f>
        <v>0</v>
      </c>
      <c r="H2886" s="155">
        <f t="shared" si="213"/>
        <v>0</v>
      </c>
    </row>
    <row r="2887" spans="2:8" s="148" customFormat="1" hidden="1">
      <c r="B2887" s="153"/>
      <c r="C2887" s="154"/>
      <c r="D2887" s="155"/>
      <c r="E2887" s="155"/>
      <c r="F2887" s="155"/>
      <c r="G2887" s="155"/>
      <c r="H2887" s="155"/>
    </row>
    <row r="2888" spans="2:8" s="148" customFormat="1" hidden="1">
      <c r="B2888" s="153"/>
      <c r="C2888" s="154"/>
      <c r="D2888" s="155"/>
      <c r="E2888" s="155"/>
      <c r="F2888" s="155"/>
      <c r="G2888" s="155"/>
      <c r="H2888" s="155"/>
    </row>
    <row r="2889" spans="2:8" s="148" customFormat="1" hidden="1">
      <c r="B2889" s="153"/>
      <c r="C2889" s="154"/>
      <c r="D2889" s="155"/>
      <c r="E2889" s="155"/>
      <c r="F2889" s="155"/>
      <c r="G2889" s="155"/>
      <c r="H2889" s="155"/>
    </row>
    <row r="2890" spans="2:8" s="148" customFormat="1" ht="33" hidden="1">
      <c r="B2890" s="153" t="s">
        <v>2179</v>
      </c>
      <c r="C2890" s="154" t="s">
        <v>2171</v>
      </c>
      <c r="D2890" s="155" t="s">
        <v>1025</v>
      </c>
      <c r="E2890" s="158" t="s">
        <v>1025</v>
      </c>
      <c r="F2890" s="155">
        <f>SUBTOTAL(9,F2891)</f>
        <v>0</v>
      </c>
      <c r="G2890" s="155">
        <f t="shared" ref="G2890:H2890" si="214">SUBTOTAL(9,G2891)</f>
        <v>0</v>
      </c>
      <c r="H2890" s="155">
        <f t="shared" si="214"/>
        <v>0</v>
      </c>
    </row>
    <row r="2891" spans="2:8" s="148" customFormat="1" hidden="1">
      <c r="B2891" s="153" t="s">
        <v>1033</v>
      </c>
      <c r="C2891" s="154"/>
      <c r="D2891" s="155"/>
      <c r="E2891" s="155"/>
      <c r="F2891" s="155"/>
      <c r="G2891" s="155"/>
      <c r="H2891" s="155"/>
    </row>
    <row r="2892" spans="2:8" s="148" customFormat="1" ht="33" hidden="1">
      <c r="B2892" s="153" t="s">
        <v>2180</v>
      </c>
      <c r="C2892" s="154" t="s">
        <v>1041</v>
      </c>
      <c r="D2892" s="155" t="s">
        <v>1025</v>
      </c>
      <c r="E2892" s="158" t="s">
        <v>1025</v>
      </c>
      <c r="F2892" s="155">
        <f>SUBTOTAL(9,F2893)</f>
        <v>0</v>
      </c>
      <c r="G2892" s="155">
        <f t="shared" ref="G2892:H2892" si="215">SUBTOTAL(9,G2893)</f>
        <v>0</v>
      </c>
      <c r="H2892" s="155">
        <f t="shared" si="215"/>
        <v>0</v>
      </c>
    </row>
    <row r="2893" spans="2:8" s="148" customFormat="1" hidden="1">
      <c r="B2893" s="153" t="s">
        <v>1033</v>
      </c>
      <c r="C2893" s="154"/>
      <c r="D2893" s="155"/>
      <c r="E2893" s="155"/>
      <c r="F2893" s="155"/>
      <c r="G2893" s="155"/>
      <c r="H2893" s="155"/>
    </row>
    <row r="2894" spans="2:8" s="148" customFormat="1" hidden="1">
      <c r="B2894" s="153" t="s">
        <v>2181</v>
      </c>
      <c r="C2894" s="154" t="s">
        <v>1043</v>
      </c>
      <c r="D2894" s="155" t="s">
        <v>1025</v>
      </c>
      <c r="E2894" s="158" t="s">
        <v>1025</v>
      </c>
      <c r="F2894" s="155">
        <f>SUBTOTAL(9,F2895)</f>
        <v>0</v>
      </c>
      <c r="G2894" s="155">
        <f t="shared" ref="G2894:H2894" si="216">SUBTOTAL(9,G2895)</f>
        <v>0</v>
      </c>
      <c r="H2894" s="155">
        <f t="shared" si="216"/>
        <v>0</v>
      </c>
    </row>
    <row r="2895" spans="2:8" s="148" customFormat="1" hidden="1">
      <c r="B2895" s="153" t="s">
        <v>1033</v>
      </c>
      <c r="C2895" s="154"/>
      <c r="D2895" s="155"/>
      <c r="E2895" s="155"/>
      <c r="F2895" s="155"/>
      <c r="G2895" s="155"/>
      <c r="H2895" s="155"/>
    </row>
    <row r="2896" spans="2:8" s="148" customFormat="1" hidden="1">
      <c r="B2896" s="184" t="s">
        <v>2182</v>
      </c>
      <c r="C2896" s="154" t="s">
        <v>2183</v>
      </c>
      <c r="D2896" s="155" t="s">
        <v>1025</v>
      </c>
      <c r="E2896" s="158" t="s">
        <v>1025</v>
      </c>
      <c r="F2896" s="155">
        <f>F2897+F2910</f>
        <v>0</v>
      </c>
      <c r="G2896" s="155">
        <f t="shared" ref="G2896:H2896" si="217">G2897+G2910</f>
        <v>0</v>
      </c>
      <c r="H2896" s="155">
        <f t="shared" si="217"/>
        <v>0</v>
      </c>
    </row>
    <row r="2897" spans="2:8" s="148" customFormat="1" hidden="1">
      <c r="B2897" s="153" t="s">
        <v>2184</v>
      </c>
      <c r="C2897" s="154" t="s">
        <v>2165</v>
      </c>
      <c r="D2897" s="155" t="s">
        <v>1025</v>
      </c>
      <c r="E2897" s="158" t="s">
        <v>1025</v>
      </c>
      <c r="F2897" s="155">
        <f>F2898+F2900+F2902+F2904+F2906+F2908</f>
        <v>0</v>
      </c>
      <c r="G2897" s="155">
        <f t="shared" ref="G2897:H2897" si="218">G2898+G2900+G2902+G2904+G2906+G2908</f>
        <v>0</v>
      </c>
      <c r="H2897" s="155">
        <f t="shared" si="218"/>
        <v>0</v>
      </c>
    </row>
    <row r="2898" spans="2:8" s="148" customFormat="1" ht="33" hidden="1">
      <c r="B2898" s="153" t="s">
        <v>2185</v>
      </c>
      <c r="C2898" s="154" t="s">
        <v>2167</v>
      </c>
      <c r="D2898" s="155" t="s">
        <v>1025</v>
      </c>
      <c r="E2898" s="158" t="s">
        <v>1025</v>
      </c>
      <c r="F2898" s="155">
        <f>SUBTOTAL(9,F2899)</f>
        <v>0</v>
      </c>
      <c r="G2898" s="155">
        <f t="shared" ref="G2898:H2898" si="219">SUBTOTAL(9,G2899)</f>
        <v>0</v>
      </c>
      <c r="H2898" s="155">
        <f t="shared" si="219"/>
        <v>0</v>
      </c>
    </row>
    <row r="2899" spans="2:8" s="148" customFormat="1" hidden="1">
      <c r="B2899" s="153" t="s">
        <v>1033</v>
      </c>
      <c r="C2899" s="154"/>
      <c r="D2899" s="155"/>
      <c r="E2899" s="155"/>
      <c r="F2899" s="155"/>
      <c r="G2899" s="155"/>
      <c r="H2899" s="155"/>
    </row>
    <row r="2900" spans="2:8" s="148" customFormat="1" ht="33" hidden="1">
      <c r="B2900" s="153" t="s">
        <v>2186</v>
      </c>
      <c r="C2900" s="154" t="s">
        <v>1035</v>
      </c>
      <c r="D2900" s="155" t="s">
        <v>1025</v>
      </c>
      <c r="E2900" s="158" t="s">
        <v>1025</v>
      </c>
      <c r="F2900" s="155">
        <f>SUBTOTAL(9,F2901)</f>
        <v>0</v>
      </c>
      <c r="G2900" s="155">
        <f t="shared" ref="G2900:H2900" si="220">SUBTOTAL(9,G2901)</f>
        <v>0</v>
      </c>
      <c r="H2900" s="155">
        <f t="shared" si="220"/>
        <v>0</v>
      </c>
    </row>
    <row r="2901" spans="2:8" s="148" customFormat="1" hidden="1">
      <c r="B2901" s="153" t="s">
        <v>1033</v>
      </c>
      <c r="C2901" s="154"/>
      <c r="D2901" s="155"/>
      <c r="E2901" s="155"/>
      <c r="F2901" s="155"/>
      <c r="G2901" s="155"/>
      <c r="H2901" s="155"/>
    </row>
    <row r="2902" spans="2:8" s="148" customFormat="1" ht="33" hidden="1">
      <c r="B2902" s="153" t="s">
        <v>2187</v>
      </c>
      <c r="C2902" s="154" t="s">
        <v>1037</v>
      </c>
      <c r="D2902" s="155" t="s">
        <v>1025</v>
      </c>
      <c r="E2902" s="158" t="s">
        <v>1025</v>
      </c>
      <c r="F2902" s="155">
        <f>SUBTOTAL(9,F2903)</f>
        <v>0</v>
      </c>
      <c r="G2902" s="155">
        <f t="shared" ref="G2902:H2902" si="221">SUBTOTAL(9,G2903)</f>
        <v>0</v>
      </c>
      <c r="H2902" s="155">
        <f t="shared" si="221"/>
        <v>0</v>
      </c>
    </row>
    <row r="2903" spans="2:8" s="148" customFormat="1" hidden="1">
      <c r="B2903" s="153" t="s">
        <v>1033</v>
      </c>
      <c r="C2903" s="154"/>
      <c r="D2903" s="155"/>
      <c r="E2903" s="155"/>
      <c r="F2903" s="155"/>
      <c r="G2903" s="155"/>
      <c r="H2903" s="155"/>
    </row>
    <row r="2904" spans="2:8" s="148" customFormat="1" ht="33" hidden="1">
      <c r="B2904" s="153" t="s">
        <v>2188</v>
      </c>
      <c r="C2904" s="154" t="s">
        <v>2171</v>
      </c>
      <c r="D2904" s="155" t="s">
        <v>1025</v>
      </c>
      <c r="E2904" s="158" t="s">
        <v>1025</v>
      </c>
      <c r="F2904" s="155">
        <f>SUBTOTAL(9,F2905)</f>
        <v>0</v>
      </c>
      <c r="G2904" s="155">
        <f t="shared" ref="G2904:H2904" si="222">SUBTOTAL(9,G2905)</f>
        <v>0</v>
      </c>
      <c r="H2904" s="155">
        <f t="shared" si="222"/>
        <v>0</v>
      </c>
    </row>
    <row r="2905" spans="2:8" s="148" customFormat="1" hidden="1">
      <c r="B2905" s="153" t="s">
        <v>1033</v>
      </c>
      <c r="C2905" s="154"/>
      <c r="D2905" s="155"/>
      <c r="E2905" s="155"/>
      <c r="F2905" s="155"/>
      <c r="G2905" s="155"/>
      <c r="H2905" s="155"/>
    </row>
    <row r="2906" spans="2:8" s="148" customFormat="1" ht="33" hidden="1">
      <c r="B2906" s="153" t="s">
        <v>2189</v>
      </c>
      <c r="C2906" s="154" t="s">
        <v>1041</v>
      </c>
      <c r="D2906" s="155" t="s">
        <v>1025</v>
      </c>
      <c r="E2906" s="158" t="s">
        <v>1025</v>
      </c>
      <c r="F2906" s="155">
        <f>SUBTOTAL(9,F2907)</f>
        <v>0</v>
      </c>
      <c r="G2906" s="155">
        <f t="shared" ref="G2906:H2906" si="223">SUBTOTAL(9,G2907)</f>
        <v>0</v>
      </c>
      <c r="H2906" s="155">
        <f t="shared" si="223"/>
        <v>0</v>
      </c>
    </row>
    <row r="2907" spans="2:8" s="148" customFormat="1" hidden="1">
      <c r="B2907" s="153" t="s">
        <v>1033</v>
      </c>
      <c r="C2907" s="154"/>
      <c r="D2907" s="155"/>
      <c r="E2907" s="155"/>
      <c r="F2907" s="155"/>
      <c r="G2907" s="155"/>
      <c r="H2907" s="155"/>
    </row>
    <row r="2908" spans="2:8" s="148" customFormat="1" hidden="1">
      <c r="B2908" s="153" t="s">
        <v>2190</v>
      </c>
      <c r="C2908" s="154" t="s">
        <v>1043</v>
      </c>
      <c r="D2908" s="155" t="s">
        <v>1025</v>
      </c>
      <c r="E2908" s="158" t="s">
        <v>1025</v>
      </c>
      <c r="F2908" s="155">
        <f>SUBTOTAL(9,F2909)</f>
        <v>0</v>
      </c>
      <c r="G2908" s="155">
        <f t="shared" ref="G2908:H2908" si="224">SUBTOTAL(9,G2909)</f>
        <v>0</v>
      </c>
      <c r="H2908" s="155">
        <f t="shared" si="224"/>
        <v>0</v>
      </c>
    </row>
    <row r="2909" spans="2:8" s="148" customFormat="1" hidden="1">
      <c r="B2909" s="153" t="s">
        <v>1033</v>
      </c>
      <c r="C2909" s="154"/>
      <c r="D2909" s="155"/>
      <c r="E2909" s="155"/>
      <c r="F2909" s="155"/>
      <c r="G2909" s="155"/>
      <c r="H2909" s="155"/>
    </row>
    <row r="2910" spans="2:8" s="148" customFormat="1" hidden="1">
      <c r="B2910" s="153" t="s">
        <v>2191</v>
      </c>
      <c r="C2910" s="154" t="s">
        <v>2175</v>
      </c>
      <c r="D2910" s="155" t="s">
        <v>1025</v>
      </c>
      <c r="E2910" s="158" t="s">
        <v>1025</v>
      </c>
      <c r="F2910" s="155">
        <f>F2911+F2913+F2915+F2917+F2919+F2921</f>
        <v>0</v>
      </c>
      <c r="G2910" s="155">
        <f t="shared" ref="G2910:H2910" si="225">G2911+G2913+G2915+G2917+G2919+G2921</f>
        <v>0</v>
      </c>
      <c r="H2910" s="155">
        <f t="shared" si="225"/>
        <v>0</v>
      </c>
    </row>
    <row r="2911" spans="2:8" s="148" customFormat="1" ht="33" hidden="1">
      <c r="B2911" s="153" t="s">
        <v>2192</v>
      </c>
      <c r="C2911" s="154" t="s">
        <v>2167</v>
      </c>
      <c r="D2911" s="155" t="s">
        <v>1025</v>
      </c>
      <c r="E2911" s="158" t="s">
        <v>1025</v>
      </c>
      <c r="F2911" s="155">
        <f>SUBTOTAL(9,F2912)</f>
        <v>0</v>
      </c>
      <c r="G2911" s="155">
        <f t="shared" ref="G2911:H2911" si="226">SUBTOTAL(9,G2912)</f>
        <v>0</v>
      </c>
      <c r="H2911" s="155">
        <f t="shared" si="226"/>
        <v>0</v>
      </c>
    </row>
    <row r="2912" spans="2:8" s="148" customFormat="1" hidden="1">
      <c r="B2912" s="153" t="s">
        <v>1033</v>
      </c>
      <c r="C2912" s="154"/>
      <c r="D2912" s="155"/>
      <c r="E2912" s="155"/>
      <c r="F2912" s="155"/>
      <c r="G2912" s="155"/>
      <c r="H2912" s="155"/>
    </row>
    <row r="2913" spans="2:8" s="148" customFormat="1" ht="33" hidden="1">
      <c r="B2913" s="153" t="s">
        <v>2193</v>
      </c>
      <c r="C2913" s="154" t="s">
        <v>1035</v>
      </c>
      <c r="D2913" s="155" t="s">
        <v>1025</v>
      </c>
      <c r="E2913" s="158" t="s">
        <v>1025</v>
      </c>
      <c r="F2913" s="155">
        <f>SUBTOTAL(9,F2914)</f>
        <v>0</v>
      </c>
      <c r="G2913" s="155">
        <f t="shared" ref="G2913:H2913" si="227">SUBTOTAL(9,G2914)</f>
        <v>0</v>
      </c>
      <c r="H2913" s="155">
        <f t="shared" si="227"/>
        <v>0</v>
      </c>
    </row>
    <row r="2914" spans="2:8" s="148" customFormat="1" hidden="1">
      <c r="B2914" s="153" t="s">
        <v>1033</v>
      </c>
      <c r="C2914" s="154"/>
      <c r="D2914" s="155"/>
      <c r="E2914" s="155"/>
      <c r="F2914" s="155"/>
      <c r="G2914" s="155"/>
      <c r="H2914" s="155"/>
    </row>
    <row r="2915" spans="2:8" s="148" customFormat="1" ht="33" hidden="1">
      <c r="B2915" s="153" t="s">
        <v>2194</v>
      </c>
      <c r="C2915" s="154" t="s">
        <v>1037</v>
      </c>
      <c r="D2915" s="155" t="s">
        <v>1025</v>
      </c>
      <c r="E2915" s="158" t="s">
        <v>1025</v>
      </c>
      <c r="F2915" s="155">
        <f>SUBTOTAL(9,F2916)</f>
        <v>0</v>
      </c>
      <c r="G2915" s="155">
        <f t="shared" ref="G2915:H2915" si="228">SUBTOTAL(9,G2916)</f>
        <v>0</v>
      </c>
      <c r="H2915" s="155">
        <f t="shared" si="228"/>
        <v>0</v>
      </c>
    </row>
    <row r="2916" spans="2:8" s="148" customFormat="1" hidden="1">
      <c r="B2916" s="153" t="s">
        <v>1033</v>
      </c>
      <c r="C2916" s="154"/>
      <c r="D2916" s="155"/>
      <c r="E2916" s="155"/>
      <c r="F2916" s="155"/>
      <c r="G2916" s="155"/>
      <c r="H2916" s="155"/>
    </row>
    <row r="2917" spans="2:8" s="148" customFormat="1" ht="33" hidden="1">
      <c r="B2917" s="153" t="s">
        <v>2195</v>
      </c>
      <c r="C2917" s="154" t="s">
        <v>2171</v>
      </c>
      <c r="D2917" s="155" t="s">
        <v>1025</v>
      </c>
      <c r="E2917" s="158" t="s">
        <v>1025</v>
      </c>
      <c r="F2917" s="155">
        <f>SUBTOTAL(9,F2918)</f>
        <v>0</v>
      </c>
      <c r="G2917" s="155">
        <f t="shared" ref="G2917:H2917" si="229">SUBTOTAL(9,G2918)</f>
        <v>0</v>
      </c>
      <c r="H2917" s="155">
        <f t="shared" si="229"/>
        <v>0</v>
      </c>
    </row>
    <row r="2918" spans="2:8" s="148" customFormat="1" hidden="1">
      <c r="B2918" s="153" t="s">
        <v>1033</v>
      </c>
      <c r="C2918" s="154"/>
      <c r="D2918" s="155"/>
      <c r="E2918" s="155"/>
      <c r="F2918" s="155"/>
      <c r="G2918" s="155"/>
      <c r="H2918" s="155"/>
    </row>
    <row r="2919" spans="2:8" s="148" customFormat="1" ht="33" hidden="1">
      <c r="B2919" s="153" t="s">
        <v>2196</v>
      </c>
      <c r="C2919" s="154" t="s">
        <v>1041</v>
      </c>
      <c r="D2919" s="155" t="s">
        <v>1025</v>
      </c>
      <c r="E2919" s="158" t="s">
        <v>1025</v>
      </c>
      <c r="F2919" s="155">
        <f>SUBTOTAL(9,F2920)</f>
        <v>0</v>
      </c>
      <c r="G2919" s="155">
        <f t="shared" ref="G2919:H2919" si="230">SUBTOTAL(9,G2920)</f>
        <v>0</v>
      </c>
      <c r="H2919" s="155">
        <f t="shared" si="230"/>
        <v>0</v>
      </c>
    </row>
    <row r="2920" spans="2:8" s="148" customFormat="1" hidden="1">
      <c r="B2920" s="153" t="s">
        <v>1033</v>
      </c>
      <c r="C2920" s="154"/>
      <c r="D2920" s="155"/>
      <c r="E2920" s="155"/>
      <c r="F2920" s="155"/>
      <c r="G2920" s="155"/>
      <c r="H2920" s="155"/>
    </row>
    <row r="2921" spans="2:8" s="148" customFormat="1" hidden="1">
      <c r="B2921" s="153" t="s">
        <v>2197</v>
      </c>
      <c r="C2921" s="154" t="s">
        <v>1043</v>
      </c>
      <c r="D2921" s="155" t="s">
        <v>1025</v>
      </c>
      <c r="E2921" s="158" t="s">
        <v>1025</v>
      </c>
      <c r="F2921" s="155">
        <f>SUBTOTAL(9,F2922)</f>
        <v>0</v>
      </c>
      <c r="G2921" s="155">
        <f t="shared" ref="G2921:H2921" si="231">SUBTOTAL(9,G2922)</f>
        <v>0</v>
      </c>
      <c r="H2921" s="155">
        <f t="shared" si="231"/>
        <v>0</v>
      </c>
    </row>
    <row r="2922" spans="2:8" s="148" customFormat="1" hidden="1">
      <c r="B2922" s="153" t="s">
        <v>1033</v>
      </c>
      <c r="C2922" s="154"/>
      <c r="D2922" s="155"/>
      <c r="E2922" s="155"/>
      <c r="F2922" s="155"/>
      <c r="G2922" s="155"/>
      <c r="H2922" s="155"/>
    </row>
    <row r="2923" spans="2:8" s="148" customFormat="1" hidden="1">
      <c r="B2923" s="153" t="s">
        <v>2198</v>
      </c>
      <c r="C2923" s="154" t="s">
        <v>2199</v>
      </c>
      <c r="D2923" s="155" t="s">
        <v>1025</v>
      </c>
      <c r="E2923" s="158" t="s">
        <v>1025</v>
      </c>
      <c r="F2923" s="155">
        <f>F2924+F2951</f>
        <v>0</v>
      </c>
      <c r="G2923" s="155">
        <f t="shared" ref="G2923:H2923" si="232">G2924+G2951</f>
        <v>0</v>
      </c>
      <c r="H2923" s="155">
        <f t="shared" si="232"/>
        <v>0</v>
      </c>
    </row>
    <row r="2924" spans="2:8" s="148" customFormat="1" hidden="1">
      <c r="B2924" s="184" t="s">
        <v>2200</v>
      </c>
      <c r="C2924" s="154" t="s">
        <v>2163</v>
      </c>
      <c r="D2924" s="155" t="s">
        <v>1025</v>
      </c>
      <c r="E2924" s="158" t="s">
        <v>1025</v>
      </c>
      <c r="F2924" s="155">
        <f>F2925+F2938</f>
        <v>0</v>
      </c>
      <c r="G2924" s="155">
        <f t="shared" ref="G2924:H2924" si="233">G2925+G2938</f>
        <v>0</v>
      </c>
      <c r="H2924" s="155">
        <f t="shared" si="233"/>
        <v>0</v>
      </c>
    </row>
    <row r="2925" spans="2:8" s="148" customFormat="1" hidden="1">
      <c r="B2925" s="153" t="s">
        <v>2201</v>
      </c>
      <c r="C2925" s="154" t="s">
        <v>2165</v>
      </c>
      <c r="D2925" s="155" t="s">
        <v>1025</v>
      </c>
      <c r="E2925" s="158" t="s">
        <v>1025</v>
      </c>
      <c r="F2925" s="155">
        <f>F2926+F2928+F2930+F2932+F2934+F2936</f>
        <v>0</v>
      </c>
      <c r="G2925" s="155">
        <f t="shared" ref="G2925:H2925" si="234">G2926+G2928+G2930+G2932+G2934+G2936</f>
        <v>0</v>
      </c>
      <c r="H2925" s="155">
        <f t="shared" si="234"/>
        <v>0</v>
      </c>
    </row>
    <row r="2926" spans="2:8" s="148" customFormat="1" ht="33" hidden="1">
      <c r="B2926" s="153" t="s">
        <v>2202</v>
      </c>
      <c r="C2926" s="154" t="s">
        <v>2167</v>
      </c>
      <c r="D2926" s="155" t="s">
        <v>1025</v>
      </c>
      <c r="E2926" s="158" t="s">
        <v>1025</v>
      </c>
      <c r="F2926" s="155">
        <f>SUBTOTAL(9,F2927)</f>
        <v>0</v>
      </c>
      <c r="G2926" s="155">
        <f t="shared" ref="G2926:H2926" si="235">SUBTOTAL(9,G2927)</f>
        <v>0</v>
      </c>
      <c r="H2926" s="155">
        <f t="shared" si="235"/>
        <v>0</v>
      </c>
    </row>
    <row r="2927" spans="2:8" s="148" customFormat="1" hidden="1">
      <c r="B2927" s="153" t="s">
        <v>1033</v>
      </c>
      <c r="C2927" s="154"/>
      <c r="D2927" s="155"/>
      <c r="E2927" s="155"/>
      <c r="F2927" s="155"/>
      <c r="G2927" s="155"/>
      <c r="H2927" s="155"/>
    </row>
    <row r="2928" spans="2:8" s="148" customFormat="1" ht="33" hidden="1">
      <c r="B2928" s="153" t="s">
        <v>2203</v>
      </c>
      <c r="C2928" s="154" t="s">
        <v>1035</v>
      </c>
      <c r="D2928" s="155" t="s">
        <v>1025</v>
      </c>
      <c r="E2928" s="158" t="s">
        <v>1025</v>
      </c>
      <c r="F2928" s="155">
        <f>SUBTOTAL(9,F2929)</f>
        <v>0</v>
      </c>
      <c r="G2928" s="155">
        <f t="shared" ref="G2928:H2928" si="236">SUBTOTAL(9,G2929)</f>
        <v>0</v>
      </c>
      <c r="H2928" s="155">
        <f t="shared" si="236"/>
        <v>0</v>
      </c>
    </row>
    <row r="2929" spans="2:8" s="148" customFormat="1" hidden="1">
      <c r="B2929" s="153" t="s">
        <v>1033</v>
      </c>
      <c r="C2929" s="154"/>
      <c r="D2929" s="155"/>
      <c r="E2929" s="155"/>
      <c r="F2929" s="155"/>
      <c r="G2929" s="155"/>
      <c r="H2929" s="155"/>
    </row>
    <row r="2930" spans="2:8" s="148" customFormat="1" ht="33" hidden="1">
      <c r="B2930" s="153" t="s">
        <v>2204</v>
      </c>
      <c r="C2930" s="154" t="s">
        <v>1037</v>
      </c>
      <c r="D2930" s="155" t="s">
        <v>1025</v>
      </c>
      <c r="E2930" s="158" t="s">
        <v>1025</v>
      </c>
      <c r="F2930" s="155">
        <f>SUBTOTAL(9,F2931)</f>
        <v>0</v>
      </c>
      <c r="G2930" s="155">
        <f t="shared" ref="G2930:H2930" si="237">SUBTOTAL(9,G2931)</f>
        <v>0</v>
      </c>
      <c r="H2930" s="155">
        <f t="shared" si="237"/>
        <v>0</v>
      </c>
    </row>
    <row r="2931" spans="2:8" s="148" customFormat="1" hidden="1">
      <c r="B2931" s="153" t="s">
        <v>1033</v>
      </c>
      <c r="C2931" s="154"/>
      <c r="D2931" s="155"/>
      <c r="E2931" s="155"/>
      <c r="F2931" s="155"/>
      <c r="G2931" s="155"/>
      <c r="H2931" s="155"/>
    </row>
    <row r="2932" spans="2:8" s="148" customFormat="1" ht="33" hidden="1">
      <c r="B2932" s="153" t="s">
        <v>2205</v>
      </c>
      <c r="C2932" s="154" t="s">
        <v>2171</v>
      </c>
      <c r="D2932" s="155" t="s">
        <v>1025</v>
      </c>
      <c r="E2932" s="158" t="s">
        <v>1025</v>
      </c>
      <c r="F2932" s="155">
        <f>SUBTOTAL(9,F2933)</f>
        <v>0</v>
      </c>
      <c r="G2932" s="155">
        <f t="shared" ref="G2932:H2932" si="238">SUBTOTAL(9,G2933)</f>
        <v>0</v>
      </c>
      <c r="H2932" s="155">
        <f t="shared" si="238"/>
        <v>0</v>
      </c>
    </row>
    <row r="2933" spans="2:8" s="148" customFormat="1" hidden="1">
      <c r="B2933" s="153" t="s">
        <v>1033</v>
      </c>
      <c r="C2933" s="154"/>
      <c r="D2933" s="155"/>
      <c r="E2933" s="155"/>
      <c r="F2933" s="155"/>
      <c r="G2933" s="155"/>
      <c r="H2933" s="155"/>
    </row>
    <row r="2934" spans="2:8" s="148" customFormat="1" ht="33" hidden="1">
      <c r="B2934" s="153" t="s">
        <v>2206</v>
      </c>
      <c r="C2934" s="154" t="s">
        <v>1041</v>
      </c>
      <c r="D2934" s="155" t="s">
        <v>1025</v>
      </c>
      <c r="E2934" s="158" t="s">
        <v>1025</v>
      </c>
      <c r="F2934" s="155">
        <f>SUBTOTAL(9,F2935)</f>
        <v>0</v>
      </c>
      <c r="G2934" s="155">
        <f t="shared" ref="G2934:H2934" si="239">SUBTOTAL(9,G2935)</f>
        <v>0</v>
      </c>
      <c r="H2934" s="155">
        <f t="shared" si="239"/>
        <v>0</v>
      </c>
    </row>
    <row r="2935" spans="2:8" s="148" customFormat="1" hidden="1">
      <c r="B2935" s="153" t="s">
        <v>1033</v>
      </c>
      <c r="C2935" s="154"/>
      <c r="D2935" s="155"/>
      <c r="E2935" s="155"/>
      <c r="F2935" s="155"/>
      <c r="G2935" s="155"/>
      <c r="H2935" s="155"/>
    </row>
    <row r="2936" spans="2:8" s="148" customFormat="1" hidden="1">
      <c r="B2936" s="153" t="s">
        <v>2207</v>
      </c>
      <c r="C2936" s="154" t="s">
        <v>1043</v>
      </c>
      <c r="D2936" s="155" t="s">
        <v>1025</v>
      </c>
      <c r="E2936" s="158" t="s">
        <v>1025</v>
      </c>
      <c r="F2936" s="155">
        <f>SUBTOTAL(9,F2937)</f>
        <v>0</v>
      </c>
      <c r="G2936" s="155">
        <f t="shared" ref="G2936:H2936" si="240">SUBTOTAL(9,G2937)</f>
        <v>0</v>
      </c>
      <c r="H2936" s="155">
        <f t="shared" si="240"/>
        <v>0</v>
      </c>
    </row>
    <row r="2937" spans="2:8" s="148" customFormat="1" hidden="1">
      <c r="B2937" s="153" t="s">
        <v>1033</v>
      </c>
      <c r="C2937" s="154"/>
      <c r="D2937" s="155"/>
      <c r="E2937" s="155"/>
      <c r="F2937" s="155"/>
      <c r="G2937" s="155"/>
      <c r="H2937" s="155"/>
    </row>
    <row r="2938" spans="2:8" s="148" customFormat="1" hidden="1">
      <c r="B2938" s="153" t="s">
        <v>2208</v>
      </c>
      <c r="C2938" s="154" t="s">
        <v>2175</v>
      </c>
      <c r="D2938" s="155" t="s">
        <v>1025</v>
      </c>
      <c r="E2938" s="158" t="s">
        <v>1025</v>
      </c>
      <c r="F2938" s="155">
        <f>F2939+F2941+F2943+F2945+F2947+F2949</f>
        <v>0</v>
      </c>
      <c r="G2938" s="155">
        <f t="shared" ref="G2938:H2938" si="241">G2939+G2941+G2943+G2945+G2947+G2949</f>
        <v>0</v>
      </c>
      <c r="H2938" s="155">
        <f t="shared" si="241"/>
        <v>0</v>
      </c>
    </row>
    <row r="2939" spans="2:8" s="148" customFormat="1" ht="33" hidden="1">
      <c r="B2939" s="153" t="s">
        <v>2209</v>
      </c>
      <c r="C2939" s="154" t="s">
        <v>2167</v>
      </c>
      <c r="D2939" s="155" t="s">
        <v>1025</v>
      </c>
      <c r="E2939" s="158" t="s">
        <v>1025</v>
      </c>
      <c r="F2939" s="155">
        <f>SUBTOTAL(9,F2940)</f>
        <v>0</v>
      </c>
      <c r="G2939" s="155">
        <f t="shared" ref="G2939:H2939" si="242">SUBTOTAL(9,G2940)</f>
        <v>0</v>
      </c>
      <c r="H2939" s="155">
        <f t="shared" si="242"/>
        <v>0</v>
      </c>
    </row>
    <row r="2940" spans="2:8" s="148" customFormat="1" hidden="1">
      <c r="B2940" s="153" t="s">
        <v>1033</v>
      </c>
      <c r="C2940" s="154"/>
      <c r="D2940" s="155"/>
      <c r="E2940" s="155"/>
      <c r="F2940" s="155"/>
      <c r="G2940" s="155"/>
      <c r="H2940" s="155"/>
    </row>
    <row r="2941" spans="2:8" s="148" customFormat="1" ht="33" hidden="1">
      <c r="B2941" s="153" t="s">
        <v>2210</v>
      </c>
      <c r="C2941" s="154" t="s">
        <v>1035</v>
      </c>
      <c r="D2941" s="155" t="s">
        <v>1025</v>
      </c>
      <c r="E2941" s="158" t="s">
        <v>1025</v>
      </c>
      <c r="F2941" s="155">
        <f>SUBTOTAL(9,F2942)</f>
        <v>0</v>
      </c>
      <c r="G2941" s="155">
        <f t="shared" ref="G2941:H2941" si="243">SUBTOTAL(9,G2942)</f>
        <v>0</v>
      </c>
      <c r="H2941" s="155">
        <f t="shared" si="243"/>
        <v>0</v>
      </c>
    </row>
    <row r="2942" spans="2:8" s="148" customFormat="1" hidden="1">
      <c r="B2942" s="153" t="s">
        <v>1033</v>
      </c>
      <c r="C2942" s="154"/>
      <c r="D2942" s="155"/>
      <c r="E2942" s="155"/>
      <c r="F2942" s="155"/>
      <c r="G2942" s="155"/>
      <c r="H2942" s="155"/>
    </row>
    <row r="2943" spans="2:8" s="148" customFormat="1" ht="33" hidden="1">
      <c r="B2943" s="153" t="s">
        <v>2211</v>
      </c>
      <c r="C2943" s="154" t="s">
        <v>1037</v>
      </c>
      <c r="D2943" s="155" t="s">
        <v>1025</v>
      </c>
      <c r="E2943" s="158" t="s">
        <v>1025</v>
      </c>
      <c r="F2943" s="155">
        <f>SUBTOTAL(9,F2944)</f>
        <v>0</v>
      </c>
      <c r="G2943" s="155">
        <f t="shared" ref="G2943:H2943" si="244">SUBTOTAL(9,G2944)</f>
        <v>0</v>
      </c>
      <c r="H2943" s="155">
        <f t="shared" si="244"/>
        <v>0</v>
      </c>
    </row>
    <row r="2944" spans="2:8" s="148" customFormat="1" hidden="1">
      <c r="B2944" s="153" t="s">
        <v>1033</v>
      </c>
      <c r="C2944" s="154"/>
      <c r="D2944" s="155"/>
      <c r="E2944" s="155"/>
      <c r="F2944" s="155"/>
      <c r="G2944" s="155"/>
      <c r="H2944" s="155"/>
    </row>
    <row r="2945" spans="2:8" s="148" customFormat="1" ht="33" hidden="1">
      <c r="B2945" s="153" t="s">
        <v>2212</v>
      </c>
      <c r="C2945" s="154" t="s">
        <v>2171</v>
      </c>
      <c r="D2945" s="155" t="s">
        <v>1025</v>
      </c>
      <c r="E2945" s="158" t="s">
        <v>1025</v>
      </c>
      <c r="F2945" s="155">
        <f>SUBTOTAL(9,F2946)</f>
        <v>0</v>
      </c>
      <c r="G2945" s="155">
        <f t="shared" ref="G2945:H2945" si="245">SUBTOTAL(9,G2946)</f>
        <v>0</v>
      </c>
      <c r="H2945" s="155">
        <f t="shared" si="245"/>
        <v>0</v>
      </c>
    </row>
    <row r="2946" spans="2:8" s="148" customFormat="1" hidden="1">
      <c r="B2946" s="153" t="s">
        <v>1033</v>
      </c>
      <c r="C2946" s="154"/>
      <c r="D2946" s="155"/>
      <c r="E2946" s="155"/>
      <c r="F2946" s="155"/>
      <c r="G2946" s="155"/>
      <c r="H2946" s="155"/>
    </row>
    <row r="2947" spans="2:8" s="148" customFormat="1" ht="33" hidden="1">
      <c r="B2947" s="153" t="s">
        <v>2213</v>
      </c>
      <c r="C2947" s="154" t="s">
        <v>1041</v>
      </c>
      <c r="D2947" s="155" t="s">
        <v>1025</v>
      </c>
      <c r="E2947" s="158" t="s">
        <v>1025</v>
      </c>
      <c r="F2947" s="155">
        <f>SUBTOTAL(9,F2948)</f>
        <v>0</v>
      </c>
      <c r="G2947" s="155">
        <f t="shared" ref="G2947:H2947" si="246">SUBTOTAL(9,G2948)</f>
        <v>0</v>
      </c>
      <c r="H2947" s="155">
        <f t="shared" si="246"/>
        <v>0</v>
      </c>
    </row>
    <row r="2948" spans="2:8" s="148" customFormat="1" hidden="1">
      <c r="B2948" s="153" t="s">
        <v>1033</v>
      </c>
      <c r="C2948" s="154"/>
      <c r="D2948" s="155"/>
      <c r="E2948" s="155"/>
      <c r="F2948" s="155"/>
      <c r="G2948" s="155"/>
      <c r="H2948" s="155"/>
    </row>
    <row r="2949" spans="2:8" s="148" customFormat="1" hidden="1">
      <c r="B2949" s="153" t="s">
        <v>2214</v>
      </c>
      <c r="C2949" s="154" t="s">
        <v>1043</v>
      </c>
      <c r="D2949" s="155" t="s">
        <v>1025</v>
      </c>
      <c r="E2949" s="158" t="s">
        <v>1025</v>
      </c>
      <c r="F2949" s="155">
        <f>SUBTOTAL(9,F2950)</f>
        <v>0</v>
      </c>
      <c r="G2949" s="155">
        <f t="shared" ref="G2949:H2949" si="247">SUBTOTAL(9,G2950)</f>
        <v>0</v>
      </c>
      <c r="H2949" s="155">
        <f t="shared" si="247"/>
        <v>0</v>
      </c>
    </row>
    <row r="2950" spans="2:8" s="148" customFormat="1" hidden="1">
      <c r="B2950" s="153" t="s">
        <v>1033</v>
      </c>
      <c r="C2950" s="154"/>
      <c r="D2950" s="155"/>
      <c r="E2950" s="155"/>
      <c r="F2950" s="155"/>
      <c r="G2950" s="155"/>
      <c r="H2950" s="155"/>
    </row>
    <row r="2951" spans="2:8" s="148" customFormat="1" hidden="1">
      <c r="B2951" s="184" t="s">
        <v>2215</v>
      </c>
      <c r="C2951" s="154" t="s">
        <v>2183</v>
      </c>
      <c r="D2951" s="155" t="s">
        <v>1025</v>
      </c>
      <c r="E2951" s="158" t="s">
        <v>1025</v>
      </c>
      <c r="F2951" s="155">
        <f>F2952+F2965</f>
        <v>0</v>
      </c>
      <c r="G2951" s="155">
        <f t="shared" ref="G2951:H2951" si="248">G2952+G2965</f>
        <v>0</v>
      </c>
      <c r="H2951" s="155">
        <f t="shared" si="248"/>
        <v>0</v>
      </c>
    </row>
    <row r="2952" spans="2:8" s="148" customFormat="1" hidden="1">
      <c r="B2952" s="153" t="s">
        <v>2216</v>
      </c>
      <c r="C2952" s="154" t="s">
        <v>2165</v>
      </c>
      <c r="D2952" s="155" t="s">
        <v>1025</v>
      </c>
      <c r="E2952" s="158" t="s">
        <v>1025</v>
      </c>
      <c r="F2952" s="155">
        <f>F2953+F2955+F2957+F2959+F2961+F2963</f>
        <v>0</v>
      </c>
      <c r="G2952" s="155">
        <f t="shared" ref="G2952:H2952" si="249">G2953+G2955+G2957+G2959+G2961+G2963</f>
        <v>0</v>
      </c>
      <c r="H2952" s="155">
        <f t="shared" si="249"/>
        <v>0</v>
      </c>
    </row>
    <row r="2953" spans="2:8" s="148" customFormat="1" ht="33" hidden="1">
      <c r="B2953" s="153" t="s">
        <v>2217</v>
      </c>
      <c r="C2953" s="154" t="s">
        <v>2167</v>
      </c>
      <c r="D2953" s="155" t="s">
        <v>1025</v>
      </c>
      <c r="E2953" s="158" t="s">
        <v>1025</v>
      </c>
      <c r="F2953" s="155">
        <f>SUBTOTAL(9,F2954)</f>
        <v>0</v>
      </c>
      <c r="G2953" s="155">
        <f t="shared" ref="G2953:H2953" si="250">SUBTOTAL(9,G2954)</f>
        <v>0</v>
      </c>
      <c r="H2953" s="155">
        <f t="shared" si="250"/>
        <v>0</v>
      </c>
    </row>
    <row r="2954" spans="2:8" s="148" customFormat="1" hidden="1">
      <c r="B2954" s="153" t="s">
        <v>1033</v>
      </c>
      <c r="C2954" s="154"/>
      <c r="D2954" s="155"/>
      <c r="E2954" s="155"/>
      <c r="F2954" s="155"/>
      <c r="G2954" s="155"/>
      <c r="H2954" s="155"/>
    </row>
    <row r="2955" spans="2:8" s="148" customFormat="1" ht="33" hidden="1">
      <c r="B2955" s="153" t="s">
        <v>2218</v>
      </c>
      <c r="C2955" s="154" t="s">
        <v>1035</v>
      </c>
      <c r="D2955" s="155" t="s">
        <v>1025</v>
      </c>
      <c r="E2955" s="158" t="s">
        <v>1025</v>
      </c>
      <c r="F2955" s="155">
        <f>SUBTOTAL(9,F2956)</f>
        <v>0</v>
      </c>
      <c r="G2955" s="155">
        <f t="shared" ref="G2955:H2955" si="251">SUBTOTAL(9,G2956)</f>
        <v>0</v>
      </c>
      <c r="H2955" s="155">
        <f t="shared" si="251"/>
        <v>0</v>
      </c>
    </row>
    <row r="2956" spans="2:8" s="148" customFormat="1" hidden="1">
      <c r="B2956" s="153" t="s">
        <v>1033</v>
      </c>
      <c r="C2956" s="154"/>
      <c r="D2956" s="155"/>
      <c r="E2956" s="155"/>
      <c r="F2956" s="155"/>
      <c r="G2956" s="155"/>
      <c r="H2956" s="155"/>
    </row>
    <row r="2957" spans="2:8" s="148" customFormat="1" ht="33" hidden="1">
      <c r="B2957" s="153" t="s">
        <v>2219</v>
      </c>
      <c r="C2957" s="154" t="s">
        <v>1037</v>
      </c>
      <c r="D2957" s="155" t="s">
        <v>1025</v>
      </c>
      <c r="E2957" s="158" t="s">
        <v>1025</v>
      </c>
      <c r="F2957" s="155">
        <f>SUBTOTAL(9,F2958)</f>
        <v>0</v>
      </c>
      <c r="G2957" s="155">
        <f t="shared" ref="G2957:H2957" si="252">SUBTOTAL(9,G2958)</f>
        <v>0</v>
      </c>
      <c r="H2957" s="155">
        <f t="shared" si="252"/>
        <v>0</v>
      </c>
    </row>
    <row r="2958" spans="2:8" s="148" customFormat="1" hidden="1">
      <c r="B2958" s="153" t="s">
        <v>1033</v>
      </c>
      <c r="C2958" s="154"/>
      <c r="D2958" s="155"/>
      <c r="E2958" s="155"/>
      <c r="F2958" s="155"/>
      <c r="G2958" s="155"/>
      <c r="H2958" s="155"/>
    </row>
    <row r="2959" spans="2:8" s="148" customFormat="1" ht="33" hidden="1">
      <c r="B2959" s="153" t="s">
        <v>2220</v>
      </c>
      <c r="C2959" s="154" t="s">
        <v>2171</v>
      </c>
      <c r="D2959" s="155" t="s">
        <v>1025</v>
      </c>
      <c r="E2959" s="158" t="s">
        <v>1025</v>
      </c>
      <c r="F2959" s="155">
        <f>SUBTOTAL(9,F2960)</f>
        <v>0</v>
      </c>
      <c r="G2959" s="155">
        <f t="shared" ref="G2959:H2959" si="253">SUBTOTAL(9,G2960)</f>
        <v>0</v>
      </c>
      <c r="H2959" s="155">
        <f t="shared" si="253"/>
        <v>0</v>
      </c>
    </row>
    <row r="2960" spans="2:8" s="148" customFormat="1" hidden="1">
      <c r="B2960" s="153" t="s">
        <v>1033</v>
      </c>
      <c r="C2960" s="154"/>
      <c r="D2960" s="155"/>
      <c r="E2960" s="155"/>
      <c r="F2960" s="155"/>
      <c r="G2960" s="155"/>
      <c r="H2960" s="155"/>
    </row>
    <row r="2961" spans="2:8" s="148" customFormat="1" ht="33" hidden="1">
      <c r="B2961" s="153" t="s">
        <v>2221</v>
      </c>
      <c r="C2961" s="154" t="s">
        <v>1041</v>
      </c>
      <c r="D2961" s="155" t="s">
        <v>1025</v>
      </c>
      <c r="E2961" s="158" t="s">
        <v>1025</v>
      </c>
      <c r="F2961" s="155">
        <f>SUBTOTAL(9,F2962)</f>
        <v>0</v>
      </c>
      <c r="G2961" s="155">
        <f t="shared" ref="G2961:H2961" si="254">SUBTOTAL(9,G2962)</f>
        <v>0</v>
      </c>
      <c r="H2961" s="155">
        <f t="shared" si="254"/>
        <v>0</v>
      </c>
    </row>
    <row r="2962" spans="2:8" s="148" customFormat="1" hidden="1">
      <c r="B2962" s="153" t="s">
        <v>1033</v>
      </c>
      <c r="C2962" s="154"/>
      <c r="D2962" s="155"/>
      <c r="E2962" s="155"/>
      <c r="F2962" s="155"/>
      <c r="G2962" s="155"/>
      <c r="H2962" s="155"/>
    </row>
    <row r="2963" spans="2:8" s="148" customFormat="1" hidden="1">
      <c r="B2963" s="153" t="s">
        <v>2222</v>
      </c>
      <c r="C2963" s="154" t="s">
        <v>1043</v>
      </c>
      <c r="D2963" s="155" t="s">
        <v>1025</v>
      </c>
      <c r="E2963" s="158" t="s">
        <v>1025</v>
      </c>
      <c r="F2963" s="155">
        <f>SUBTOTAL(9,F2964)</f>
        <v>0</v>
      </c>
      <c r="G2963" s="155">
        <f t="shared" ref="G2963:H2963" si="255">SUBTOTAL(9,G2964)</f>
        <v>0</v>
      </c>
      <c r="H2963" s="155">
        <f t="shared" si="255"/>
        <v>0</v>
      </c>
    </row>
    <row r="2964" spans="2:8" s="148" customFormat="1" hidden="1">
      <c r="B2964" s="153" t="s">
        <v>1033</v>
      </c>
      <c r="C2964" s="154"/>
      <c r="D2964" s="155"/>
      <c r="E2964" s="155"/>
      <c r="F2964" s="155"/>
      <c r="G2964" s="155"/>
      <c r="H2964" s="155"/>
    </row>
    <row r="2965" spans="2:8" s="148" customFormat="1" hidden="1">
      <c r="B2965" s="153" t="s">
        <v>2223</v>
      </c>
      <c r="C2965" s="154" t="s">
        <v>2175</v>
      </c>
      <c r="D2965" s="155" t="s">
        <v>1025</v>
      </c>
      <c r="E2965" s="158" t="s">
        <v>1025</v>
      </c>
      <c r="F2965" s="155">
        <f>F2966+F2968+F2970+F2972+F2974+F2976</f>
        <v>0</v>
      </c>
      <c r="G2965" s="155">
        <f t="shared" ref="G2965:H2965" si="256">G2966+G2968+G2970+G2972+G2974+G2976</f>
        <v>0</v>
      </c>
      <c r="H2965" s="155">
        <f t="shared" si="256"/>
        <v>0</v>
      </c>
    </row>
    <row r="2966" spans="2:8" s="148" customFormat="1" ht="33" hidden="1">
      <c r="B2966" s="153" t="s">
        <v>2224</v>
      </c>
      <c r="C2966" s="154" t="s">
        <v>2167</v>
      </c>
      <c r="D2966" s="155" t="s">
        <v>1025</v>
      </c>
      <c r="E2966" s="158" t="s">
        <v>1025</v>
      </c>
      <c r="F2966" s="155">
        <f>SUBTOTAL(9,F2967)</f>
        <v>0</v>
      </c>
      <c r="G2966" s="155">
        <f t="shared" ref="G2966:H2966" si="257">SUBTOTAL(9,G2967)</f>
        <v>0</v>
      </c>
      <c r="H2966" s="155">
        <f t="shared" si="257"/>
        <v>0</v>
      </c>
    </row>
    <row r="2967" spans="2:8" s="148" customFormat="1" hidden="1">
      <c r="B2967" s="153" t="s">
        <v>1033</v>
      </c>
      <c r="C2967" s="154"/>
      <c r="D2967" s="155"/>
      <c r="E2967" s="155"/>
      <c r="F2967" s="155"/>
      <c r="G2967" s="155"/>
      <c r="H2967" s="155"/>
    </row>
    <row r="2968" spans="2:8" s="148" customFormat="1" ht="33" hidden="1">
      <c r="B2968" s="153" t="s">
        <v>2225</v>
      </c>
      <c r="C2968" s="154" t="s">
        <v>1035</v>
      </c>
      <c r="D2968" s="155" t="s">
        <v>1025</v>
      </c>
      <c r="E2968" s="158" t="s">
        <v>1025</v>
      </c>
      <c r="F2968" s="155">
        <f>SUBTOTAL(9,F2969)</f>
        <v>0</v>
      </c>
      <c r="G2968" s="155">
        <f t="shared" ref="G2968:H2968" si="258">SUBTOTAL(9,G2969)</f>
        <v>0</v>
      </c>
      <c r="H2968" s="155">
        <f t="shared" si="258"/>
        <v>0</v>
      </c>
    </row>
    <row r="2969" spans="2:8" s="148" customFormat="1" hidden="1">
      <c r="B2969" s="153" t="s">
        <v>1033</v>
      </c>
      <c r="C2969" s="154"/>
      <c r="D2969" s="155"/>
      <c r="E2969" s="155"/>
      <c r="F2969" s="155"/>
      <c r="G2969" s="155"/>
      <c r="H2969" s="155"/>
    </row>
    <row r="2970" spans="2:8" s="148" customFormat="1" ht="33" hidden="1">
      <c r="B2970" s="153" t="s">
        <v>2226</v>
      </c>
      <c r="C2970" s="154" t="s">
        <v>1037</v>
      </c>
      <c r="D2970" s="155" t="s">
        <v>1025</v>
      </c>
      <c r="E2970" s="158" t="s">
        <v>1025</v>
      </c>
      <c r="F2970" s="155">
        <f>SUBTOTAL(9,F2971)</f>
        <v>0</v>
      </c>
      <c r="G2970" s="155">
        <f t="shared" ref="G2970:H2970" si="259">SUBTOTAL(9,G2971)</f>
        <v>0</v>
      </c>
      <c r="H2970" s="155">
        <f t="shared" si="259"/>
        <v>0</v>
      </c>
    </row>
    <row r="2971" spans="2:8" s="148" customFormat="1" hidden="1">
      <c r="B2971" s="153" t="s">
        <v>1033</v>
      </c>
      <c r="C2971" s="154"/>
      <c r="D2971" s="155"/>
      <c r="E2971" s="155"/>
      <c r="F2971" s="155"/>
      <c r="G2971" s="155"/>
      <c r="H2971" s="155"/>
    </row>
    <row r="2972" spans="2:8" s="148" customFormat="1" ht="33" hidden="1">
      <c r="B2972" s="153" t="s">
        <v>2227</v>
      </c>
      <c r="C2972" s="154" t="s">
        <v>2171</v>
      </c>
      <c r="D2972" s="155" t="s">
        <v>1025</v>
      </c>
      <c r="E2972" s="158" t="s">
        <v>1025</v>
      </c>
      <c r="F2972" s="155">
        <f>SUBTOTAL(9,F2973)</f>
        <v>0</v>
      </c>
      <c r="G2972" s="155">
        <f t="shared" ref="G2972:H2972" si="260">SUBTOTAL(9,G2973)</f>
        <v>0</v>
      </c>
      <c r="H2972" s="155">
        <f t="shared" si="260"/>
        <v>0</v>
      </c>
    </row>
    <row r="2973" spans="2:8" s="148" customFormat="1" hidden="1">
      <c r="B2973" s="153" t="s">
        <v>1033</v>
      </c>
      <c r="C2973" s="154"/>
      <c r="D2973" s="155"/>
      <c r="E2973" s="155"/>
      <c r="F2973" s="155"/>
      <c r="G2973" s="155"/>
      <c r="H2973" s="155"/>
    </row>
    <row r="2974" spans="2:8" s="148" customFormat="1" ht="33" hidden="1">
      <c r="B2974" s="153" t="s">
        <v>2228</v>
      </c>
      <c r="C2974" s="154" t="s">
        <v>1041</v>
      </c>
      <c r="D2974" s="155" t="s">
        <v>1025</v>
      </c>
      <c r="E2974" s="158" t="s">
        <v>1025</v>
      </c>
      <c r="F2974" s="155">
        <f>SUBTOTAL(9,F2975)</f>
        <v>0</v>
      </c>
      <c r="G2974" s="155">
        <f t="shared" ref="G2974:H2974" si="261">SUBTOTAL(9,G2975)</f>
        <v>0</v>
      </c>
      <c r="H2974" s="155">
        <f t="shared" si="261"/>
        <v>0</v>
      </c>
    </row>
    <row r="2975" spans="2:8" s="148" customFormat="1" hidden="1">
      <c r="B2975" s="153" t="s">
        <v>1033</v>
      </c>
      <c r="C2975" s="154"/>
      <c r="D2975" s="155"/>
      <c r="E2975" s="155"/>
      <c r="F2975" s="155"/>
      <c r="G2975" s="155"/>
      <c r="H2975" s="155"/>
    </row>
    <row r="2976" spans="2:8" s="148" customFormat="1" hidden="1">
      <c r="B2976" s="153" t="s">
        <v>2229</v>
      </c>
      <c r="C2976" s="154" t="s">
        <v>1043</v>
      </c>
      <c r="D2976" s="155" t="s">
        <v>1025</v>
      </c>
      <c r="E2976" s="158" t="s">
        <v>1025</v>
      </c>
      <c r="F2976" s="155">
        <f>SUBTOTAL(9,F2977)</f>
        <v>0</v>
      </c>
      <c r="G2976" s="155">
        <f t="shared" ref="G2976:H2976" si="262">SUBTOTAL(9,G2977)</f>
        <v>0</v>
      </c>
      <c r="H2976" s="155">
        <f t="shared" si="262"/>
        <v>0</v>
      </c>
    </row>
    <row r="2977" spans="2:8" s="148" customFormat="1" hidden="1">
      <c r="B2977" s="153" t="s">
        <v>1033</v>
      </c>
      <c r="C2977" s="154"/>
      <c r="D2977" s="155"/>
      <c r="E2977" s="155"/>
      <c r="F2977" s="155"/>
      <c r="G2977" s="155"/>
      <c r="H2977" s="155"/>
    </row>
    <row r="2978" spans="2:8" s="148" customFormat="1" hidden="1">
      <c r="B2978" s="153" t="s">
        <v>2230</v>
      </c>
      <c r="C2978" s="154" t="s">
        <v>2231</v>
      </c>
      <c r="D2978" s="155" t="s">
        <v>1025</v>
      </c>
      <c r="E2978" s="158" t="s">
        <v>1025</v>
      </c>
      <c r="F2978" s="155">
        <f>F2979+F3006</f>
        <v>0</v>
      </c>
      <c r="G2978" s="155">
        <f t="shared" ref="G2978:H2978" si="263">G2979+G3006</f>
        <v>0</v>
      </c>
      <c r="H2978" s="155">
        <f t="shared" si="263"/>
        <v>0</v>
      </c>
    </row>
    <row r="2979" spans="2:8" s="148" customFormat="1" hidden="1">
      <c r="B2979" s="184" t="s">
        <v>2232</v>
      </c>
      <c r="C2979" s="154" t="s">
        <v>2163</v>
      </c>
      <c r="D2979" s="155" t="s">
        <v>1025</v>
      </c>
      <c r="E2979" s="158" t="s">
        <v>1025</v>
      </c>
      <c r="F2979" s="155">
        <f>F2980+F2993</f>
        <v>0</v>
      </c>
      <c r="G2979" s="155">
        <f t="shared" ref="G2979:H2979" si="264">G2980+G2993</f>
        <v>0</v>
      </c>
      <c r="H2979" s="155">
        <f t="shared" si="264"/>
        <v>0</v>
      </c>
    </row>
    <row r="2980" spans="2:8" s="148" customFormat="1" hidden="1">
      <c r="B2980" s="153" t="s">
        <v>2233</v>
      </c>
      <c r="C2980" s="154" t="s">
        <v>2165</v>
      </c>
      <c r="D2980" s="155" t="s">
        <v>1025</v>
      </c>
      <c r="E2980" s="158" t="s">
        <v>1025</v>
      </c>
      <c r="F2980" s="155">
        <f>F2981+F2983+F2985+F2987+F2989+F2991</f>
        <v>0</v>
      </c>
      <c r="G2980" s="155">
        <f t="shared" ref="G2980:H2980" si="265">G2981+G2983+G2985+G2987+G2989+G2991</f>
        <v>0</v>
      </c>
      <c r="H2980" s="155">
        <f t="shared" si="265"/>
        <v>0</v>
      </c>
    </row>
    <row r="2981" spans="2:8" s="148" customFormat="1" ht="33" hidden="1">
      <c r="B2981" s="153" t="s">
        <v>2234</v>
      </c>
      <c r="C2981" s="154" t="s">
        <v>2167</v>
      </c>
      <c r="D2981" s="155" t="s">
        <v>1025</v>
      </c>
      <c r="E2981" s="158" t="s">
        <v>1025</v>
      </c>
      <c r="F2981" s="155">
        <f>SUBTOTAL(9,F2982)</f>
        <v>0</v>
      </c>
      <c r="G2981" s="155">
        <f t="shared" ref="G2981:H2981" si="266">SUBTOTAL(9,G2982)</f>
        <v>0</v>
      </c>
      <c r="H2981" s="155">
        <f t="shared" si="266"/>
        <v>0</v>
      </c>
    </row>
    <row r="2982" spans="2:8" s="148" customFormat="1" hidden="1">
      <c r="B2982" s="153" t="s">
        <v>1033</v>
      </c>
      <c r="C2982" s="154"/>
      <c r="D2982" s="155"/>
      <c r="E2982" s="155"/>
      <c r="F2982" s="155"/>
      <c r="G2982" s="155"/>
      <c r="H2982" s="155"/>
    </row>
    <row r="2983" spans="2:8" s="148" customFormat="1" ht="33" hidden="1">
      <c r="B2983" s="153" t="s">
        <v>2235</v>
      </c>
      <c r="C2983" s="154" t="s">
        <v>1035</v>
      </c>
      <c r="D2983" s="155" t="s">
        <v>1025</v>
      </c>
      <c r="E2983" s="158" t="s">
        <v>1025</v>
      </c>
      <c r="F2983" s="155">
        <f>SUBTOTAL(9,F2984)</f>
        <v>0</v>
      </c>
      <c r="G2983" s="155">
        <f t="shared" ref="G2983:H2983" si="267">SUBTOTAL(9,G2984)</f>
        <v>0</v>
      </c>
      <c r="H2983" s="155">
        <f t="shared" si="267"/>
        <v>0</v>
      </c>
    </row>
    <row r="2984" spans="2:8" s="148" customFormat="1" hidden="1">
      <c r="B2984" s="153" t="s">
        <v>1033</v>
      </c>
      <c r="C2984" s="154"/>
      <c r="D2984" s="155"/>
      <c r="E2984" s="155"/>
      <c r="F2984" s="155"/>
      <c r="G2984" s="155"/>
      <c r="H2984" s="155"/>
    </row>
    <row r="2985" spans="2:8" s="148" customFormat="1" ht="33" hidden="1">
      <c r="B2985" s="153" t="s">
        <v>2236</v>
      </c>
      <c r="C2985" s="154" t="s">
        <v>1037</v>
      </c>
      <c r="D2985" s="155" t="s">
        <v>1025</v>
      </c>
      <c r="E2985" s="158" t="s">
        <v>1025</v>
      </c>
      <c r="F2985" s="155">
        <f>SUBTOTAL(9,F2986)</f>
        <v>0</v>
      </c>
      <c r="G2985" s="155">
        <f t="shared" ref="G2985:H2985" si="268">SUBTOTAL(9,G2986)</f>
        <v>0</v>
      </c>
      <c r="H2985" s="155">
        <f t="shared" si="268"/>
        <v>0</v>
      </c>
    </row>
    <row r="2986" spans="2:8" s="148" customFormat="1" hidden="1">
      <c r="B2986" s="153" t="s">
        <v>1033</v>
      </c>
      <c r="C2986" s="154"/>
      <c r="D2986" s="155"/>
      <c r="E2986" s="155"/>
      <c r="F2986" s="155"/>
      <c r="G2986" s="155"/>
      <c r="H2986" s="155"/>
    </row>
    <row r="2987" spans="2:8" s="148" customFormat="1" ht="33" hidden="1">
      <c r="B2987" s="153" t="s">
        <v>2237</v>
      </c>
      <c r="C2987" s="154" t="s">
        <v>2171</v>
      </c>
      <c r="D2987" s="155" t="s">
        <v>1025</v>
      </c>
      <c r="E2987" s="158" t="s">
        <v>1025</v>
      </c>
      <c r="F2987" s="155">
        <f>SUBTOTAL(9,F2988)</f>
        <v>0</v>
      </c>
      <c r="G2987" s="155">
        <f t="shared" ref="G2987:H2987" si="269">SUBTOTAL(9,G2988)</f>
        <v>0</v>
      </c>
      <c r="H2987" s="155">
        <f t="shared" si="269"/>
        <v>0</v>
      </c>
    </row>
    <row r="2988" spans="2:8" s="148" customFormat="1" hidden="1">
      <c r="B2988" s="153" t="s">
        <v>1033</v>
      </c>
      <c r="C2988" s="154"/>
      <c r="D2988" s="155"/>
      <c r="E2988" s="155"/>
      <c r="F2988" s="155"/>
      <c r="G2988" s="155"/>
      <c r="H2988" s="155"/>
    </row>
    <row r="2989" spans="2:8" s="148" customFormat="1" ht="33" hidden="1">
      <c r="B2989" s="153" t="s">
        <v>2238</v>
      </c>
      <c r="C2989" s="154" t="s">
        <v>1041</v>
      </c>
      <c r="D2989" s="155" t="s">
        <v>1025</v>
      </c>
      <c r="E2989" s="158" t="s">
        <v>1025</v>
      </c>
      <c r="F2989" s="155">
        <f>SUBTOTAL(9,F2990)</f>
        <v>0</v>
      </c>
      <c r="G2989" s="155">
        <f t="shared" ref="G2989:H2989" si="270">SUBTOTAL(9,G2990)</f>
        <v>0</v>
      </c>
      <c r="H2989" s="155">
        <f t="shared" si="270"/>
        <v>0</v>
      </c>
    </row>
    <row r="2990" spans="2:8" s="148" customFormat="1" hidden="1">
      <c r="B2990" s="153" t="s">
        <v>1033</v>
      </c>
      <c r="C2990" s="154"/>
      <c r="D2990" s="155"/>
      <c r="E2990" s="155"/>
      <c r="F2990" s="155"/>
      <c r="G2990" s="155"/>
      <c r="H2990" s="155"/>
    </row>
    <row r="2991" spans="2:8" s="148" customFormat="1" hidden="1">
      <c r="B2991" s="153" t="s">
        <v>2239</v>
      </c>
      <c r="C2991" s="154" t="s">
        <v>1043</v>
      </c>
      <c r="D2991" s="155" t="s">
        <v>1025</v>
      </c>
      <c r="E2991" s="158" t="s">
        <v>1025</v>
      </c>
      <c r="F2991" s="155">
        <f>SUBTOTAL(9,F2992)</f>
        <v>0</v>
      </c>
      <c r="G2991" s="155">
        <f t="shared" ref="G2991:H2991" si="271">SUBTOTAL(9,G2992)</f>
        <v>0</v>
      </c>
      <c r="H2991" s="155">
        <f t="shared" si="271"/>
        <v>0</v>
      </c>
    </row>
    <row r="2992" spans="2:8" s="148" customFormat="1" hidden="1">
      <c r="B2992" s="153" t="s">
        <v>1033</v>
      </c>
      <c r="C2992" s="154"/>
      <c r="D2992" s="155"/>
      <c r="E2992" s="155"/>
      <c r="F2992" s="155"/>
      <c r="G2992" s="155"/>
      <c r="H2992" s="155"/>
    </row>
    <row r="2993" spans="2:8" s="148" customFormat="1" hidden="1">
      <c r="B2993" s="153" t="s">
        <v>2240</v>
      </c>
      <c r="C2993" s="154" t="s">
        <v>2175</v>
      </c>
      <c r="D2993" s="155" t="s">
        <v>1025</v>
      </c>
      <c r="E2993" s="158" t="s">
        <v>1025</v>
      </c>
      <c r="F2993" s="155">
        <f>F2994+F2996+F2998+F3000+F3002+F3004</f>
        <v>0</v>
      </c>
      <c r="G2993" s="155">
        <f t="shared" ref="G2993:H2993" si="272">G2994+G2996+G2998+G3000+G3002+G3004</f>
        <v>0</v>
      </c>
      <c r="H2993" s="155">
        <f t="shared" si="272"/>
        <v>0</v>
      </c>
    </row>
    <row r="2994" spans="2:8" s="148" customFormat="1" ht="33" hidden="1">
      <c r="B2994" s="153" t="s">
        <v>2241</v>
      </c>
      <c r="C2994" s="154" t="s">
        <v>2167</v>
      </c>
      <c r="D2994" s="155" t="s">
        <v>1025</v>
      </c>
      <c r="E2994" s="158" t="s">
        <v>1025</v>
      </c>
      <c r="F2994" s="155">
        <f>SUBTOTAL(9,F2995)</f>
        <v>0</v>
      </c>
      <c r="G2994" s="155">
        <f t="shared" ref="G2994:H2994" si="273">SUBTOTAL(9,G2995)</f>
        <v>0</v>
      </c>
      <c r="H2994" s="155">
        <f t="shared" si="273"/>
        <v>0</v>
      </c>
    </row>
    <row r="2995" spans="2:8" s="148" customFormat="1" hidden="1">
      <c r="B2995" s="153" t="s">
        <v>1033</v>
      </c>
      <c r="C2995" s="154"/>
      <c r="D2995" s="155"/>
      <c r="E2995" s="155"/>
      <c r="F2995" s="155"/>
      <c r="G2995" s="155"/>
      <c r="H2995" s="155"/>
    </row>
    <row r="2996" spans="2:8" s="148" customFormat="1" ht="33" hidden="1">
      <c r="B2996" s="153" t="s">
        <v>2242</v>
      </c>
      <c r="C2996" s="154" t="s">
        <v>1035</v>
      </c>
      <c r="D2996" s="155" t="s">
        <v>1025</v>
      </c>
      <c r="E2996" s="158" t="s">
        <v>1025</v>
      </c>
      <c r="F2996" s="155">
        <f>SUBTOTAL(9,F2997)</f>
        <v>0</v>
      </c>
      <c r="G2996" s="155">
        <f t="shared" ref="G2996:H2996" si="274">SUBTOTAL(9,G2997)</f>
        <v>0</v>
      </c>
      <c r="H2996" s="155">
        <f t="shared" si="274"/>
        <v>0</v>
      </c>
    </row>
    <row r="2997" spans="2:8" s="148" customFormat="1" hidden="1">
      <c r="B2997" s="153" t="s">
        <v>1033</v>
      </c>
      <c r="C2997" s="154"/>
      <c r="D2997" s="155"/>
      <c r="E2997" s="155"/>
      <c r="F2997" s="155"/>
      <c r="G2997" s="155"/>
      <c r="H2997" s="155"/>
    </row>
    <row r="2998" spans="2:8" s="148" customFormat="1" ht="33" hidden="1">
      <c r="B2998" s="153" t="s">
        <v>2243</v>
      </c>
      <c r="C2998" s="154" t="s">
        <v>1037</v>
      </c>
      <c r="D2998" s="155" t="s">
        <v>1025</v>
      </c>
      <c r="E2998" s="158" t="s">
        <v>1025</v>
      </c>
      <c r="F2998" s="155">
        <f>SUBTOTAL(9,F2999)</f>
        <v>0</v>
      </c>
      <c r="G2998" s="155">
        <f t="shared" ref="G2998:H2998" si="275">SUBTOTAL(9,G2999)</f>
        <v>0</v>
      </c>
      <c r="H2998" s="155">
        <f t="shared" si="275"/>
        <v>0</v>
      </c>
    </row>
    <row r="2999" spans="2:8" s="148" customFormat="1" hidden="1">
      <c r="B2999" s="153" t="s">
        <v>1033</v>
      </c>
      <c r="C2999" s="154"/>
      <c r="D2999" s="155"/>
      <c r="E2999" s="155"/>
      <c r="F2999" s="155"/>
      <c r="G2999" s="155"/>
      <c r="H2999" s="155"/>
    </row>
    <row r="3000" spans="2:8" s="148" customFormat="1" ht="33" hidden="1">
      <c r="B3000" s="153" t="s">
        <v>2244</v>
      </c>
      <c r="C3000" s="154" t="s">
        <v>2171</v>
      </c>
      <c r="D3000" s="155" t="s">
        <v>1025</v>
      </c>
      <c r="E3000" s="158" t="s">
        <v>1025</v>
      </c>
      <c r="F3000" s="155">
        <f>SUBTOTAL(9,F3001)</f>
        <v>0</v>
      </c>
      <c r="G3000" s="155">
        <f t="shared" ref="G3000:H3000" si="276">SUBTOTAL(9,G3001)</f>
        <v>0</v>
      </c>
      <c r="H3000" s="155">
        <f t="shared" si="276"/>
        <v>0</v>
      </c>
    </row>
    <row r="3001" spans="2:8" s="148" customFormat="1" hidden="1">
      <c r="B3001" s="153" t="s">
        <v>1033</v>
      </c>
      <c r="C3001" s="154"/>
      <c r="D3001" s="155"/>
      <c r="E3001" s="155"/>
      <c r="F3001" s="155"/>
      <c r="G3001" s="155"/>
      <c r="H3001" s="155"/>
    </row>
    <row r="3002" spans="2:8" s="148" customFormat="1" ht="33" hidden="1">
      <c r="B3002" s="153" t="s">
        <v>2245</v>
      </c>
      <c r="C3002" s="154" t="s">
        <v>1041</v>
      </c>
      <c r="D3002" s="155" t="s">
        <v>1025</v>
      </c>
      <c r="E3002" s="158" t="s">
        <v>1025</v>
      </c>
      <c r="F3002" s="155">
        <f>SUBTOTAL(9,F3003)</f>
        <v>0</v>
      </c>
      <c r="G3002" s="155">
        <f t="shared" ref="G3002:H3002" si="277">SUBTOTAL(9,G3003)</f>
        <v>0</v>
      </c>
      <c r="H3002" s="155">
        <f t="shared" si="277"/>
        <v>0</v>
      </c>
    </row>
    <row r="3003" spans="2:8" s="148" customFormat="1" hidden="1">
      <c r="B3003" s="153" t="s">
        <v>1033</v>
      </c>
      <c r="C3003" s="154"/>
      <c r="D3003" s="155"/>
      <c r="E3003" s="155"/>
      <c r="F3003" s="155"/>
      <c r="G3003" s="155"/>
      <c r="H3003" s="155"/>
    </row>
    <row r="3004" spans="2:8" s="148" customFormat="1" hidden="1">
      <c r="B3004" s="153" t="s">
        <v>2246</v>
      </c>
      <c r="C3004" s="154" t="s">
        <v>1043</v>
      </c>
      <c r="D3004" s="155" t="s">
        <v>1025</v>
      </c>
      <c r="E3004" s="158" t="s">
        <v>1025</v>
      </c>
      <c r="F3004" s="155">
        <f>SUBTOTAL(9,F3005)</f>
        <v>0</v>
      </c>
      <c r="G3004" s="155">
        <f t="shared" ref="G3004:H3004" si="278">SUBTOTAL(9,G3005)</f>
        <v>0</v>
      </c>
      <c r="H3004" s="155">
        <f t="shared" si="278"/>
        <v>0</v>
      </c>
    </row>
    <row r="3005" spans="2:8" s="148" customFormat="1" hidden="1">
      <c r="B3005" s="153" t="s">
        <v>1033</v>
      </c>
      <c r="C3005" s="154"/>
      <c r="D3005" s="155"/>
      <c r="E3005" s="155"/>
      <c r="F3005" s="155"/>
      <c r="G3005" s="155"/>
      <c r="H3005" s="155"/>
    </row>
    <row r="3006" spans="2:8" s="148" customFormat="1" hidden="1">
      <c r="B3006" s="184" t="s">
        <v>2247</v>
      </c>
      <c r="C3006" s="154" t="s">
        <v>2183</v>
      </c>
      <c r="D3006" s="155" t="s">
        <v>1025</v>
      </c>
      <c r="E3006" s="158" t="s">
        <v>1025</v>
      </c>
      <c r="F3006" s="155">
        <f>F3007+F3020</f>
        <v>0</v>
      </c>
      <c r="G3006" s="155">
        <f t="shared" ref="G3006:H3006" si="279">G3007+G3020</f>
        <v>0</v>
      </c>
      <c r="H3006" s="155">
        <f t="shared" si="279"/>
        <v>0</v>
      </c>
    </row>
    <row r="3007" spans="2:8" s="148" customFormat="1" hidden="1">
      <c r="B3007" s="153" t="s">
        <v>2248</v>
      </c>
      <c r="C3007" s="154" t="s">
        <v>2165</v>
      </c>
      <c r="D3007" s="155" t="s">
        <v>1025</v>
      </c>
      <c r="E3007" s="158" t="s">
        <v>1025</v>
      </c>
      <c r="F3007" s="155">
        <f>F3008+F3010+F3012+F3014+F3016+F3018</f>
        <v>0</v>
      </c>
      <c r="G3007" s="155">
        <f t="shared" ref="G3007:H3007" si="280">G3008+G3010+G3012+G3014+G3016+G3018</f>
        <v>0</v>
      </c>
      <c r="H3007" s="155">
        <f t="shared" si="280"/>
        <v>0</v>
      </c>
    </row>
    <row r="3008" spans="2:8" s="148" customFormat="1" ht="33" hidden="1">
      <c r="B3008" s="153" t="s">
        <v>2249</v>
      </c>
      <c r="C3008" s="154" t="s">
        <v>2167</v>
      </c>
      <c r="D3008" s="155" t="s">
        <v>1025</v>
      </c>
      <c r="E3008" s="158" t="s">
        <v>1025</v>
      </c>
      <c r="F3008" s="155">
        <f>SUBTOTAL(9,F3009)</f>
        <v>0</v>
      </c>
      <c r="G3008" s="155">
        <f t="shared" ref="G3008:H3008" si="281">SUBTOTAL(9,G3009)</f>
        <v>0</v>
      </c>
      <c r="H3008" s="155">
        <f t="shared" si="281"/>
        <v>0</v>
      </c>
    </row>
    <row r="3009" spans="2:8" s="148" customFormat="1" hidden="1">
      <c r="B3009" s="153" t="s">
        <v>1033</v>
      </c>
      <c r="C3009" s="154"/>
      <c r="D3009" s="155"/>
      <c r="E3009" s="155"/>
      <c r="F3009" s="155"/>
      <c r="G3009" s="155"/>
      <c r="H3009" s="155"/>
    </row>
    <row r="3010" spans="2:8" s="148" customFormat="1" ht="33" hidden="1">
      <c r="B3010" s="153" t="s">
        <v>2250</v>
      </c>
      <c r="C3010" s="154" t="s">
        <v>1035</v>
      </c>
      <c r="D3010" s="155" t="s">
        <v>1025</v>
      </c>
      <c r="E3010" s="158" t="s">
        <v>1025</v>
      </c>
      <c r="F3010" s="155">
        <f>SUBTOTAL(9,F3011)</f>
        <v>0</v>
      </c>
      <c r="G3010" s="155">
        <f t="shared" ref="G3010:H3010" si="282">SUBTOTAL(9,G3011)</f>
        <v>0</v>
      </c>
      <c r="H3010" s="155">
        <f t="shared" si="282"/>
        <v>0</v>
      </c>
    </row>
    <row r="3011" spans="2:8" s="148" customFormat="1" hidden="1">
      <c r="B3011" s="153" t="s">
        <v>1033</v>
      </c>
      <c r="C3011" s="154"/>
      <c r="D3011" s="155"/>
      <c r="E3011" s="155"/>
      <c r="F3011" s="155"/>
      <c r="G3011" s="155"/>
      <c r="H3011" s="155"/>
    </row>
    <row r="3012" spans="2:8" s="148" customFormat="1" ht="33" hidden="1">
      <c r="B3012" s="153" t="s">
        <v>2251</v>
      </c>
      <c r="C3012" s="154" t="s">
        <v>1037</v>
      </c>
      <c r="D3012" s="155" t="s">
        <v>1025</v>
      </c>
      <c r="E3012" s="158" t="s">
        <v>1025</v>
      </c>
      <c r="F3012" s="155">
        <f>SUBTOTAL(9,F3013)</f>
        <v>0</v>
      </c>
      <c r="G3012" s="155">
        <f t="shared" ref="G3012:H3012" si="283">SUBTOTAL(9,G3013)</f>
        <v>0</v>
      </c>
      <c r="H3012" s="155">
        <f t="shared" si="283"/>
        <v>0</v>
      </c>
    </row>
    <row r="3013" spans="2:8" s="148" customFormat="1" hidden="1">
      <c r="B3013" s="153" t="s">
        <v>1033</v>
      </c>
      <c r="C3013" s="154"/>
      <c r="D3013" s="155"/>
      <c r="E3013" s="155"/>
      <c r="F3013" s="155"/>
      <c r="G3013" s="155"/>
      <c r="H3013" s="155"/>
    </row>
    <row r="3014" spans="2:8" s="148" customFormat="1" ht="33" hidden="1">
      <c r="B3014" s="153" t="s">
        <v>2252</v>
      </c>
      <c r="C3014" s="154" t="s">
        <v>2171</v>
      </c>
      <c r="D3014" s="155" t="s">
        <v>1025</v>
      </c>
      <c r="E3014" s="158" t="s">
        <v>1025</v>
      </c>
      <c r="F3014" s="155">
        <f>SUBTOTAL(9,F3015)</f>
        <v>0</v>
      </c>
      <c r="G3014" s="155">
        <f t="shared" ref="G3014:H3014" si="284">SUBTOTAL(9,G3015)</f>
        <v>0</v>
      </c>
      <c r="H3014" s="155">
        <f t="shared" si="284"/>
        <v>0</v>
      </c>
    </row>
    <row r="3015" spans="2:8" s="148" customFormat="1" hidden="1">
      <c r="B3015" s="153" t="s">
        <v>1033</v>
      </c>
      <c r="C3015" s="154"/>
      <c r="D3015" s="155"/>
      <c r="E3015" s="155"/>
      <c r="F3015" s="155"/>
      <c r="G3015" s="155"/>
      <c r="H3015" s="155"/>
    </row>
    <row r="3016" spans="2:8" s="148" customFormat="1" ht="33" hidden="1">
      <c r="B3016" s="153" t="s">
        <v>2253</v>
      </c>
      <c r="C3016" s="154" t="s">
        <v>1041</v>
      </c>
      <c r="D3016" s="155" t="s">
        <v>1025</v>
      </c>
      <c r="E3016" s="158" t="s">
        <v>1025</v>
      </c>
      <c r="F3016" s="155">
        <f>SUBTOTAL(9,F3017)</f>
        <v>0</v>
      </c>
      <c r="G3016" s="155">
        <f t="shared" ref="G3016:H3016" si="285">SUBTOTAL(9,G3017)</f>
        <v>0</v>
      </c>
      <c r="H3016" s="155">
        <f t="shared" si="285"/>
        <v>0</v>
      </c>
    </row>
    <row r="3017" spans="2:8" s="148" customFormat="1" hidden="1">
      <c r="B3017" s="153" t="s">
        <v>1033</v>
      </c>
      <c r="C3017" s="154"/>
      <c r="D3017" s="155"/>
      <c r="E3017" s="155"/>
      <c r="F3017" s="155"/>
      <c r="G3017" s="155"/>
      <c r="H3017" s="155"/>
    </row>
    <row r="3018" spans="2:8" s="148" customFormat="1" hidden="1">
      <c r="B3018" s="153" t="s">
        <v>2254</v>
      </c>
      <c r="C3018" s="154" t="s">
        <v>1043</v>
      </c>
      <c r="D3018" s="155" t="s">
        <v>1025</v>
      </c>
      <c r="E3018" s="158" t="s">
        <v>1025</v>
      </c>
      <c r="F3018" s="155">
        <f>SUBTOTAL(9,F3019)</f>
        <v>0</v>
      </c>
      <c r="G3018" s="155">
        <f t="shared" ref="G3018:H3018" si="286">SUBTOTAL(9,G3019)</f>
        <v>0</v>
      </c>
      <c r="H3018" s="155">
        <f t="shared" si="286"/>
        <v>0</v>
      </c>
    </row>
    <row r="3019" spans="2:8" s="148" customFormat="1" hidden="1">
      <c r="B3019" s="153" t="s">
        <v>1033</v>
      </c>
      <c r="C3019" s="154"/>
      <c r="D3019" s="155"/>
      <c r="E3019" s="155"/>
      <c r="F3019" s="155"/>
      <c r="G3019" s="155"/>
      <c r="H3019" s="155"/>
    </row>
    <row r="3020" spans="2:8" s="148" customFormat="1" hidden="1">
      <c r="B3020" s="153" t="s">
        <v>2255</v>
      </c>
      <c r="C3020" s="154" t="s">
        <v>2175</v>
      </c>
      <c r="D3020" s="155" t="s">
        <v>1025</v>
      </c>
      <c r="E3020" s="158" t="s">
        <v>1025</v>
      </c>
      <c r="F3020" s="155">
        <f>F3021+F3023+F3025+F3027+F3029+F3031</f>
        <v>0</v>
      </c>
      <c r="G3020" s="155">
        <f t="shared" ref="G3020:H3020" si="287">G3021+G3023+G3025+G3027+G3029+G3031</f>
        <v>0</v>
      </c>
      <c r="H3020" s="155">
        <f t="shared" si="287"/>
        <v>0</v>
      </c>
    </row>
    <row r="3021" spans="2:8" s="148" customFormat="1" ht="33" hidden="1">
      <c r="B3021" s="153" t="s">
        <v>2256</v>
      </c>
      <c r="C3021" s="154" t="s">
        <v>2167</v>
      </c>
      <c r="D3021" s="155" t="s">
        <v>1025</v>
      </c>
      <c r="E3021" s="158" t="s">
        <v>1025</v>
      </c>
      <c r="F3021" s="155">
        <f>SUBTOTAL(9,F3022)</f>
        <v>0</v>
      </c>
      <c r="G3021" s="155">
        <f t="shared" ref="G3021:H3021" si="288">SUBTOTAL(9,G3022)</f>
        <v>0</v>
      </c>
      <c r="H3021" s="155">
        <f t="shared" si="288"/>
        <v>0</v>
      </c>
    </row>
    <row r="3022" spans="2:8" s="148" customFormat="1" hidden="1">
      <c r="B3022" s="153" t="s">
        <v>1033</v>
      </c>
      <c r="C3022" s="154"/>
      <c r="D3022" s="155"/>
      <c r="E3022" s="155"/>
      <c r="F3022" s="155"/>
      <c r="G3022" s="155"/>
      <c r="H3022" s="155"/>
    </row>
    <row r="3023" spans="2:8" s="148" customFormat="1" ht="33" hidden="1">
      <c r="B3023" s="153" t="s">
        <v>2257</v>
      </c>
      <c r="C3023" s="154" t="s">
        <v>1035</v>
      </c>
      <c r="D3023" s="155" t="s">
        <v>1025</v>
      </c>
      <c r="E3023" s="158" t="s">
        <v>1025</v>
      </c>
      <c r="F3023" s="155">
        <f>SUBTOTAL(9,F3024)</f>
        <v>0</v>
      </c>
      <c r="G3023" s="155">
        <f t="shared" ref="G3023:H3023" si="289">SUBTOTAL(9,G3024)</f>
        <v>0</v>
      </c>
      <c r="H3023" s="155">
        <f t="shared" si="289"/>
        <v>0</v>
      </c>
    </row>
    <row r="3024" spans="2:8" s="148" customFormat="1" hidden="1">
      <c r="B3024" s="153" t="s">
        <v>1033</v>
      </c>
      <c r="C3024" s="154"/>
      <c r="D3024" s="155"/>
      <c r="E3024" s="155"/>
      <c r="F3024" s="155"/>
      <c r="G3024" s="155"/>
      <c r="H3024" s="155"/>
    </row>
    <row r="3025" spans="2:8" s="148" customFormat="1" ht="33" hidden="1">
      <c r="B3025" s="153" t="s">
        <v>2258</v>
      </c>
      <c r="C3025" s="154" t="s">
        <v>1037</v>
      </c>
      <c r="D3025" s="155" t="s">
        <v>1025</v>
      </c>
      <c r="E3025" s="158" t="s">
        <v>1025</v>
      </c>
      <c r="F3025" s="155">
        <f>SUBTOTAL(9,F3026)</f>
        <v>0</v>
      </c>
      <c r="G3025" s="155">
        <f t="shared" ref="G3025:H3025" si="290">SUBTOTAL(9,G3026)</f>
        <v>0</v>
      </c>
      <c r="H3025" s="155">
        <f t="shared" si="290"/>
        <v>0</v>
      </c>
    </row>
    <row r="3026" spans="2:8" s="148" customFormat="1" hidden="1">
      <c r="B3026" s="153" t="s">
        <v>1033</v>
      </c>
      <c r="C3026" s="154"/>
      <c r="D3026" s="155"/>
      <c r="E3026" s="155"/>
      <c r="F3026" s="155"/>
      <c r="G3026" s="155"/>
      <c r="H3026" s="155"/>
    </row>
    <row r="3027" spans="2:8" s="148" customFormat="1" ht="33" hidden="1">
      <c r="B3027" s="153" t="s">
        <v>2259</v>
      </c>
      <c r="C3027" s="154" t="s">
        <v>2171</v>
      </c>
      <c r="D3027" s="155" t="s">
        <v>1025</v>
      </c>
      <c r="E3027" s="158" t="s">
        <v>1025</v>
      </c>
      <c r="F3027" s="155">
        <f>SUBTOTAL(9,F3028)</f>
        <v>0</v>
      </c>
      <c r="G3027" s="155">
        <f t="shared" ref="G3027:H3027" si="291">SUBTOTAL(9,G3028)</f>
        <v>0</v>
      </c>
      <c r="H3027" s="155">
        <f t="shared" si="291"/>
        <v>0</v>
      </c>
    </row>
    <row r="3028" spans="2:8" s="148" customFormat="1" hidden="1">
      <c r="B3028" s="153" t="s">
        <v>1033</v>
      </c>
      <c r="C3028" s="154"/>
      <c r="D3028" s="155"/>
      <c r="E3028" s="155"/>
      <c r="F3028" s="155"/>
      <c r="G3028" s="155"/>
      <c r="H3028" s="155"/>
    </row>
    <row r="3029" spans="2:8" s="148" customFormat="1" ht="33" hidden="1">
      <c r="B3029" s="153" t="s">
        <v>2260</v>
      </c>
      <c r="C3029" s="154" t="s">
        <v>1041</v>
      </c>
      <c r="D3029" s="155" t="s">
        <v>1025</v>
      </c>
      <c r="E3029" s="158" t="s">
        <v>1025</v>
      </c>
      <c r="F3029" s="155">
        <f>SUBTOTAL(9,F3030)</f>
        <v>0</v>
      </c>
      <c r="G3029" s="155">
        <f t="shared" ref="G3029:H3029" si="292">SUBTOTAL(9,G3030)</f>
        <v>0</v>
      </c>
      <c r="H3029" s="155">
        <f t="shared" si="292"/>
        <v>0</v>
      </c>
    </row>
    <row r="3030" spans="2:8" s="148" customFormat="1" hidden="1">
      <c r="B3030" s="153" t="s">
        <v>1033</v>
      </c>
      <c r="C3030" s="154"/>
      <c r="D3030" s="155"/>
      <c r="E3030" s="155"/>
      <c r="F3030" s="155"/>
      <c r="G3030" s="155"/>
      <c r="H3030" s="155"/>
    </row>
    <row r="3031" spans="2:8" s="148" customFormat="1" hidden="1">
      <c r="B3031" s="153" t="s">
        <v>2261</v>
      </c>
      <c r="C3031" s="154" t="s">
        <v>1043</v>
      </c>
      <c r="D3031" s="155" t="s">
        <v>1025</v>
      </c>
      <c r="E3031" s="158" t="s">
        <v>1025</v>
      </c>
      <c r="F3031" s="155">
        <f>SUBTOTAL(9,F3032)</f>
        <v>0</v>
      </c>
      <c r="G3031" s="155">
        <f t="shared" ref="G3031:H3031" si="293">SUBTOTAL(9,G3032)</f>
        <v>0</v>
      </c>
      <c r="H3031" s="155">
        <f t="shared" si="293"/>
        <v>0</v>
      </c>
    </row>
    <row r="3032" spans="2:8" s="148" customFormat="1" hidden="1">
      <c r="B3032" s="153" t="s">
        <v>1033</v>
      </c>
      <c r="C3032" s="154"/>
      <c r="D3032" s="155"/>
      <c r="E3032" s="155"/>
      <c r="F3032" s="155"/>
      <c r="G3032" s="155"/>
      <c r="H3032" s="155"/>
    </row>
    <row r="3033" spans="2:8" s="148" customFormat="1" ht="33" hidden="1">
      <c r="B3033" s="153" t="s">
        <v>2262</v>
      </c>
      <c r="C3033" s="154" t="s">
        <v>2263</v>
      </c>
      <c r="D3033" s="155" t="s">
        <v>1025</v>
      </c>
      <c r="E3033" s="158" t="s">
        <v>1025</v>
      </c>
      <c r="F3033" s="155">
        <f>F3034+F3061</f>
        <v>0</v>
      </c>
      <c r="G3033" s="155">
        <f t="shared" ref="G3033:H3033" si="294">G3034+G3061</f>
        <v>0</v>
      </c>
      <c r="H3033" s="155">
        <f t="shared" si="294"/>
        <v>0</v>
      </c>
    </row>
    <row r="3034" spans="2:8" s="148" customFormat="1" hidden="1">
      <c r="B3034" s="184" t="s">
        <v>2264</v>
      </c>
      <c r="C3034" s="154" t="s">
        <v>2163</v>
      </c>
      <c r="D3034" s="155" t="s">
        <v>1025</v>
      </c>
      <c r="E3034" s="158" t="s">
        <v>1025</v>
      </c>
      <c r="F3034" s="155">
        <f>F3035+F3048</f>
        <v>0</v>
      </c>
      <c r="G3034" s="155">
        <f t="shared" ref="G3034:H3034" si="295">G3035+G3048</f>
        <v>0</v>
      </c>
      <c r="H3034" s="155">
        <f t="shared" si="295"/>
        <v>0</v>
      </c>
    </row>
    <row r="3035" spans="2:8" s="148" customFormat="1" hidden="1">
      <c r="B3035" s="153" t="s">
        <v>2265</v>
      </c>
      <c r="C3035" s="154" t="s">
        <v>2165</v>
      </c>
      <c r="D3035" s="155" t="s">
        <v>1025</v>
      </c>
      <c r="E3035" s="158" t="s">
        <v>1025</v>
      </c>
      <c r="F3035" s="155">
        <f>F3036+F3038+F3040+F3042+F3044+F3046</f>
        <v>0</v>
      </c>
      <c r="G3035" s="155">
        <f t="shared" ref="G3035:H3035" si="296">G3036+G3038+G3040+G3042+G3044+G3046</f>
        <v>0</v>
      </c>
      <c r="H3035" s="155">
        <f t="shared" si="296"/>
        <v>0</v>
      </c>
    </row>
    <row r="3036" spans="2:8" s="148" customFormat="1" ht="33" hidden="1">
      <c r="B3036" s="153" t="s">
        <v>2266</v>
      </c>
      <c r="C3036" s="154" t="s">
        <v>2167</v>
      </c>
      <c r="D3036" s="155" t="s">
        <v>1025</v>
      </c>
      <c r="E3036" s="158" t="s">
        <v>1025</v>
      </c>
      <c r="F3036" s="155">
        <f>SUBTOTAL(9,F3037)</f>
        <v>0</v>
      </c>
      <c r="G3036" s="155">
        <f t="shared" ref="G3036:H3036" si="297">SUBTOTAL(9,G3037)</f>
        <v>0</v>
      </c>
      <c r="H3036" s="155">
        <f t="shared" si="297"/>
        <v>0</v>
      </c>
    </row>
    <row r="3037" spans="2:8" s="148" customFormat="1" hidden="1">
      <c r="B3037" s="153" t="s">
        <v>1033</v>
      </c>
      <c r="C3037" s="154"/>
      <c r="D3037" s="155"/>
      <c r="E3037" s="155"/>
      <c r="F3037" s="155"/>
      <c r="G3037" s="155"/>
      <c r="H3037" s="155"/>
    </row>
    <row r="3038" spans="2:8" s="148" customFormat="1" ht="33" hidden="1">
      <c r="B3038" s="153" t="s">
        <v>2267</v>
      </c>
      <c r="C3038" s="154" t="s">
        <v>1035</v>
      </c>
      <c r="D3038" s="155" t="s">
        <v>1025</v>
      </c>
      <c r="E3038" s="158" t="s">
        <v>1025</v>
      </c>
      <c r="F3038" s="155">
        <f>SUBTOTAL(9,F3039)</f>
        <v>0</v>
      </c>
      <c r="G3038" s="155">
        <f t="shared" ref="G3038:H3038" si="298">SUBTOTAL(9,G3039)</f>
        <v>0</v>
      </c>
      <c r="H3038" s="155">
        <f t="shared" si="298"/>
        <v>0</v>
      </c>
    </row>
    <row r="3039" spans="2:8" s="148" customFormat="1" hidden="1">
      <c r="B3039" s="153" t="s">
        <v>1033</v>
      </c>
      <c r="C3039" s="154"/>
      <c r="D3039" s="155"/>
      <c r="E3039" s="155"/>
      <c r="F3039" s="155"/>
      <c r="G3039" s="155"/>
      <c r="H3039" s="155"/>
    </row>
    <row r="3040" spans="2:8" s="148" customFormat="1" ht="33" hidden="1">
      <c r="B3040" s="153" t="s">
        <v>2268</v>
      </c>
      <c r="C3040" s="154" t="s">
        <v>1037</v>
      </c>
      <c r="D3040" s="155" t="s">
        <v>1025</v>
      </c>
      <c r="E3040" s="158" t="s">
        <v>1025</v>
      </c>
      <c r="F3040" s="155">
        <f>SUBTOTAL(9,F3041)</f>
        <v>0</v>
      </c>
      <c r="G3040" s="155">
        <f t="shared" ref="G3040:H3040" si="299">SUBTOTAL(9,G3041)</f>
        <v>0</v>
      </c>
      <c r="H3040" s="155">
        <f t="shared" si="299"/>
        <v>0</v>
      </c>
    </row>
    <row r="3041" spans="2:8" s="148" customFormat="1" hidden="1">
      <c r="B3041" s="153" t="s">
        <v>1033</v>
      </c>
      <c r="C3041" s="154"/>
      <c r="D3041" s="155"/>
      <c r="E3041" s="155"/>
      <c r="F3041" s="155"/>
      <c r="G3041" s="155"/>
      <c r="H3041" s="155"/>
    </row>
    <row r="3042" spans="2:8" s="148" customFormat="1" ht="33" hidden="1">
      <c r="B3042" s="153" t="s">
        <v>2269</v>
      </c>
      <c r="C3042" s="154" t="s">
        <v>2171</v>
      </c>
      <c r="D3042" s="155" t="s">
        <v>1025</v>
      </c>
      <c r="E3042" s="158" t="s">
        <v>1025</v>
      </c>
      <c r="F3042" s="155">
        <f>SUBTOTAL(9,F3043)</f>
        <v>0</v>
      </c>
      <c r="G3042" s="155">
        <f t="shared" ref="G3042:H3042" si="300">SUBTOTAL(9,G3043)</f>
        <v>0</v>
      </c>
      <c r="H3042" s="155">
        <f t="shared" si="300"/>
        <v>0</v>
      </c>
    </row>
    <row r="3043" spans="2:8" s="148" customFormat="1" hidden="1">
      <c r="B3043" s="153" t="s">
        <v>1033</v>
      </c>
      <c r="C3043" s="154"/>
      <c r="D3043" s="155"/>
      <c r="E3043" s="155"/>
      <c r="F3043" s="155"/>
      <c r="G3043" s="155"/>
      <c r="H3043" s="155"/>
    </row>
    <row r="3044" spans="2:8" s="148" customFormat="1" ht="33" hidden="1">
      <c r="B3044" s="153" t="s">
        <v>2270</v>
      </c>
      <c r="C3044" s="154" t="s">
        <v>1041</v>
      </c>
      <c r="D3044" s="155" t="s">
        <v>1025</v>
      </c>
      <c r="E3044" s="158" t="s">
        <v>1025</v>
      </c>
      <c r="F3044" s="155">
        <f>SUBTOTAL(9,F3045)</f>
        <v>0</v>
      </c>
      <c r="G3044" s="155">
        <f t="shared" ref="G3044:H3044" si="301">SUBTOTAL(9,G3045)</f>
        <v>0</v>
      </c>
      <c r="H3044" s="155">
        <f t="shared" si="301"/>
        <v>0</v>
      </c>
    </row>
    <row r="3045" spans="2:8" s="148" customFormat="1" hidden="1">
      <c r="B3045" s="153" t="s">
        <v>1033</v>
      </c>
      <c r="C3045" s="154"/>
      <c r="D3045" s="155"/>
      <c r="E3045" s="155"/>
      <c r="F3045" s="155"/>
      <c r="G3045" s="155"/>
      <c r="H3045" s="155"/>
    </row>
    <row r="3046" spans="2:8" s="148" customFormat="1" hidden="1">
      <c r="B3046" s="153" t="s">
        <v>2271</v>
      </c>
      <c r="C3046" s="154" t="s">
        <v>1043</v>
      </c>
      <c r="D3046" s="155" t="s">
        <v>1025</v>
      </c>
      <c r="E3046" s="158" t="s">
        <v>1025</v>
      </c>
      <c r="F3046" s="155">
        <f>SUBTOTAL(9,F3047)</f>
        <v>0</v>
      </c>
      <c r="G3046" s="155">
        <f t="shared" ref="G3046:H3046" si="302">SUBTOTAL(9,G3047)</f>
        <v>0</v>
      </c>
      <c r="H3046" s="155">
        <f t="shared" si="302"/>
        <v>0</v>
      </c>
    </row>
    <row r="3047" spans="2:8" s="148" customFormat="1" hidden="1">
      <c r="B3047" s="153" t="s">
        <v>1033</v>
      </c>
      <c r="C3047" s="154"/>
      <c r="D3047" s="155"/>
      <c r="E3047" s="155"/>
      <c r="F3047" s="155"/>
      <c r="G3047" s="155"/>
      <c r="H3047" s="155"/>
    </row>
    <row r="3048" spans="2:8" s="148" customFormat="1" hidden="1">
      <c r="B3048" s="153" t="s">
        <v>2272</v>
      </c>
      <c r="C3048" s="154" t="s">
        <v>2175</v>
      </c>
      <c r="D3048" s="155" t="s">
        <v>1025</v>
      </c>
      <c r="E3048" s="158" t="s">
        <v>1025</v>
      </c>
      <c r="F3048" s="155">
        <f>F3049+F3051+F3053+F3055+F3057+F3059</f>
        <v>0</v>
      </c>
      <c r="G3048" s="155">
        <f t="shared" ref="G3048:H3048" si="303">G3049+G3051+G3053+G3055+G3057+G3059</f>
        <v>0</v>
      </c>
      <c r="H3048" s="155">
        <f t="shared" si="303"/>
        <v>0</v>
      </c>
    </row>
    <row r="3049" spans="2:8" s="148" customFormat="1" ht="33" hidden="1">
      <c r="B3049" s="153" t="s">
        <v>2273</v>
      </c>
      <c r="C3049" s="154" t="s">
        <v>2167</v>
      </c>
      <c r="D3049" s="155" t="s">
        <v>1025</v>
      </c>
      <c r="E3049" s="158" t="s">
        <v>1025</v>
      </c>
      <c r="F3049" s="155">
        <f>SUBTOTAL(9,F3050)</f>
        <v>0</v>
      </c>
      <c r="G3049" s="155">
        <f t="shared" ref="G3049:H3049" si="304">SUBTOTAL(9,G3050)</f>
        <v>0</v>
      </c>
      <c r="H3049" s="155">
        <f t="shared" si="304"/>
        <v>0</v>
      </c>
    </row>
    <row r="3050" spans="2:8" s="148" customFormat="1" hidden="1">
      <c r="B3050" s="153" t="s">
        <v>1033</v>
      </c>
      <c r="C3050" s="154"/>
      <c r="D3050" s="155"/>
      <c r="E3050" s="155"/>
      <c r="F3050" s="155"/>
      <c r="G3050" s="155"/>
      <c r="H3050" s="155"/>
    </row>
    <row r="3051" spans="2:8" s="148" customFormat="1" ht="33" hidden="1">
      <c r="B3051" s="153" t="s">
        <v>2274</v>
      </c>
      <c r="C3051" s="154" t="s">
        <v>1035</v>
      </c>
      <c r="D3051" s="155" t="s">
        <v>1025</v>
      </c>
      <c r="E3051" s="158" t="s">
        <v>1025</v>
      </c>
      <c r="F3051" s="155">
        <f>SUBTOTAL(9,F3052)</f>
        <v>0</v>
      </c>
      <c r="G3051" s="155">
        <f t="shared" ref="G3051:H3051" si="305">SUBTOTAL(9,G3052)</f>
        <v>0</v>
      </c>
      <c r="H3051" s="155">
        <f t="shared" si="305"/>
        <v>0</v>
      </c>
    </row>
    <row r="3052" spans="2:8" s="148" customFormat="1" hidden="1">
      <c r="B3052" s="153" t="s">
        <v>1033</v>
      </c>
      <c r="C3052" s="154"/>
      <c r="D3052" s="155"/>
      <c r="E3052" s="155"/>
      <c r="F3052" s="155"/>
      <c r="G3052" s="155"/>
      <c r="H3052" s="155"/>
    </row>
    <row r="3053" spans="2:8" s="148" customFormat="1" ht="33" hidden="1">
      <c r="B3053" s="153" t="s">
        <v>2275</v>
      </c>
      <c r="C3053" s="154" t="s">
        <v>1037</v>
      </c>
      <c r="D3053" s="155" t="s">
        <v>1025</v>
      </c>
      <c r="E3053" s="158" t="s">
        <v>1025</v>
      </c>
      <c r="F3053" s="155">
        <f>SUBTOTAL(9,F3054)</f>
        <v>0</v>
      </c>
      <c r="G3053" s="155">
        <f t="shared" ref="G3053:H3053" si="306">SUBTOTAL(9,G3054)</f>
        <v>0</v>
      </c>
      <c r="H3053" s="155">
        <f t="shared" si="306"/>
        <v>0</v>
      </c>
    </row>
    <row r="3054" spans="2:8" s="148" customFormat="1" hidden="1">
      <c r="B3054" s="153" t="s">
        <v>1033</v>
      </c>
      <c r="C3054" s="154"/>
      <c r="D3054" s="155"/>
      <c r="E3054" s="155"/>
      <c r="F3054" s="155"/>
      <c r="G3054" s="155"/>
      <c r="H3054" s="155"/>
    </row>
    <row r="3055" spans="2:8" s="148" customFormat="1" ht="33" hidden="1">
      <c r="B3055" s="153" t="s">
        <v>2276</v>
      </c>
      <c r="C3055" s="154" t="s">
        <v>2171</v>
      </c>
      <c r="D3055" s="155" t="s">
        <v>1025</v>
      </c>
      <c r="E3055" s="158" t="s">
        <v>1025</v>
      </c>
      <c r="F3055" s="155">
        <f>SUBTOTAL(9,F3056)</f>
        <v>0</v>
      </c>
      <c r="G3055" s="155">
        <f t="shared" ref="G3055:H3055" si="307">SUBTOTAL(9,G3056)</f>
        <v>0</v>
      </c>
      <c r="H3055" s="155">
        <f t="shared" si="307"/>
        <v>0</v>
      </c>
    </row>
    <row r="3056" spans="2:8" s="148" customFormat="1" hidden="1">
      <c r="B3056" s="153" t="s">
        <v>1033</v>
      </c>
      <c r="C3056" s="154"/>
      <c r="D3056" s="155"/>
      <c r="E3056" s="155"/>
      <c r="F3056" s="155"/>
      <c r="G3056" s="155"/>
      <c r="H3056" s="155"/>
    </row>
    <row r="3057" spans="2:8" s="148" customFormat="1" ht="33" hidden="1">
      <c r="B3057" s="153" t="s">
        <v>2277</v>
      </c>
      <c r="C3057" s="154" t="s">
        <v>1041</v>
      </c>
      <c r="D3057" s="155" t="s">
        <v>1025</v>
      </c>
      <c r="E3057" s="158" t="s">
        <v>1025</v>
      </c>
      <c r="F3057" s="155">
        <f>SUBTOTAL(9,F3058)</f>
        <v>0</v>
      </c>
      <c r="G3057" s="155">
        <f t="shared" ref="G3057:H3057" si="308">SUBTOTAL(9,G3058)</f>
        <v>0</v>
      </c>
      <c r="H3057" s="155">
        <f t="shared" si="308"/>
        <v>0</v>
      </c>
    </row>
    <row r="3058" spans="2:8" s="148" customFormat="1" hidden="1">
      <c r="B3058" s="153" t="s">
        <v>1033</v>
      </c>
      <c r="C3058" s="154"/>
      <c r="D3058" s="155"/>
      <c r="E3058" s="155"/>
      <c r="F3058" s="155"/>
      <c r="G3058" s="155"/>
      <c r="H3058" s="155"/>
    </row>
    <row r="3059" spans="2:8" s="148" customFormat="1" hidden="1">
      <c r="B3059" s="153" t="s">
        <v>2278</v>
      </c>
      <c r="C3059" s="154" t="s">
        <v>1043</v>
      </c>
      <c r="D3059" s="155" t="s">
        <v>1025</v>
      </c>
      <c r="E3059" s="158" t="s">
        <v>1025</v>
      </c>
      <c r="F3059" s="155">
        <f>SUBTOTAL(9,F3060)</f>
        <v>0</v>
      </c>
      <c r="G3059" s="155">
        <f t="shared" ref="G3059:H3059" si="309">SUBTOTAL(9,G3060)</f>
        <v>0</v>
      </c>
      <c r="H3059" s="155">
        <f t="shared" si="309"/>
        <v>0</v>
      </c>
    </row>
    <row r="3060" spans="2:8" s="148" customFormat="1" hidden="1">
      <c r="B3060" s="153" t="s">
        <v>1033</v>
      </c>
      <c r="C3060" s="154"/>
      <c r="D3060" s="155"/>
      <c r="E3060" s="155"/>
      <c r="F3060" s="155"/>
      <c r="G3060" s="155"/>
      <c r="H3060" s="155"/>
    </row>
    <row r="3061" spans="2:8" s="148" customFormat="1" hidden="1">
      <c r="B3061" s="184" t="s">
        <v>2279</v>
      </c>
      <c r="C3061" s="154" t="s">
        <v>2183</v>
      </c>
      <c r="D3061" s="155" t="s">
        <v>1025</v>
      </c>
      <c r="E3061" s="158" t="s">
        <v>1025</v>
      </c>
      <c r="F3061" s="155">
        <f>F3062+F3075</f>
        <v>0</v>
      </c>
      <c r="G3061" s="155">
        <f t="shared" ref="G3061:H3061" si="310">G3062+G3075</f>
        <v>0</v>
      </c>
      <c r="H3061" s="155">
        <f t="shared" si="310"/>
        <v>0</v>
      </c>
    </row>
    <row r="3062" spans="2:8" s="148" customFormat="1" hidden="1">
      <c r="B3062" s="153" t="s">
        <v>2280</v>
      </c>
      <c r="C3062" s="154" t="s">
        <v>2165</v>
      </c>
      <c r="D3062" s="155" t="s">
        <v>1025</v>
      </c>
      <c r="E3062" s="158" t="s">
        <v>1025</v>
      </c>
      <c r="F3062" s="155">
        <f>F3063+F3065+F3067+F3069+F3071+F3073</f>
        <v>0</v>
      </c>
      <c r="G3062" s="155">
        <f t="shared" ref="G3062:H3062" si="311">G3063+G3065+G3067+G3069+G3071+G3073</f>
        <v>0</v>
      </c>
      <c r="H3062" s="155">
        <f t="shared" si="311"/>
        <v>0</v>
      </c>
    </row>
    <row r="3063" spans="2:8" s="148" customFormat="1" ht="33" hidden="1">
      <c r="B3063" s="153" t="s">
        <v>2281</v>
      </c>
      <c r="C3063" s="154" t="s">
        <v>2167</v>
      </c>
      <c r="D3063" s="155" t="s">
        <v>1025</v>
      </c>
      <c r="E3063" s="158" t="s">
        <v>1025</v>
      </c>
      <c r="F3063" s="155">
        <f>SUBTOTAL(9,F3064)</f>
        <v>0</v>
      </c>
      <c r="G3063" s="155">
        <f t="shared" ref="G3063:H3063" si="312">SUBTOTAL(9,G3064)</f>
        <v>0</v>
      </c>
      <c r="H3063" s="155">
        <f t="shared" si="312"/>
        <v>0</v>
      </c>
    </row>
    <row r="3064" spans="2:8" s="148" customFormat="1" hidden="1">
      <c r="B3064" s="153" t="s">
        <v>1033</v>
      </c>
      <c r="C3064" s="154"/>
      <c r="D3064" s="155"/>
      <c r="E3064" s="155"/>
      <c r="F3064" s="155"/>
      <c r="G3064" s="155"/>
      <c r="H3064" s="155"/>
    </row>
    <row r="3065" spans="2:8" s="148" customFormat="1" ht="33" hidden="1">
      <c r="B3065" s="153" t="s">
        <v>2282</v>
      </c>
      <c r="C3065" s="154" t="s">
        <v>1035</v>
      </c>
      <c r="D3065" s="155" t="s">
        <v>1025</v>
      </c>
      <c r="E3065" s="158" t="s">
        <v>1025</v>
      </c>
      <c r="F3065" s="155">
        <f>SUBTOTAL(9,F3066)</f>
        <v>0</v>
      </c>
      <c r="G3065" s="155">
        <f t="shared" ref="G3065:H3065" si="313">SUBTOTAL(9,G3066)</f>
        <v>0</v>
      </c>
      <c r="H3065" s="155">
        <f t="shared" si="313"/>
        <v>0</v>
      </c>
    </row>
    <row r="3066" spans="2:8" s="148" customFormat="1" hidden="1">
      <c r="B3066" s="153" t="s">
        <v>1033</v>
      </c>
      <c r="C3066" s="154"/>
      <c r="D3066" s="155"/>
      <c r="E3066" s="155"/>
      <c r="F3066" s="155"/>
      <c r="G3066" s="155"/>
      <c r="H3066" s="155"/>
    </row>
    <row r="3067" spans="2:8" s="148" customFormat="1" ht="33" hidden="1">
      <c r="B3067" s="153" t="s">
        <v>2283</v>
      </c>
      <c r="C3067" s="154" t="s">
        <v>1037</v>
      </c>
      <c r="D3067" s="155" t="s">
        <v>1025</v>
      </c>
      <c r="E3067" s="158" t="s">
        <v>1025</v>
      </c>
      <c r="F3067" s="155">
        <f>SUBTOTAL(9,F3068)</f>
        <v>0</v>
      </c>
      <c r="G3067" s="155">
        <f t="shared" ref="G3067:H3067" si="314">SUBTOTAL(9,G3068)</f>
        <v>0</v>
      </c>
      <c r="H3067" s="155">
        <f t="shared" si="314"/>
        <v>0</v>
      </c>
    </row>
    <row r="3068" spans="2:8" s="148" customFormat="1" hidden="1">
      <c r="B3068" s="153" t="s">
        <v>1033</v>
      </c>
      <c r="C3068" s="154"/>
      <c r="D3068" s="155"/>
      <c r="E3068" s="155"/>
      <c r="F3068" s="155"/>
      <c r="G3068" s="155"/>
      <c r="H3068" s="155"/>
    </row>
    <row r="3069" spans="2:8" s="148" customFormat="1" ht="33" hidden="1">
      <c r="B3069" s="153" t="s">
        <v>2284</v>
      </c>
      <c r="C3069" s="154" t="s">
        <v>2171</v>
      </c>
      <c r="D3069" s="155" t="s">
        <v>1025</v>
      </c>
      <c r="E3069" s="158" t="s">
        <v>1025</v>
      </c>
      <c r="F3069" s="155">
        <f>SUBTOTAL(9,F3070)</f>
        <v>0</v>
      </c>
      <c r="G3069" s="155">
        <f t="shared" ref="G3069:H3069" si="315">SUBTOTAL(9,G3070)</f>
        <v>0</v>
      </c>
      <c r="H3069" s="155">
        <f t="shared" si="315"/>
        <v>0</v>
      </c>
    </row>
    <row r="3070" spans="2:8" s="148" customFormat="1" hidden="1">
      <c r="B3070" s="153" t="s">
        <v>1033</v>
      </c>
      <c r="C3070" s="154"/>
      <c r="D3070" s="155"/>
      <c r="E3070" s="155"/>
      <c r="F3070" s="155"/>
      <c r="G3070" s="155"/>
      <c r="H3070" s="155"/>
    </row>
    <row r="3071" spans="2:8" s="148" customFormat="1" ht="33" hidden="1">
      <c r="B3071" s="153" t="s">
        <v>2285</v>
      </c>
      <c r="C3071" s="154" t="s">
        <v>1041</v>
      </c>
      <c r="D3071" s="155" t="s">
        <v>1025</v>
      </c>
      <c r="E3071" s="158" t="s">
        <v>1025</v>
      </c>
      <c r="F3071" s="155">
        <f>SUBTOTAL(9,F3072)</f>
        <v>0</v>
      </c>
      <c r="G3071" s="155">
        <f t="shared" ref="G3071:H3071" si="316">SUBTOTAL(9,G3072)</f>
        <v>0</v>
      </c>
      <c r="H3071" s="155">
        <f t="shared" si="316"/>
        <v>0</v>
      </c>
    </row>
    <row r="3072" spans="2:8" s="148" customFormat="1" hidden="1">
      <c r="B3072" s="153" t="s">
        <v>1033</v>
      </c>
      <c r="C3072" s="154"/>
      <c r="D3072" s="155"/>
      <c r="E3072" s="155"/>
      <c r="F3072" s="155"/>
      <c r="G3072" s="155"/>
      <c r="H3072" s="155"/>
    </row>
    <row r="3073" spans="2:8" s="148" customFormat="1" hidden="1">
      <c r="B3073" s="153" t="s">
        <v>2286</v>
      </c>
      <c r="C3073" s="154" t="s">
        <v>1043</v>
      </c>
      <c r="D3073" s="155" t="s">
        <v>1025</v>
      </c>
      <c r="E3073" s="158" t="s">
        <v>1025</v>
      </c>
      <c r="F3073" s="155">
        <f>SUBTOTAL(9,F3074)</f>
        <v>0</v>
      </c>
      <c r="G3073" s="155">
        <f t="shared" ref="G3073:H3073" si="317">SUBTOTAL(9,G3074)</f>
        <v>0</v>
      </c>
      <c r="H3073" s="155">
        <f t="shared" si="317"/>
        <v>0</v>
      </c>
    </row>
    <row r="3074" spans="2:8" s="148" customFormat="1" hidden="1">
      <c r="B3074" s="153" t="s">
        <v>1033</v>
      </c>
      <c r="C3074" s="154"/>
      <c r="D3074" s="155"/>
      <c r="E3074" s="155"/>
      <c r="F3074" s="155"/>
      <c r="G3074" s="155"/>
      <c r="H3074" s="155"/>
    </row>
    <row r="3075" spans="2:8" s="148" customFormat="1" hidden="1">
      <c r="B3075" s="153" t="s">
        <v>2287</v>
      </c>
      <c r="C3075" s="154" t="s">
        <v>2175</v>
      </c>
      <c r="D3075" s="155" t="s">
        <v>1025</v>
      </c>
      <c r="E3075" s="158" t="s">
        <v>1025</v>
      </c>
      <c r="F3075" s="155">
        <f>F3076+F3078+F3080+F3082+F3084+F3086</f>
        <v>0</v>
      </c>
      <c r="G3075" s="155">
        <f t="shared" ref="G3075:H3075" si="318">G3076+G3078+G3080+G3082+G3084+G3086</f>
        <v>0</v>
      </c>
      <c r="H3075" s="155">
        <f t="shared" si="318"/>
        <v>0</v>
      </c>
    </row>
    <row r="3076" spans="2:8" s="148" customFormat="1" ht="33" hidden="1">
      <c r="B3076" s="153" t="s">
        <v>2288</v>
      </c>
      <c r="C3076" s="154" t="s">
        <v>2167</v>
      </c>
      <c r="D3076" s="155" t="s">
        <v>1025</v>
      </c>
      <c r="E3076" s="158" t="s">
        <v>1025</v>
      </c>
      <c r="F3076" s="155">
        <f>SUBTOTAL(9,F3077)</f>
        <v>0</v>
      </c>
      <c r="G3076" s="155">
        <f t="shared" ref="G3076:H3076" si="319">SUBTOTAL(9,G3077)</f>
        <v>0</v>
      </c>
      <c r="H3076" s="155">
        <f t="shared" si="319"/>
        <v>0</v>
      </c>
    </row>
    <row r="3077" spans="2:8" s="148" customFormat="1" hidden="1">
      <c r="B3077" s="153" t="s">
        <v>1033</v>
      </c>
      <c r="C3077" s="154"/>
      <c r="D3077" s="155"/>
      <c r="E3077" s="155"/>
      <c r="F3077" s="155"/>
      <c r="G3077" s="155"/>
      <c r="H3077" s="155"/>
    </row>
    <row r="3078" spans="2:8" s="148" customFormat="1" ht="33" hidden="1">
      <c r="B3078" s="153" t="s">
        <v>2289</v>
      </c>
      <c r="C3078" s="154" t="s">
        <v>1035</v>
      </c>
      <c r="D3078" s="155" t="s">
        <v>1025</v>
      </c>
      <c r="E3078" s="158" t="s">
        <v>1025</v>
      </c>
      <c r="F3078" s="155">
        <f>SUBTOTAL(9,F3079)</f>
        <v>0</v>
      </c>
      <c r="G3078" s="155">
        <f t="shared" ref="G3078:H3078" si="320">SUBTOTAL(9,G3079)</f>
        <v>0</v>
      </c>
      <c r="H3078" s="155">
        <f t="shared" si="320"/>
        <v>0</v>
      </c>
    </row>
    <row r="3079" spans="2:8" s="148" customFormat="1" hidden="1">
      <c r="B3079" s="153" t="s">
        <v>1033</v>
      </c>
      <c r="C3079" s="154"/>
      <c r="D3079" s="155"/>
      <c r="E3079" s="155"/>
      <c r="F3079" s="155"/>
      <c r="G3079" s="155"/>
      <c r="H3079" s="155"/>
    </row>
    <row r="3080" spans="2:8" s="148" customFormat="1" ht="33" hidden="1">
      <c r="B3080" s="153" t="s">
        <v>2290</v>
      </c>
      <c r="C3080" s="154" t="s">
        <v>1037</v>
      </c>
      <c r="D3080" s="155" t="s">
        <v>1025</v>
      </c>
      <c r="E3080" s="158" t="s">
        <v>1025</v>
      </c>
      <c r="F3080" s="155">
        <f>SUBTOTAL(9,F3081)</f>
        <v>0</v>
      </c>
      <c r="G3080" s="155">
        <f t="shared" ref="G3080:H3080" si="321">SUBTOTAL(9,G3081)</f>
        <v>0</v>
      </c>
      <c r="H3080" s="155">
        <f t="shared" si="321"/>
        <v>0</v>
      </c>
    </row>
    <row r="3081" spans="2:8" s="148" customFormat="1" hidden="1">
      <c r="B3081" s="153" t="s">
        <v>1033</v>
      </c>
      <c r="C3081" s="154"/>
      <c r="D3081" s="155"/>
      <c r="E3081" s="155"/>
      <c r="F3081" s="155"/>
      <c r="G3081" s="155"/>
      <c r="H3081" s="155"/>
    </row>
    <row r="3082" spans="2:8" s="148" customFormat="1" ht="33" hidden="1">
      <c r="B3082" s="153" t="s">
        <v>2291</v>
      </c>
      <c r="C3082" s="154" t="s">
        <v>2171</v>
      </c>
      <c r="D3082" s="155" t="s">
        <v>1025</v>
      </c>
      <c r="E3082" s="158" t="s">
        <v>1025</v>
      </c>
      <c r="F3082" s="155">
        <f>SUBTOTAL(9,F3083)</f>
        <v>0</v>
      </c>
      <c r="G3082" s="155">
        <f t="shared" ref="G3082:H3082" si="322">SUBTOTAL(9,G3083)</f>
        <v>0</v>
      </c>
      <c r="H3082" s="155">
        <f t="shared" si="322"/>
        <v>0</v>
      </c>
    </row>
    <row r="3083" spans="2:8" s="148" customFormat="1" hidden="1">
      <c r="B3083" s="153" t="s">
        <v>1033</v>
      </c>
      <c r="C3083" s="154"/>
      <c r="D3083" s="155"/>
      <c r="E3083" s="155"/>
      <c r="F3083" s="155"/>
      <c r="G3083" s="155"/>
      <c r="H3083" s="155"/>
    </row>
    <row r="3084" spans="2:8" s="148" customFormat="1" ht="33" hidden="1">
      <c r="B3084" s="153" t="s">
        <v>2292</v>
      </c>
      <c r="C3084" s="154" t="s">
        <v>1041</v>
      </c>
      <c r="D3084" s="155" t="s">
        <v>1025</v>
      </c>
      <c r="E3084" s="158" t="s">
        <v>1025</v>
      </c>
      <c r="F3084" s="155">
        <f>SUBTOTAL(9,F3085)</f>
        <v>0</v>
      </c>
      <c r="G3084" s="155">
        <f t="shared" ref="G3084:H3084" si="323">SUBTOTAL(9,G3085)</f>
        <v>0</v>
      </c>
      <c r="H3084" s="155">
        <f t="shared" si="323"/>
        <v>0</v>
      </c>
    </row>
    <row r="3085" spans="2:8" s="148" customFormat="1" hidden="1">
      <c r="B3085" s="153" t="s">
        <v>1033</v>
      </c>
      <c r="C3085" s="154"/>
      <c r="D3085" s="155"/>
      <c r="E3085" s="155"/>
      <c r="F3085" s="155"/>
      <c r="G3085" s="155"/>
      <c r="H3085" s="155"/>
    </row>
    <row r="3086" spans="2:8" s="148" customFormat="1" hidden="1">
      <c r="B3086" s="153" t="s">
        <v>2293</v>
      </c>
      <c r="C3086" s="154" t="s">
        <v>1043</v>
      </c>
      <c r="D3086" s="155" t="s">
        <v>1025</v>
      </c>
      <c r="E3086" s="158" t="s">
        <v>1025</v>
      </c>
      <c r="F3086" s="155">
        <f>SUBTOTAL(9,F3087)</f>
        <v>0</v>
      </c>
      <c r="G3086" s="155">
        <f t="shared" ref="G3086:H3086" si="324">SUBTOTAL(9,G3087)</f>
        <v>0</v>
      </c>
      <c r="H3086" s="155">
        <f t="shared" si="324"/>
        <v>0</v>
      </c>
    </row>
    <row r="3087" spans="2:8" s="148" customFormat="1" hidden="1">
      <c r="B3087" s="153" t="s">
        <v>1033</v>
      </c>
      <c r="C3087" s="154"/>
      <c r="D3087" s="155"/>
      <c r="E3087" s="155"/>
      <c r="F3087" s="155"/>
      <c r="G3087" s="155"/>
      <c r="H3087" s="155"/>
    </row>
    <row r="3088" spans="2:8" s="148" customFormat="1" ht="33" hidden="1">
      <c r="B3088" s="153" t="s">
        <v>2294</v>
      </c>
      <c r="C3088" s="154" t="s">
        <v>2295</v>
      </c>
      <c r="D3088" s="155" t="s">
        <v>1025</v>
      </c>
      <c r="E3088" s="158" t="s">
        <v>1025</v>
      </c>
      <c r="F3088" s="155">
        <f>F3089+F3116</f>
        <v>0</v>
      </c>
      <c r="G3088" s="155">
        <f t="shared" ref="G3088:H3088" si="325">G3089+G3116</f>
        <v>0</v>
      </c>
      <c r="H3088" s="155">
        <f t="shared" si="325"/>
        <v>0</v>
      </c>
    </row>
    <row r="3089" spans="2:8" s="148" customFormat="1" hidden="1">
      <c r="B3089" s="184" t="s">
        <v>2296</v>
      </c>
      <c r="C3089" s="154" t="s">
        <v>2163</v>
      </c>
      <c r="D3089" s="155" t="s">
        <v>1025</v>
      </c>
      <c r="E3089" s="158" t="s">
        <v>1025</v>
      </c>
      <c r="F3089" s="155">
        <f>F3090+F3103</f>
        <v>0</v>
      </c>
      <c r="G3089" s="155">
        <f t="shared" ref="G3089:H3089" si="326">G3090+G3103</f>
        <v>0</v>
      </c>
      <c r="H3089" s="155">
        <f t="shared" si="326"/>
        <v>0</v>
      </c>
    </row>
    <row r="3090" spans="2:8" s="148" customFormat="1" hidden="1">
      <c r="B3090" s="153" t="s">
        <v>2297</v>
      </c>
      <c r="C3090" s="154" t="s">
        <v>2165</v>
      </c>
      <c r="D3090" s="155" t="s">
        <v>1025</v>
      </c>
      <c r="E3090" s="158" t="s">
        <v>1025</v>
      </c>
      <c r="F3090" s="155">
        <f>F3091+F3093+F3095+F3097+F3099+F3101</f>
        <v>0</v>
      </c>
      <c r="G3090" s="155">
        <f t="shared" ref="G3090:H3090" si="327">G3091+G3093+G3095+G3097+G3099+G3101</f>
        <v>0</v>
      </c>
      <c r="H3090" s="155">
        <f t="shared" si="327"/>
        <v>0</v>
      </c>
    </row>
    <row r="3091" spans="2:8" s="148" customFormat="1" ht="33" hidden="1">
      <c r="B3091" s="153" t="s">
        <v>2298</v>
      </c>
      <c r="C3091" s="154" t="s">
        <v>2167</v>
      </c>
      <c r="D3091" s="155" t="s">
        <v>1025</v>
      </c>
      <c r="E3091" s="158" t="s">
        <v>1025</v>
      </c>
      <c r="F3091" s="155">
        <f>SUBTOTAL(9,F3092)</f>
        <v>0</v>
      </c>
      <c r="G3091" s="155">
        <f t="shared" ref="G3091:H3091" si="328">SUBTOTAL(9,G3092)</f>
        <v>0</v>
      </c>
      <c r="H3091" s="155">
        <f t="shared" si="328"/>
        <v>0</v>
      </c>
    </row>
    <row r="3092" spans="2:8" s="148" customFormat="1" hidden="1">
      <c r="B3092" s="153" t="s">
        <v>1033</v>
      </c>
      <c r="C3092" s="154"/>
      <c r="D3092" s="155"/>
      <c r="E3092" s="155"/>
      <c r="F3092" s="155"/>
      <c r="G3092" s="155"/>
      <c r="H3092" s="155"/>
    </row>
    <row r="3093" spans="2:8" s="148" customFormat="1" ht="33" hidden="1">
      <c r="B3093" s="153" t="s">
        <v>2299</v>
      </c>
      <c r="C3093" s="154" t="s">
        <v>1035</v>
      </c>
      <c r="D3093" s="155" t="s">
        <v>1025</v>
      </c>
      <c r="E3093" s="158" t="s">
        <v>1025</v>
      </c>
      <c r="F3093" s="155">
        <f>SUBTOTAL(9,F3094)</f>
        <v>0</v>
      </c>
      <c r="G3093" s="155">
        <f t="shared" ref="G3093:H3093" si="329">SUBTOTAL(9,G3094)</f>
        <v>0</v>
      </c>
      <c r="H3093" s="155">
        <f t="shared" si="329"/>
        <v>0</v>
      </c>
    </row>
    <row r="3094" spans="2:8" s="148" customFormat="1" hidden="1">
      <c r="B3094" s="153" t="s">
        <v>1033</v>
      </c>
      <c r="C3094" s="154"/>
      <c r="D3094" s="155"/>
      <c r="E3094" s="155"/>
      <c r="F3094" s="155"/>
      <c r="G3094" s="155"/>
      <c r="H3094" s="155"/>
    </row>
    <row r="3095" spans="2:8" s="148" customFormat="1" ht="33" hidden="1">
      <c r="B3095" s="153" t="s">
        <v>2300</v>
      </c>
      <c r="C3095" s="154" t="s">
        <v>1037</v>
      </c>
      <c r="D3095" s="155" t="s">
        <v>1025</v>
      </c>
      <c r="E3095" s="158" t="s">
        <v>1025</v>
      </c>
      <c r="F3095" s="155">
        <f>SUBTOTAL(9,F3096)</f>
        <v>0</v>
      </c>
      <c r="G3095" s="155">
        <f t="shared" ref="G3095:H3095" si="330">SUBTOTAL(9,G3096)</f>
        <v>0</v>
      </c>
      <c r="H3095" s="155">
        <f t="shared" si="330"/>
        <v>0</v>
      </c>
    </row>
    <row r="3096" spans="2:8" s="148" customFormat="1" hidden="1">
      <c r="B3096" s="153" t="s">
        <v>1033</v>
      </c>
      <c r="C3096" s="154"/>
      <c r="D3096" s="155"/>
      <c r="E3096" s="155"/>
      <c r="F3096" s="155"/>
      <c r="G3096" s="155"/>
      <c r="H3096" s="155"/>
    </row>
    <row r="3097" spans="2:8" s="148" customFormat="1" ht="33" hidden="1">
      <c r="B3097" s="153" t="s">
        <v>2301</v>
      </c>
      <c r="C3097" s="154" t="s">
        <v>2171</v>
      </c>
      <c r="D3097" s="155" t="s">
        <v>1025</v>
      </c>
      <c r="E3097" s="158" t="s">
        <v>1025</v>
      </c>
      <c r="F3097" s="155">
        <f>SUBTOTAL(9,F3098)</f>
        <v>0</v>
      </c>
      <c r="G3097" s="155">
        <f t="shared" ref="G3097:H3097" si="331">SUBTOTAL(9,G3098)</f>
        <v>0</v>
      </c>
      <c r="H3097" s="155">
        <f t="shared" si="331"/>
        <v>0</v>
      </c>
    </row>
    <row r="3098" spans="2:8" s="148" customFormat="1" hidden="1">
      <c r="B3098" s="153" t="s">
        <v>1033</v>
      </c>
      <c r="C3098" s="154"/>
      <c r="D3098" s="155"/>
      <c r="E3098" s="155"/>
      <c r="F3098" s="155"/>
      <c r="G3098" s="155"/>
      <c r="H3098" s="155"/>
    </row>
    <row r="3099" spans="2:8" s="148" customFormat="1" ht="33" hidden="1">
      <c r="B3099" s="153" t="s">
        <v>2302</v>
      </c>
      <c r="C3099" s="154" t="s">
        <v>1041</v>
      </c>
      <c r="D3099" s="155" t="s">
        <v>1025</v>
      </c>
      <c r="E3099" s="158" t="s">
        <v>1025</v>
      </c>
      <c r="F3099" s="155">
        <f>SUBTOTAL(9,F3100)</f>
        <v>0</v>
      </c>
      <c r="G3099" s="155">
        <f t="shared" ref="G3099:H3099" si="332">SUBTOTAL(9,G3100)</f>
        <v>0</v>
      </c>
      <c r="H3099" s="155">
        <f t="shared" si="332"/>
        <v>0</v>
      </c>
    </row>
    <row r="3100" spans="2:8" s="148" customFormat="1" hidden="1">
      <c r="B3100" s="153" t="s">
        <v>1033</v>
      </c>
      <c r="C3100" s="154"/>
      <c r="D3100" s="155"/>
      <c r="E3100" s="155"/>
      <c r="F3100" s="155"/>
      <c r="G3100" s="155"/>
      <c r="H3100" s="155"/>
    </row>
    <row r="3101" spans="2:8" s="148" customFormat="1" hidden="1">
      <c r="B3101" s="153" t="s">
        <v>2303</v>
      </c>
      <c r="C3101" s="154" t="s">
        <v>1043</v>
      </c>
      <c r="D3101" s="155" t="s">
        <v>1025</v>
      </c>
      <c r="E3101" s="158" t="s">
        <v>1025</v>
      </c>
      <c r="F3101" s="155">
        <f>SUBTOTAL(9,F3102)</f>
        <v>0</v>
      </c>
      <c r="G3101" s="155">
        <f t="shared" ref="G3101:H3101" si="333">SUBTOTAL(9,G3102)</f>
        <v>0</v>
      </c>
      <c r="H3101" s="155">
        <f t="shared" si="333"/>
        <v>0</v>
      </c>
    </row>
    <row r="3102" spans="2:8" s="148" customFormat="1" hidden="1">
      <c r="B3102" s="153" t="s">
        <v>1033</v>
      </c>
      <c r="C3102" s="154"/>
      <c r="D3102" s="155"/>
      <c r="E3102" s="155"/>
      <c r="F3102" s="155"/>
      <c r="G3102" s="155"/>
      <c r="H3102" s="155"/>
    </row>
    <row r="3103" spans="2:8" s="148" customFormat="1" hidden="1">
      <c r="B3103" s="153" t="s">
        <v>2304</v>
      </c>
      <c r="C3103" s="154" t="s">
        <v>2175</v>
      </c>
      <c r="D3103" s="155" t="s">
        <v>1025</v>
      </c>
      <c r="E3103" s="158" t="s">
        <v>1025</v>
      </c>
      <c r="F3103" s="155">
        <f>F3104+F3106+F3108+F3110+F3112+F3114</f>
        <v>0</v>
      </c>
      <c r="G3103" s="155">
        <f t="shared" ref="G3103:H3103" si="334">G3104+G3106+G3108+G3110+G3112+G3114</f>
        <v>0</v>
      </c>
      <c r="H3103" s="155">
        <f t="shared" si="334"/>
        <v>0</v>
      </c>
    </row>
    <row r="3104" spans="2:8" s="148" customFormat="1" ht="33" hidden="1">
      <c r="B3104" s="153" t="s">
        <v>2305</v>
      </c>
      <c r="C3104" s="154" t="s">
        <v>2167</v>
      </c>
      <c r="D3104" s="155" t="s">
        <v>1025</v>
      </c>
      <c r="E3104" s="158" t="s">
        <v>1025</v>
      </c>
      <c r="F3104" s="155">
        <f>SUBTOTAL(9,F3105)</f>
        <v>0</v>
      </c>
      <c r="G3104" s="155">
        <f t="shared" ref="G3104:H3104" si="335">SUBTOTAL(9,G3105)</f>
        <v>0</v>
      </c>
      <c r="H3104" s="155">
        <f t="shared" si="335"/>
        <v>0</v>
      </c>
    </row>
    <row r="3105" spans="2:8" s="148" customFormat="1" hidden="1">
      <c r="B3105" s="153" t="s">
        <v>1033</v>
      </c>
      <c r="C3105" s="154"/>
      <c r="D3105" s="155"/>
      <c r="E3105" s="155"/>
      <c r="F3105" s="155"/>
      <c r="G3105" s="155"/>
      <c r="H3105" s="155"/>
    </row>
    <row r="3106" spans="2:8" s="148" customFormat="1" ht="33" hidden="1">
      <c r="B3106" s="153" t="s">
        <v>2306</v>
      </c>
      <c r="C3106" s="154" t="s">
        <v>1035</v>
      </c>
      <c r="D3106" s="155" t="s">
        <v>1025</v>
      </c>
      <c r="E3106" s="158" t="s">
        <v>1025</v>
      </c>
      <c r="F3106" s="155">
        <f>SUBTOTAL(9,F3107)</f>
        <v>0</v>
      </c>
      <c r="G3106" s="155">
        <f t="shared" ref="G3106:H3106" si="336">SUBTOTAL(9,G3107)</f>
        <v>0</v>
      </c>
      <c r="H3106" s="155">
        <f t="shared" si="336"/>
        <v>0</v>
      </c>
    </row>
    <row r="3107" spans="2:8" s="148" customFormat="1" hidden="1">
      <c r="B3107" s="153" t="s">
        <v>1033</v>
      </c>
      <c r="C3107" s="154"/>
      <c r="D3107" s="155"/>
      <c r="E3107" s="155"/>
      <c r="F3107" s="155"/>
      <c r="G3107" s="155"/>
      <c r="H3107" s="155"/>
    </row>
    <row r="3108" spans="2:8" s="148" customFormat="1" ht="33" hidden="1">
      <c r="B3108" s="153" t="s">
        <v>2307</v>
      </c>
      <c r="C3108" s="154" t="s">
        <v>1037</v>
      </c>
      <c r="D3108" s="155" t="s">
        <v>1025</v>
      </c>
      <c r="E3108" s="158" t="s">
        <v>1025</v>
      </c>
      <c r="F3108" s="155">
        <f>SUBTOTAL(9,F3109)</f>
        <v>0</v>
      </c>
      <c r="G3108" s="155">
        <f t="shared" ref="G3108:H3108" si="337">SUBTOTAL(9,G3109)</f>
        <v>0</v>
      </c>
      <c r="H3108" s="155">
        <f t="shared" si="337"/>
        <v>0</v>
      </c>
    </row>
    <row r="3109" spans="2:8" s="148" customFormat="1" hidden="1">
      <c r="B3109" s="153" t="s">
        <v>1033</v>
      </c>
      <c r="C3109" s="154"/>
      <c r="D3109" s="155"/>
      <c r="E3109" s="155"/>
      <c r="F3109" s="155"/>
      <c r="G3109" s="155"/>
      <c r="H3109" s="155"/>
    </row>
    <row r="3110" spans="2:8" s="148" customFormat="1" ht="33" hidden="1">
      <c r="B3110" s="153" t="s">
        <v>2308</v>
      </c>
      <c r="C3110" s="154" t="s">
        <v>2171</v>
      </c>
      <c r="D3110" s="155" t="s">
        <v>1025</v>
      </c>
      <c r="E3110" s="158" t="s">
        <v>1025</v>
      </c>
      <c r="F3110" s="155">
        <f>SUBTOTAL(9,F3111)</f>
        <v>0</v>
      </c>
      <c r="G3110" s="155">
        <f t="shared" ref="G3110:H3110" si="338">SUBTOTAL(9,G3111)</f>
        <v>0</v>
      </c>
      <c r="H3110" s="155">
        <f t="shared" si="338"/>
        <v>0</v>
      </c>
    </row>
    <row r="3111" spans="2:8" s="148" customFormat="1" hidden="1">
      <c r="B3111" s="153" t="s">
        <v>1033</v>
      </c>
      <c r="C3111" s="154"/>
      <c r="D3111" s="155"/>
      <c r="E3111" s="155"/>
      <c r="F3111" s="155"/>
      <c r="G3111" s="155"/>
      <c r="H3111" s="155"/>
    </row>
    <row r="3112" spans="2:8" s="148" customFormat="1" ht="33" hidden="1">
      <c r="B3112" s="153" t="s">
        <v>2309</v>
      </c>
      <c r="C3112" s="154" t="s">
        <v>1041</v>
      </c>
      <c r="D3112" s="155" t="s">
        <v>1025</v>
      </c>
      <c r="E3112" s="158" t="s">
        <v>1025</v>
      </c>
      <c r="F3112" s="155">
        <f>SUBTOTAL(9,F3113)</f>
        <v>0</v>
      </c>
      <c r="G3112" s="155">
        <f t="shared" ref="G3112:H3112" si="339">SUBTOTAL(9,G3113)</f>
        <v>0</v>
      </c>
      <c r="H3112" s="155">
        <f t="shared" si="339"/>
        <v>0</v>
      </c>
    </row>
    <row r="3113" spans="2:8" s="148" customFormat="1" hidden="1">
      <c r="B3113" s="153" t="s">
        <v>1033</v>
      </c>
      <c r="C3113" s="154"/>
      <c r="D3113" s="155"/>
      <c r="E3113" s="155"/>
      <c r="F3113" s="155"/>
      <c r="G3113" s="155"/>
      <c r="H3113" s="155"/>
    </row>
    <row r="3114" spans="2:8" s="148" customFormat="1" hidden="1">
      <c r="B3114" s="153" t="s">
        <v>2310</v>
      </c>
      <c r="C3114" s="154" t="s">
        <v>1043</v>
      </c>
      <c r="D3114" s="155" t="s">
        <v>1025</v>
      </c>
      <c r="E3114" s="158" t="s">
        <v>1025</v>
      </c>
      <c r="F3114" s="155">
        <f>SUBTOTAL(9,F3115)</f>
        <v>0</v>
      </c>
      <c r="G3114" s="155">
        <f t="shared" ref="G3114:H3114" si="340">SUBTOTAL(9,G3115)</f>
        <v>0</v>
      </c>
      <c r="H3114" s="155">
        <f t="shared" si="340"/>
        <v>0</v>
      </c>
    </row>
    <row r="3115" spans="2:8" s="148" customFormat="1" hidden="1">
      <c r="B3115" s="153" t="s">
        <v>1033</v>
      </c>
      <c r="C3115" s="154"/>
      <c r="D3115" s="155"/>
      <c r="E3115" s="155"/>
      <c r="F3115" s="155"/>
      <c r="G3115" s="155"/>
      <c r="H3115" s="155"/>
    </row>
    <row r="3116" spans="2:8" s="148" customFormat="1" hidden="1">
      <c r="B3116" s="184" t="s">
        <v>2311</v>
      </c>
      <c r="C3116" s="154" t="s">
        <v>2183</v>
      </c>
      <c r="D3116" s="155" t="s">
        <v>1025</v>
      </c>
      <c r="E3116" s="158" t="s">
        <v>1025</v>
      </c>
      <c r="F3116" s="155">
        <f>F3117+F3130</f>
        <v>0</v>
      </c>
      <c r="G3116" s="155">
        <f t="shared" ref="G3116:H3116" si="341">G3117+G3130</f>
        <v>0</v>
      </c>
      <c r="H3116" s="155">
        <f t="shared" si="341"/>
        <v>0</v>
      </c>
    </row>
    <row r="3117" spans="2:8" s="148" customFormat="1" hidden="1">
      <c r="B3117" s="153" t="s">
        <v>2312</v>
      </c>
      <c r="C3117" s="154" t="s">
        <v>2165</v>
      </c>
      <c r="D3117" s="155" t="s">
        <v>1025</v>
      </c>
      <c r="E3117" s="158" t="s">
        <v>1025</v>
      </c>
      <c r="F3117" s="155">
        <f>F3118+F3120+F3122+F3124+F3126+F3128</f>
        <v>0</v>
      </c>
      <c r="G3117" s="155">
        <f t="shared" ref="G3117:H3117" si="342">G3118+G3120+G3122+G3124+G3126+G3128</f>
        <v>0</v>
      </c>
      <c r="H3117" s="155">
        <f t="shared" si="342"/>
        <v>0</v>
      </c>
    </row>
    <row r="3118" spans="2:8" s="148" customFormat="1" ht="33" hidden="1">
      <c r="B3118" s="153" t="s">
        <v>2313</v>
      </c>
      <c r="C3118" s="154" t="s">
        <v>2167</v>
      </c>
      <c r="D3118" s="155" t="s">
        <v>1025</v>
      </c>
      <c r="E3118" s="158" t="s">
        <v>1025</v>
      </c>
      <c r="F3118" s="155">
        <f>SUBTOTAL(9,F3119)</f>
        <v>0</v>
      </c>
      <c r="G3118" s="155">
        <f t="shared" ref="G3118:H3118" si="343">SUBTOTAL(9,G3119)</f>
        <v>0</v>
      </c>
      <c r="H3118" s="155">
        <f t="shared" si="343"/>
        <v>0</v>
      </c>
    </row>
    <row r="3119" spans="2:8" s="148" customFormat="1" hidden="1">
      <c r="B3119" s="153" t="s">
        <v>1033</v>
      </c>
      <c r="C3119" s="154"/>
      <c r="D3119" s="155"/>
      <c r="E3119" s="155"/>
      <c r="F3119" s="155"/>
      <c r="G3119" s="155"/>
      <c r="H3119" s="155"/>
    </row>
    <row r="3120" spans="2:8" s="148" customFormat="1" ht="33" hidden="1">
      <c r="B3120" s="153" t="s">
        <v>2314</v>
      </c>
      <c r="C3120" s="154" t="s">
        <v>1035</v>
      </c>
      <c r="D3120" s="155" t="s">
        <v>1025</v>
      </c>
      <c r="E3120" s="158" t="s">
        <v>1025</v>
      </c>
      <c r="F3120" s="155">
        <f>SUBTOTAL(9,F3121)</f>
        <v>0</v>
      </c>
      <c r="G3120" s="155">
        <f t="shared" ref="G3120:H3120" si="344">SUBTOTAL(9,G3121)</f>
        <v>0</v>
      </c>
      <c r="H3120" s="155">
        <f t="shared" si="344"/>
        <v>0</v>
      </c>
    </row>
    <row r="3121" spans="2:8" s="148" customFormat="1" hidden="1">
      <c r="B3121" s="153" t="s">
        <v>1033</v>
      </c>
      <c r="C3121" s="154"/>
      <c r="D3121" s="155"/>
      <c r="E3121" s="155"/>
      <c r="F3121" s="155"/>
      <c r="G3121" s="155"/>
      <c r="H3121" s="155"/>
    </row>
    <row r="3122" spans="2:8" s="148" customFormat="1" ht="33" hidden="1">
      <c r="B3122" s="153" t="s">
        <v>2315</v>
      </c>
      <c r="C3122" s="154" t="s">
        <v>1037</v>
      </c>
      <c r="D3122" s="155" t="s">
        <v>1025</v>
      </c>
      <c r="E3122" s="158" t="s">
        <v>1025</v>
      </c>
      <c r="F3122" s="155">
        <f>SUBTOTAL(9,F3123)</f>
        <v>0</v>
      </c>
      <c r="G3122" s="155">
        <f t="shared" ref="G3122:H3122" si="345">SUBTOTAL(9,G3123)</f>
        <v>0</v>
      </c>
      <c r="H3122" s="155">
        <f t="shared" si="345"/>
        <v>0</v>
      </c>
    </row>
    <row r="3123" spans="2:8" s="148" customFormat="1" hidden="1">
      <c r="B3123" s="153" t="s">
        <v>1033</v>
      </c>
      <c r="C3123" s="154"/>
      <c r="D3123" s="155"/>
      <c r="E3123" s="155"/>
      <c r="F3123" s="155"/>
      <c r="G3123" s="155"/>
      <c r="H3123" s="155"/>
    </row>
    <row r="3124" spans="2:8" s="148" customFormat="1" ht="33" hidden="1">
      <c r="B3124" s="153" t="s">
        <v>2316</v>
      </c>
      <c r="C3124" s="154" t="s">
        <v>2171</v>
      </c>
      <c r="D3124" s="155" t="s">
        <v>1025</v>
      </c>
      <c r="E3124" s="158" t="s">
        <v>1025</v>
      </c>
      <c r="F3124" s="155">
        <f>SUBTOTAL(9,F3125)</f>
        <v>0</v>
      </c>
      <c r="G3124" s="155">
        <f t="shared" ref="G3124:H3124" si="346">SUBTOTAL(9,G3125)</f>
        <v>0</v>
      </c>
      <c r="H3124" s="155">
        <f t="shared" si="346"/>
        <v>0</v>
      </c>
    </row>
    <row r="3125" spans="2:8" s="148" customFormat="1" hidden="1">
      <c r="B3125" s="153" t="s">
        <v>1033</v>
      </c>
      <c r="C3125" s="154"/>
      <c r="D3125" s="155"/>
      <c r="E3125" s="155"/>
      <c r="F3125" s="155"/>
      <c r="G3125" s="155"/>
      <c r="H3125" s="155"/>
    </row>
    <row r="3126" spans="2:8" s="148" customFormat="1" ht="33" hidden="1">
      <c r="B3126" s="153" t="s">
        <v>2317</v>
      </c>
      <c r="C3126" s="154" t="s">
        <v>1041</v>
      </c>
      <c r="D3126" s="155" t="s">
        <v>1025</v>
      </c>
      <c r="E3126" s="158" t="s">
        <v>1025</v>
      </c>
      <c r="F3126" s="155">
        <f>SUBTOTAL(9,F3127)</f>
        <v>0</v>
      </c>
      <c r="G3126" s="155">
        <f t="shared" ref="G3126:H3126" si="347">SUBTOTAL(9,G3127)</f>
        <v>0</v>
      </c>
      <c r="H3126" s="155">
        <f t="shared" si="347"/>
        <v>0</v>
      </c>
    </row>
    <row r="3127" spans="2:8" s="148" customFormat="1" hidden="1">
      <c r="B3127" s="153" t="s">
        <v>1033</v>
      </c>
      <c r="C3127" s="154"/>
      <c r="D3127" s="155"/>
      <c r="E3127" s="155"/>
      <c r="F3127" s="155"/>
      <c r="G3127" s="155"/>
      <c r="H3127" s="155"/>
    </row>
    <row r="3128" spans="2:8" s="148" customFormat="1" hidden="1">
      <c r="B3128" s="153" t="s">
        <v>2318</v>
      </c>
      <c r="C3128" s="154" t="s">
        <v>1043</v>
      </c>
      <c r="D3128" s="155" t="s">
        <v>1025</v>
      </c>
      <c r="E3128" s="158" t="s">
        <v>1025</v>
      </c>
      <c r="F3128" s="155">
        <f>SUBTOTAL(9,F3129)</f>
        <v>0</v>
      </c>
      <c r="G3128" s="155">
        <f t="shared" ref="G3128:H3128" si="348">SUBTOTAL(9,G3129)</f>
        <v>0</v>
      </c>
      <c r="H3128" s="155">
        <f t="shared" si="348"/>
        <v>0</v>
      </c>
    </row>
    <row r="3129" spans="2:8" s="148" customFormat="1" hidden="1">
      <c r="B3129" s="153" t="s">
        <v>1033</v>
      </c>
      <c r="C3129" s="154"/>
      <c r="D3129" s="155"/>
      <c r="E3129" s="155"/>
      <c r="F3129" s="155"/>
      <c r="G3129" s="155"/>
      <c r="H3129" s="155"/>
    </row>
    <row r="3130" spans="2:8" s="148" customFormat="1" hidden="1">
      <c r="B3130" s="153" t="s">
        <v>2319</v>
      </c>
      <c r="C3130" s="154" t="s">
        <v>2175</v>
      </c>
      <c r="D3130" s="155" t="s">
        <v>1025</v>
      </c>
      <c r="E3130" s="158" t="s">
        <v>1025</v>
      </c>
      <c r="F3130" s="155">
        <f>F3131+F3133+F3135+F3137+F3139+F3141</f>
        <v>0</v>
      </c>
      <c r="G3130" s="155">
        <f t="shared" ref="G3130:H3130" si="349">G3131+G3133+G3135+G3137+G3139+G3141</f>
        <v>0</v>
      </c>
      <c r="H3130" s="155">
        <f t="shared" si="349"/>
        <v>0</v>
      </c>
    </row>
    <row r="3131" spans="2:8" s="148" customFormat="1" ht="33" hidden="1">
      <c r="B3131" s="153" t="s">
        <v>2320</v>
      </c>
      <c r="C3131" s="154" t="s">
        <v>2167</v>
      </c>
      <c r="D3131" s="155" t="s">
        <v>1025</v>
      </c>
      <c r="E3131" s="158" t="s">
        <v>1025</v>
      </c>
      <c r="F3131" s="155">
        <f>SUBTOTAL(9,F3132)</f>
        <v>0</v>
      </c>
      <c r="G3131" s="155">
        <f t="shared" ref="G3131:H3131" si="350">SUBTOTAL(9,G3132)</f>
        <v>0</v>
      </c>
      <c r="H3131" s="155">
        <f t="shared" si="350"/>
        <v>0</v>
      </c>
    </row>
    <row r="3132" spans="2:8" s="148" customFormat="1" hidden="1">
      <c r="B3132" s="153" t="s">
        <v>1033</v>
      </c>
      <c r="C3132" s="154"/>
      <c r="D3132" s="155"/>
      <c r="E3132" s="155"/>
      <c r="F3132" s="155"/>
      <c r="G3132" s="155"/>
      <c r="H3132" s="155"/>
    </row>
    <row r="3133" spans="2:8" s="148" customFormat="1" ht="33" hidden="1">
      <c r="B3133" s="153" t="s">
        <v>2321</v>
      </c>
      <c r="C3133" s="154" t="s">
        <v>1035</v>
      </c>
      <c r="D3133" s="155" t="s">
        <v>1025</v>
      </c>
      <c r="E3133" s="158" t="s">
        <v>1025</v>
      </c>
      <c r="F3133" s="155">
        <f>SUBTOTAL(9,F3134)</f>
        <v>0</v>
      </c>
      <c r="G3133" s="155">
        <f t="shared" ref="G3133:H3133" si="351">SUBTOTAL(9,G3134)</f>
        <v>0</v>
      </c>
      <c r="H3133" s="155">
        <f t="shared" si="351"/>
        <v>0</v>
      </c>
    </row>
    <row r="3134" spans="2:8" s="148" customFormat="1" hidden="1">
      <c r="B3134" s="153" t="s">
        <v>1033</v>
      </c>
      <c r="C3134" s="154"/>
      <c r="D3134" s="155"/>
      <c r="E3134" s="155"/>
      <c r="F3134" s="155"/>
      <c r="G3134" s="155"/>
      <c r="H3134" s="155"/>
    </row>
    <row r="3135" spans="2:8" s="148" customFormat="1" ht="33" hidden="1">
      <c r="B3135" s="153" t="s">
        <v>2322</v>
      </c>
      <c r="C3135" s="154" t="s">
        <v>1037</v>
      </c>
      <c r="D3135" s="155" t="s">
        <v>1025</v>
      </c>
      <c r="E3135" s="158" t="s">
        <v>1025</v>
      </c>
      <c r="F3135" s="155">
        <f>SUBTOTAL(9,F3136)</f>
        <v>0</v>
      </c>
      <c r="G3135" s="155">
        <f t="shared" ref="G3135:H3135" si="352">SUBTOTAL(9,G3136)</f>
        <v>0</v>
      </c>
      <c r="H3135" s="155">
        <f t="shared" si="352"/>
        <v>0</v>
      </c>
    </row>
    <row r="3136" spans="2:8" s="148" customFormat="1" hidden="1">
      <c r="B3136" s="153" t="s">
        <v>1033</v>
      </c>
      <c r="C3136" s="154"/>
      <c r="D3136" s="155"/>
      <c r="E3136" s="155"/>
      <c r="F3136" s="155"/>
      <c r="G3136" s="155"/>
      <c r="H3136" s="155"/>
    </row>
    <row r="3137" spans="2:8" s="148" customFormat="1" ht="33" hidden="1">
      <c r="B3137" s="153" t="s">
        <v>2323</v>
      </c>
      <c r="C3137" s="154" t="s">
        <v>2171</v>
      </c>
      <c r="D3137" s="155" t="s">
        <v>1025</v>
      </c>
      <c r="E3137" s="158" t="s">
        <v>1025</v>
      </c>
      <c r="F3137" s="155">
        <f>SUBTOTAL(9,F3138)</f>
        <v>0</v>
      </c>
      <c r="G3137" s="155">
        <f t="shared" ref="G3137:H3137" si="353">SUBTOTAL(9,G3138)</f>
        <v>0</v>
      </c>
      <c r="H3137" s="155">
        <f t="shared" si="353"/>
        <v>0</v>
      </c>
    </row>
    <row r="3138" spans="2:8" s="148" customFormat="1" hidden="1">
      <c r="B3138" s="153" t="s">
        <v>1033</v>
      </c>
      <c r="C3138" s="154"/>
      <c r="D3138" s="155"/>
      <c r="E3138" s="155"/>
      <c r="F3138" s="155"/>
      <c r="G3138" s="155"/>
      <c r="H3138" s="155"/>
    </row>
    <row r="3139" spans="2:8" s="148" customFormat="1" ht="33" hidden="1">
      <c r="B3139" s="153" t="s">
        <v>2324</v>
      </c>
      <c r="C3139" s="154" t="s">
        <v>1041</v>
      </c>
      <c r="D3139" s="155" t="s">
        <v>1025</v>
      </c>
      <c r="E3139" s="158" t="s">
        <v>1025</v>
      </c>
      <c r="F3139" s="155">
        <f>SUBTOTAL(9,F3140)</f>
        <v>0</v>
      </c>
      <c r="G3139" s="155">
        <f t="shared" ref="G3139:H3139" si="354">SUBTOTAL(9,G3140)</f>
        <v>0</v>
      </c>
      <c r="H3139" s="155">
        <f t="shared" si="354"/>
        <v>0</v>
      </c>
    </row>
    <row r="3140" spans="2:8" s="148" customFormat="1" hidden="1">
      <c r="B3140" s="153" t="s">
        <v>1033</v>
      </c>
      <c r="C3140" s="154"/>
      <c r="D3140" s="155"/>
      <c r="E3140" s="155"/>
      <c r="F3140" s="155"/>
      <c r="G3140" s="155"/>
      <c r="H3140" s="155"/>
    </row>
    <row r="3141" spans="2:8" s="148" customFormat="1" hidden="1">
      <c r="B3141" s="153" t="s">
        <v>2325</v>
      </c>
      <c r="C3141" s="154" t="s">
        <v>1043</v>
      </c>
      <c r="D3141" s="155" t="s">
        <v>1025</v>
      </c>
      <c r="E3141" s="158" t="s">
        <v>1025</v>
      </c>
      <c r="F3141" s="155">
        <f>SUBTOTAL(9,F3142)</f>
        <v>0</v>
      </c>
      <c r="G3141" s="155">
        <f t="shared" ref="G3141:H3141" si="355">SUBTOTAL(9,G3142)</f>
        <v>0</v>
      </c>
      <c r="H3141" s="155">
        <f t="shared" si="355"/>
        <v>0</v>
      </c>
    </row>
    <row r="3142" spans="2:8" s="148" customFormat="1" hidden="1">
      <c r="B3142" s="153" t="s">
        <v>1033</v>
      </c>
      <c r="C3142" s="154"/>
      <c r="D3142" s="155"/>
      <c r="E3142" s="155"/>
      <c r="F3142" s="155"/>
      <c r="G3142" s="155"/>
      <c r="H3142" s="155"/>
    </row>
    <row r="3143" spans="2:8" s="148" customFormat="1" ht="33" hidden="1">
      <c r="B3143" s="153" t="s">
        <v>2326</v>
      </c>
      <c r="C3143" s="154" t="s">
        <v>2327</v>
      </c>
      <c r="D3143" s="155" t="s">
        <v>1025</v>
      </c>
      <c r="E3143" s="158" t="s">
        <v>1025</v>
      </c>
      <c r="F3143" s="155">
        <f>F3144+F3171</f>
        <v>0</v>
      </c>
      <c r="G3143" s="155">
        <f t="shared" ref="G3143:H3143" si="356">G3144+G3171</f>
        <v>0</v>
      </c>
      <c r="H3143" s="155">
        <f t="shared" si="356"/>
        <v>0</v>
      </c>
    </row>
    <row r="3144" spans="2:8" s="148" customFormat="1" hidden="1">
      <c r="B3144" s="184" t="s">
        <v>2328</v>
      </c>
      <c r="C3144" s="154" t="s">
        <v>2163</v>
      </c>
      <c r="D3144" s="155" t="s">
        <v>1025</v>
      </c>
      <c r="E3144" s="158" t="s">
        <v>1025</v>
      </c>
      <c r="F3144" s="155">
        <f>F3145+F3158</f>
        <v>0</v>
      </c>
      <c r="G3144" s="155">
        <f t="shared" ref="G3144:H3144" si="357">G3145+G3158</f>
        <v>0</v>
      </c>
      <c r="H3144" s="155">
        <f t="shared" si="357"/>
        <v>0</v>
      </c>
    </row>
    <row r="3145" spans="2:8" s="148" customFormat="1" hidden="1">
      <c r="B3145" s="153" t="s">
        <v>2329</v>
      </c>
      <c r="C3145" s="154" t="s">
        <v>2165</v>
      </c>
      <c r="D3145" s="155" t="s">
        <v>1025</v>
      </c>
      <c r="E3145" s="158" t="s">
        <v>1025</v>
      </c>
      <c r="F3145" s="155">
        <f>F3146+F3148+F3150+F3152+F3154+F3156</f>
        <v>0</v>
      </c>
      <c r="G3145" s="155">
        <f t="shared" ref="G3145:H3145" si="358">G3146+G3148+G3150+G3152+G3154+G3156</f>
        <v>0</v>
      </c>
      <c r="H3145" s="155">
        <f t="shared" si="358"/>
        <v>0</v>
      </c>
    </row>
    <row r="3146" spans="2:8" s="148" customFormat="1" ht="33" hidden="1">
      <c r="B3146" s="153" t="s">
        <v>2330</v>
      </c>
      <c r="C3146" s="154" t="s">
        <v>2167</v>
      </c>
      <c r="D3146" s="155" t="s">
        <v>1025</v>
      </c>
      <c r="E3146" s="158" t="s">
        <v>1025</v>
      </c>
      <c r="F3146" s="155">
        <f>SUBTOTAL(9,F3147)</f>
        <v>0</v>
      </c>
      <c r="G3146" s="155">
        <f t="shared" ref="G3146:H3146" si="359">SUBTOTAL(9,G3147)</f>
        <v>0</v>
      </c>
      <c r="H3146" s="155">
        <f t="shared" si="359"/>
        <v>0</v>
      </c>
    </row>
    <row r="3147" spans="2:8" s="148" customFormat="1" hidden="1">
      <c r="B3147" s="153" t="s">
        <v>1033</v>
      </c>
      <c r="C3147" s="154"/>
      <c r="D3147" s="155"/>
      <c r="E3147" s="155"/>
      <c r="F3147" s="155"/>
      <c r="G3147" s="155"/>
      <c r="H3147" s="155"/>
    </row>
    <row r="3148" spans="2:8" s="148" customFormat="1" ht="33" hidden="1">
      <c r="B3148" s="153" t="s">
        <v>2331</v>
      </c>
      <c r="C3148" s="154" t="s">
        <v>1035</v>
      </c>
      <c r="D3148" s="155" t="s">
        <v>1025</v>
      </c>
      <c r="E3148" s="158" t="s">
        <v>1025</v>
      </c>
      <c r="F3148" s="155">
        <f>SUBTOTAL(9,F3149)</f>
        <v>0</v>
      </c>
      <c r="G3148" s="155">
        <f t="shared" ref="G3148:H3148" si="360">SUBTOTAL(9,G3149)</f>
        <v>0</v>
      </c>
      <c r="H3148" s="155">
        <f t="shared" si="360"/>
        <v>0</v>
      </c>
    </row>
    <row r="3149" spans="2:8" s="148" customFormat="1" hidden="1">
      <c r="B3149" s="153" t="s">
        <v>1033</v>
      </c>
      <c r="C3149" s="154"/>
      <c r="D3149" s="155"/>
      <c r="E3149" s="155"/>
      <c r="F3149" s="155"/>
      <c r="G3149" s="155"/>
      <c r="H3149" s="155"/>
    </row>
    <row r="3150" spans="2:8" s="148" customFormat="1" ht="33" hidden="1">
      <c r="B3150" s="153" t="s">
        <v>2332</v>
      </c>
      <c r="C3150" s="154" t="s">
        <v>1037</v>
      </c>
      <c r="D3150" s="155" t="s">
        <v>1025</v>
      </c>
      <c r="E3150" s="158" t="s">
        <v>1025</v>
      </c>
      <c r="F3150" s="155">
        <f>SUBTOTAL(9,F3151)</f>
        <v>0</v>
      </c>
      <c r="G3150" s="155">
        <f t="shared" ref="G3150:H3150" si="361">SUBTOTAL(9,G3151)</f>
        <v>0</v>
      </c>
      <c r="H3150" s="155">
        <f t="shared" si="361"/>
        <v>0</v>
      </c>
    </row>
    <row r="3151" spans="2:8" s="148" customFormat="1" hidden="1">
      <c r="B3151" s="153" t="s">
        <v>1033</v>
      </c>
      <c r="C3151" s="154"/>
      <c r="D3151" s="155"/>
      <c r="E3151" s="155"/>
      <c r="F3151" s="155"/>
      <c r="G3151" s="155"/>
      <c r="H3151" s="155"/>
    </row>
    <row r="3152" spans="2:8" s="148" customFormat="1" ht="33" hidden="1">
      <c r="B3152" s="153" t="s">
        <v>2333</v>
      </c>
      <c r="C3152" s="154" t="s">
        <v>2171</v>
      </c>
      <c r="D3152" s="155" t="s">
        <v>1025</v>
      </c>
      <c r="E3152" s="158" t="s">
        <v>1025</v>
      </c>
      <c r="F3152" s="155">
        <f>SUBTOTAL(9,F3153)</f>
        <v>0</v>
      </c>
      <c r="G3152" s="155">
        <f t="shared" ref="G3152:H3152" si="362">SUBTOTAL(9,G3153)</f>
        <v>0</v>
      </c>
      <c r="H3152" s="155">
        <f t="shared" si="362"/>
        <v>0</v>
      </c>
    </row>
    <row r="3153" spans="2:8" s="148" customFormat="1" hidden="1">
      <c r="B3153" s="153" t="s">
        <v>1033</v>
      </c>
      <c r="C3153" s="154"/>
      <c r="D3153" s="155"/>
      <c r="E3153" s="155"/>
      <c r="F3153" s="155"/>
      <c r="G3153" s="155"/>
      <c r="H3153" s="155"/>
    </row>
    <row r="3154" spans="2:8" s="148" customFormat="1" ht="33" hidden="1">
      <c r="B3154" s="153" t="s">
        <v>2334</v>
      </c>
      <c r="C3154" s="154" t="s">
        <v>1041</v>
      </c>
      <c r="D3154" s="155" t="s">
        <v>1025</v>
      </c>
      <c r="E3154" s="158" t="s">
        <v>1025</v>
      </c>
      <c r="F3154" s="155">
        <f>SUBTOTAL(9,F3155)</f>
        <v>0</v>
      </c>
      <c r="G3154" s="155">
        <f t="shared" ref="G3154:H3154" si="363">SUBTOTAL(9,G3155)</f>
        <v>0</v>
      </c>
      <c r="H3154" s="155">
        <f t="shared" si="363"/>
        <v>0</v>
      </c>
    </row>
    <row r="3155" spans="2:8" s="148" customFormat="1" hidden="1">
      <c r="B3155" s="153" t="s">
        <v>1033</v>
      </c>
      <c r="C3155" s="154"/>
      <c r="D3155" s="155"/>
      <c r="E3155" s="155"/>
      <c r="F3155" s="155"/>
      <c r="G3155" s="155"/>
      <c r="H3155" s="155"/>
    </row>
    <row r="3156" spans="2:8" s="148" customFormat="1" hidden="1">
      <c r="B3156" s="153" t="s">
        <v>2335</v>
      </c>
      <c r="C3156" s="154" t="s">
        <v>1043</v>
      </c>
      <c r="D3156" s="155" t="s">
        <v>1025</v>
      </c>
      <c r="E3156" s="158" t="s">
        <v>1025</v>
      </c>
      <c r="F3156" s="155">
        <f>SUBTOTAL(9,F3157)</f>
        <v>0</v>
      </c>
      <c r="G3156" s="155">
        <f t="shared" ref="G3156:H3156" si="364">SUBTOTAL(9,G3157)</f>
        <v>0</v>
      </c>
      <c r="H3156" s="155">
        <f t="shared" si="364"/>
        <v>0</v>
      </c>
    </row>
    <row r="3157" spans="2:8" s="148" customFormat="1" hidden="1">
      <c r="B3157" s="153" t="s">
        <v>1033</v>
      </c>
      <c r="C3157" s="154"/>
      <c r="D3157" s="155"/>
      <c r="E3157" s="155"/>
      <c r="F3157" s="155"/>
      <c r="G3157" s="155"/>
      <c r="H3157" s="155"/>
    </row>
    <row r="3158" spans="2:8" s="148" customFormat="1" hidden="1">
      <c r="B3158" s="153" t="s">
        <v>2336</v>
      </c>
      <c r="C3158" s="154" t="s">
        <v>2175</v>
      </c>
      <c r="D3158" s="155" t="s">
        <v>1025</v>
      </c>
      <c r="E3158" s="158" t="s">
        <v>1025</v>
      </c>
      <c r="F3158" s="155">
        <f>F3159+F3161+F3163+F3165+F3167+F3169</f>
        <v>0</v>
      </c>
      <c r="G3158" s="155">
        <f t="shared" ref="G3158:H3158" si="365">G3159+G3161+G3163+G3165+G3167+G3169</f>
        <v>0</v>
      </c>
      <c r="H3158" s="155">
        <f t="shared" si="365"/>
        <v>0</v>
      </c>
    </row>
    <row r="3159" spans="2:8" s="148" customFormat="1" ht="33" hidden="1">
      <c r="B3159" s="153" t="s">
        <v>2337</v>
      </c>
      <c r="C3159" s="154" t="s">
        <v>2167</v>
      </c>
      <c r="D3159" s="155" t="s">
        <v>1025</v>
      </c>
      <c r="E3159" s="158" t="s">
        <v>1025</v>
      </c>
      <c r="F3159" s="155">
        <f>SUBTOTAL(9,F3160)</f>
        <v>0</v>
      </c>
      <c r="G3159" s="155">
        <f t="shared" ref="G3159:H3159" si="366">SUBTOTAL(9,G3160)</f>
        <v>0</v>
      </c>
      <c r="H3159" s="155">
        <f t="shared" si="366"/>
        <v>0</v>
      </c>
    </row>
    <row r="3160" spans="2:8" s="148" customFormat="1" hidden="1">
      <c r="B3160" s="153" t="s">
        <v>1033</v>
      </c>
      <c r="C3160" s="154"/>
      <c r="D3160" s="155"/>
      <c r="E3160" s="155"/>
      <c r="F3160" s="155"/>
      <c r="G3160" s="155"/>
      <c r="H3160" s="155"/>
    </row>
    <row r="3161" spans="2:8" s="148" customFormat="1" ht="33" hidden="1">
      <c r="B3161" s="153" t="s">
        <v>2338</v>
      </c>
      <c r="C3161" s="154" t="s">
        <v>1035</v>
      </c>
      <c r="D3161" s="155" t="s">
        <v>1025</v>
      </c>
      <c r="E3161" s="158" t="s">
        <v>1025</v>
      </c>
      <c r="F3161" s="155">
        <f>SUBTOTAL(9,F3162)</f>
        <v>0</v>
      </c>
      <c r="G3161" s="155">
        <f t="shared" ref="G3161:H3161" si="367">SUBTOTAL(9,G3162)</f>
        <v>0</v>
      </c>
      <c r="H3161" s="155">
        <f t="shared" si="367"/>
        <v>0</v>
      </c>
    </row>
    <row r="3162" spans="2:8" s="148" customFormat="1" hidden="1">
      <c r="B3162" s="153" t="s">
        <v>1033</v>
      </c>
      <c r="C3162" s="154"/>
      <c r="D3162" s="155"/>
      <c r="E3162" s="155"/>
      <c r="F3162" s="155"/>
      <c r="G3162" s="155"/>
      <c r="H3162" s="155"/>
    </row>
    <row r="3163" spans="2:8" s="148" customFormat="1" ht="33" hidden="1">
      <c r="B3163" s="153" t="s">
        <v>2339</v>
      </c>
      <c r="C3163" s="154" t="s">
        <v>1037</v>
      </c>
      <c r="D3163" s="155" t="s">
        <v>1025</v>
      </c>
      <c r="E3163" s="158" t="s">
        <v>1025</v>
      </c>
      <c r="F3163" s="155">
        <f>SUBTOTAL(9,F3164)</f>
        <v>0</v>
      </c>
      <c r="G3163" s="155">
        <f t="shared" ref="G3163:H3163" si="368">SUBTOTAL(9,G3164)</f>
        <v>0</v>
      </c>
      <c r="H3163" s="155">
        <f t="shared" si="368"/>
        <v>0</v>
      </c>
    </row>
    <row r="3164" spans="2:8" s="148" customFormat="1" hidden="1">
      <c r="B3164" s="153" t="s">
        <v>1033</v>
      </c>
      <c r="C3164" s="154"/>
      <c r="D3164" s="155"/>
      <c r="E3164" s="155"/>
      <c r="F3164" s="155"/>
      <c r="G3164" s="155"/>
      <c r="H3164" s="155"/>
    </row>
    <row r="3165" spans="2:8" s="148" customFormat="1" ht="33" hidden="1">
      <c r="B3165" s="153" t="s">
        <v>2340</v>
      </c>
      <c r="C3165" s="154" t="s">
        <v>2171</v>
      </c>
      <c r="D3165" s="155" t="s">
        <v>1025</v>
      </c>
      <c r="E3165" s="158" t="s">
        <v>1025</v>
      </c>
      <c r="F3165" s="155">
        <f>SUBTOTAL(9,F3166)</f>
        <v>0</v>
      </c>
      <c r="G3165" s="155">
        <f t="shared" ref="G3165:H3165" si="369">SUBTOTAL(9,G3166)</f>
        <v>0</v>
      </c>
      <c r="H3165" s="155">
        <f t="shared" si="369"/>
        <v>0</v>
      </c>
    </row>
    <row r="3166" spans="2:8" s="148" customFormat="1" hidden="1">
      <c r="B3166" s="153" t="s">
        <v>1033</v>
      </c>
      <c r="C3166" s="154"/>
      <c r="D3166" s="155"/>
      <c r="E3166" s="155"/>
      <c r="F3166" s="155"/>
      <c r="G3166" s="155"/>
      <c r="H3166" s="155"/>
    </row>
    <row r="3167" spans="2:8" s="148" customFormat="1" ht="33" hidden="1">
      <c r="B3167" s="153" t="s">
        <v>2341</v>
      </c>
      <c r="C3167" s="154" t="s">
        <v>1041</v>
      </c>
      <c r="D3167" s="155" t="s">
        <v>1025</v>
      </c>
      <c r="E3167" s="158" t="s">
        <v>1025</v>
      </c>
      <c r="F3167" s="155">
        <f>SUBTOTAL(9,F3168)</f>
        <v>0</v>
      </c>
      <c r="G3167" s="155">
        <f t="shared" ref="G3167:H3167" si="370">SUBTOTAL(9,G3168)</f>
        <v>0</v>
      </c>
      <c r="H3167" s="155">
        <f t="shared" si="370"/>
        <v>0</v>
      </c>
    </row>
    <row r="3168" spans="2:8" s="148" customFormat="1" hidden="1">
      <c r="B3168" s="153" t="s">
        <v>1033</v>
      </c>
      <c r="C3168" s="154"/>
      <c r="D3168" s="155"/>
      <c r="E3168" s="155"/>
      <c r="F3168" s="155"/>
      <c r="G3168" s="155"/>
      <c r="H3168" s="155"/>
    </row>
    <row r="3169" spans="2:8" s="148" customFormat="1" hidden="1">
      <c r="B3169" s="153" t="s">
        <v>2342</v>
      </c>
      <c r="C3169" s="154" t="s">
        <v>1043</v>
      </c>
      <c r="D3169" s="155" t="s">
        <v>1025</v>
      </c>
      <c r="E3169" s="158" t="s">
        <v>1025</v>
      </c>
      <c r="F3169" s="155">
        <f>SUBTOTAL(9,F3170)</f>
        <v>0</v>
      </c>
      <c r="G3169" s="155">
        <f t="shared" ref="G3169:H3169" si="371">SUBTOTAL(9,G3170)</f>
        <v>0</v>
      </c>
      <c r="H3169" s="155">
        <f t="shared" si="371"/>
        <v>0</v>
      </c>
    </row>
    <row r="3170" spans="2:8" s="148" customFormat="1" hidden="1">
      <c r="B3170" s="153" t="s">
        <v>1033</v>
      </c>
      <c r="C3170" s="154"/>
      <c r="D3170" s="155"/>
      <c r="E3170" s="155"/>
      <c r="F3170" s="155"/>
      <c r="G3170" s="155"/>
      <c r="H3170" s="155"/>
    </row>
    <row r="3171" spans="2:8" s="148" customFormat="1" hidden="1">
      <c r="B3171" s="184" t="s">
        <v>2343</v>
      </c>
      <c r="C3171" s="154" t="s">
        <v>2183</v>
      </c>
      <c r="D3171" s="155" t="s">
        <v>1025</v>
      </c>
      <c r="E3171" s="158" t="s">
        <v>1025</v>
      </c>
      <c r="F3171" s="155">
        <f>F3172+F3185</f>
        <v>0</v>
      </c>
      <c r="G3171" s="155">
        <f t="shared" ref="G3171:H3171" si="372">G3172+G3185</f>
        <v>0</v>
      </c>
      <c r="H3171" s="155">
        <f t="shared" si="372"/>
        <v>0</v>
      </c>
    </row>
    <row r="3172" spans="2:8" s="148" customFormat="1" hidden="1">
      <c r="B3172" s="153" t="s">
        <v>2344</v>
      </c>
      <c r="C3172" s="154" t="s">
        <v>2165</v>
      </c>
      <c r="D3172" s="155" t="s">
        <v>1025</v>
      </c>
      <c r="E3172" s="158" t="s">
        <v>1025</v>
      </c>
      <c r="F3172" s="155">
        <f>F3173+F3175+F3177+F3179+F3181+F3183</f>
        <v>0</v>
      </c>
      <c r="G3172" s="155">
        <f t="shared" ref="G3172:H3172" si="373">G3173+G3175+G3177+G3179+G3181+G3183</f>
        <v>0</v>
      </c>
      <c r="H3172" s="155">
        <f t="shared" si="373"/>
        <v>0</v>
      </c>
    </row>
    <row r="3173" spans="2:8" s="148" customFormat="1" ht="33" hidden="1">
      <c r="B3173" s="153" t="s">
        <v>2345</v>
      </c>
      <c r="C3173" s="154" t="s">
        <v>2167</v>
      </c>
      <c r="D3173" s="155" t="s">
        <v>1025</v>
      </c>
      <c r="E3173" s="158" t="s">
        <v>1025</v>
      </c>
      <c r="F3173" s="155">
        <f>SUBTOTAL(9,F3174)</f>
        <v>0</v>
      </c>
      <c r="G3173" s="155">
        <f t="shared" ref="G3173:H3173" si="374">SUBTOTAL(9,G3174)</f>
        <v>0</v>
      </c>
      <c r="H3173" s="155">
        <f t="shared" si="374"/>
        <v>0</v>
      </c>
    </row>
    <row r="3174" spans="2:8" s="148" customFormat="1" hidden="1">
      <c r="B3174" s="153" t="s">
        <v>1033</v>
      </c>
      <c r="C3174" s="154"/>
      <c r="D3174" s="155"/>
      <c r="E3174" s="155"/>
      <c r="F3174" s="155"/>
      <c r="G3174" s="155"/>
      <c r="H3174" s="155"/>
    </row>
    <row r="3175" spans="2:8" s="148" customFormat="1" ht="33" hidden="1">
      <c r="B3175" s="153" t="s">
        <v>2346</v>
      </c>
      <c r="C3175" s="154" t="s">
        <v>1035</v>
      </c>
      <c r="D3175" s="155" t="s">
        <v>1025</v>
      </c>
      <c r="E3175" s="158" t="s">
        <v>1025</v>
      </c>
      <c r="F3175" s="155">
        <f>SUBTOTAL(9,F3176)</f>
        <v>0</v>
      </c>
      <c r="G3175" s="155">
        <f t="shared" ref="G3175:H3175" si="375">SUBTOTAL(9,G3176)</f>
        <v>0</v>
      </c>
      <c r="H3175" s="155">
        <f t="shared" si="375"/>
        <v>0</v>
      </c>
    </row>
    <row r="3176" spans="2:8" s="148" customFormat="1" hidden="1">
      <c r="B3176" s="153" t="s">
        <v>1033</v>
      </c>
      <c r="C3176" s="154"/>
      <c r="D3176" s="155"/>
      <c r="E3176" s="155"/>
      <c r="F3176" s="155"/>
      <c r="G3176" s="155"/>
      <c r="H3176" s="155"/>
    </row>
    <row r="3177" spans="2:8" s="148" customFormat="1" ht="33" hidden="1">
      <c r="B3177" s="153" t="s">
        <v>2347</v>
      </c>
      <c r="C3177" s="154" t="s">
        <v>1037</v>
      </c>
      <c r="D3177" s="155" t="s">
        <v>1025</v>
      </c>
      <c r="E3177" s="158" t="s">
        <v>1025</v>
      </c>
      <c r="F3177" s="155">
        <f>SUBTOTAL(9,F3178)</f>
        <v>0</v>
      </c>
      <c r="G3177" s="155">
        <f t="shared" ref="G3177:H3177" si="376">SUBTOTAL(9,G3178)</f>
        <v>0</v>
      </c>
      <c r="H3177" s="155">
        <f t="shared" si="376"/>
        <v>0</v>
      </c>
    </row>
    <row r="3178" spans="2:8" s="148" customFormat="1" hidden="1">
      <c r="B3178" s="153" t="s">
        <v>1033</v>
      </c>
      <c r="C3178" s="154"/>
      <c r="D3178" s="155"/>
      <c r="E3178" s="155"/>
      <c r="F3178" s="155"/>
      <c r="G3178" s="155"/>
      <c r="H3178" s="155"/>
    </row>
    <row r="3179" spans="2:8" s="148" customFormat="1" ht="33" hidden="1">
      <c r="B3179" s="153" t="s">
        <v>2348</v>
      </c>
      <c r="C3179" s="154" t="s">
        <v>2171</v>
      </c>
      <c r="D3179" s="155" t="s">
        <v>1025</v>
      </c>
      <c r="E3179" s="158" t="s">
        <v>1025</v>
      </c>
      <c r="F3179" s="155">
        <f>SUBTOTAL(9,F3180)</f>
        <v>0</v>
      </c>
      <c r="G3179" s="155">
        <f t="shared" ref="G3179:H3179" si="377">SUBTOTAL(9,G3180)</f>
        <v>0</v>
      </c>
      <c r="H3179" s="155">
        <f t="shared" si="377"/>
        <v>0</v>
      </c>
    </row>
    <row r="3180" spans="2:8" s="148" customFormat="1" hidden="1">
      <c r="B3180" s="153" t="s">
        <v>1033</v>
      </c>
      <c r="C3180" s="154"/>
      <c r="D3180" s="155"/>
      <c r="E3180" s="155"/>
      <c r="F3180" s="155"/>
      <c r="G3180" s="155"/>
      <c r="H3180" s="155"/>
    </row>
    <row r="3181" spans="2:8" s="148" customFormat="1" ht="33" hidden="1">
      <c r="B3181" s="153" t="s">
        <v>2349</v>
      </c>
      <c r="C3181" s="154" t="s">
        <v>1041</v>
      </c>
      <c r="D3181" s="155" t="s">
        <v>1025</v>
      </c>
      <c r="E3181" s="158" t="s">
        <v>1025</v>
      </c>
      <c r="F3181" s="155">
        <f>SUBTOTAL(9,F3182)</f>
        <v>0</v>
      </c>
      <c r="G3181" s="155">
        <f t="shared" ref="G3181:H3181" si="378">SUBTOTAL(9,G3182)</f>
        <v>0</v>
      </c>
      <c r="H3181" s="155">
        <f t="shared" si="378"/>
        <v>0</v>
      </c>
    </row>
    <row r="3182" spans="2:8" s="148" customFormat="1" hidden="1">
      <c r="B3182" s="153" t="s">
        <v>1033</v>
      </c>
      <c r="C3182" s="154"/>
      <c r="D3182" s="155"/>
      <c r="E3182" s="155"/>
      <c r="F3182" s="155"/>
      <c r="G3182" s="155"/>
      <c r="H3182" s="155"/>
    </row>
    <row r="3183" spans="2:8" s="148" customFormat="1" hidden="1">
      <c r="B3183" s="153" t="s">
        <v>2350</v>
      </c>
      <c r="C3183" s="154" t="s">
        <v>1043</v>
      </c>
      <c r="D3183" s="155" t="s">
        <v>1025</v>
      </c>
      <c r="E3183" s="158" t="s">
        <v>1025</v>
      </c>
      <c r="F3183" s="155">
        <f>SUBTOTAL(9,F3184)</f>
        <v>0</v>
      </c>
      <c r="G3183" s="155">
        <f t="shared" ref="G3183:H3183" si="379">SUBTOTAL(9,G3184)</f>
        <v>0</v>
      </c>
      <c r="H3183" s="155">
        <f t="shared" si="379"/>
        <v>0</v>
      </c>
    </row>
    <row r="3184" spans="2:8" s="148" customFormat="1" hidden="1">
      <c r="B3184" s="153" t="s">
        <v>1033</v>
      </c>
      <c r="C3184" s="154"/>
      <c r="D3184" s="155"/>
      <c r="E3184" s="155"/>
      <c r="F3184" s="155"/>
      <c r="G3184" s="155"/>
      <c r="H3184" s="155"/>
    </row>
    <row r="3185" spans="2:8" s="148" customFormat="1" hidden="1">
      <c r="B3185" s="153" t="s">
        <v>2351</v>
      </c>
      <c r="C3185" s="154" t="s">
        <v>2175</v>
      </c>
      <c r="D3185" s="155" t="s">
        <v>1025</v>
      </c>
      <c r="E3185" s="158" t="s">
        <v>1025</v>
      </c>
      <c r="F3185" s="155">
        <f>F3186+F3188+F3190+F3192+F3194+F3196</f>
        <v>0</v>
      </c>
      <c r="G3185" s="155">
        <f t="shared" ref="G3185:H3185" si="380">G3186+G3188+G3190+G3192+G3194+G3196</f>
        <v>0</v>
      </c>
      <c r="H3185" s="155">
        <f t="shared" si="380"/>
        <v>0</v>
      </c>
    </row>
    <row r="3186" spans="2:8" s="148" customFormat="1" ht="33" hidden="1">
      <c r="B3186" s="153" t="s">
        <v>2352</v>
      </c>
      <c r="C3186" s="154" t="s">
        <v>2167</v>
      </c>
      <c r="D3186" s="155" t="s">
        <v>1025</v>
      </c>
      <c r="E3186" s="158" t="s">
        <v>1025</v>
      </c>
      <c r="F3186" s="155">
        <f>SUBTOTAL(9,F3187)</f>
        <v>0</v>
      </c>
      <c r="G3186" s="155">
        <f t="shared" ref="G3186:H3186" si="381">SUBTOTAL(9,G3187)</f>
        <v>0</v>
      </c>
      <c r="H3186" s="155">
        <f t="shared" si="381"/>
        <v>0</v>
      </c>
    </row>
    <row r="3187" spans="2:8" s="148" customFormat="1" hidden="1">
      <c r="B3187" s="153" t="s">
        <v>1033</v>
      </c>
      <c r="C3187" s="154"/>
      <c r="D3187" s="155"/>
      <c r="E3187" s="155"/>
      <c r="F3187" s="155"/>
      <c r="G3187" s="155"/>
      <c r="H3187" s="155"/>
    </row>
    <row r="3188" spans="2:8" s="148" customFormat="1" ht="33" hidden="1">
      <c r="B3188" s="153" t="s">
        <v>2353</v>
      </c>
      <c r="C3188" s="154" t="s">
        <v>1035</v>
      </c>
      <c r="D3188" s="155" t="s">
        <v>1025</v>
      </c>
      <c r="E3188" s="158" t="s">
        <v>1025</v>
      </c>
      <c r="F3188" s="155">
        <f>SUBTOTAL(9,F3189)</f>
        <v>0</v>
      </c>
      <c r="G3188" s="155">
        <f t="shared" ref="G3188:H3188" si="382">SUBTOTAL(9,G3189)</f>
        <v>0</v>
      </c>
      <c r="H3188" s="155">
        <f t="shared" si="382"/>
        <v>0</v>
      </c>
    </row>
    <row r="3189" spans="2:8" s="148" customFormat="1" hidden="1">
      <c r="B3189" s="153" t="s">
        <v>1033</v>
      </c>
      <c r="C3189" s="154"/>
      <c r="D3189" s="155"/>
      <c r="E3189" s="155"/>
      <c r="F3189" s="155"/>
      <c r="G3189" s="155"/>
      <c r="H3189" s="155"/>
    </row>
    <row r="3190" spans="2:8" s="148" customFormat="1" ht="33" hidden="1">
      <c r="B3190" s="153" t="s">
        <v>2354</v>
      </c>
      <c r="C3190" s="154" t="s">
        <v>1037</v>
      </c>
      <c r="D3190" s="155" t="s">
        <v>1025</v>
      </c>
      <c r="E3190" s="158" t="s">
        <v>1025</v>
      </c>
      <c r="F3190" s="155">
        <f>SUBTOTAL(9,F3191)</f>
        <v>0</v>
      </c>
      <c r="G3190" s="155">
        <f t="shared" ref="G3190:H3190" si="383">SUBTOTAL(9,G3191)</f>
        <v>0</v>
      </c>
      <c r="H3190" s="155">
        <f t="shared" si="383"/>
        <v>0</v>
      </c>
    </row>
    <row r="3191" spans="2:8" s="148" customFormat="1" hidden="1">
      <c r="B3191" s="153" t="s">
        <v>1033</v>
      </c>
      <c r="C3191" s="154"/>
      <c r="D3191" s="155"/>
      <c r="E3191" s="155"/>
      <c r="F3191" s="155"/>
      <c r="G3191" s="155"/>
      <c r="H3191" s="155"/>
    </row>
    <row r="3192" spans="2:8" s="148" customFormat="1" ht="33" hidden="1">
      <c r="B3192" s="153" t="s">
        <v>2355</v>
      </c>
      <c r="C3192" s="154" t="s">
        <v>2171</v>
      </c>
      <c r="D3192" s="155" t="s">
        <v>1025</v>
      </c>
      <c r="E3192" s="158" t="s">
        <v>1025</v>
      </c>
      <c r="F3192" s="155">
        <f>SUBTOTAL(9,F3193)</f>
        <v>0</v>
      </c>
      <c r="G3192" s="155">
        <f t="shared" ref="G3192:H3192" si="384">SUBTOTAL(9,G3193)</f>
        <v>0</v>
      </c>
      <c r="H3192" s="155">
        <f t="shared" si="384"/>
        <v>0</v>
      </c>
    </row>
    <row r="3193" spans="2:8" s="148" customFormat="1" hidden="1">
      <c r="B3193" s="153" t="s">
        <v>1033</v>
      </c>
      <c r="C3193" s="154"/>
      <c r="D3193" s="155"/>
      <c r="E3193" s="155"/>
      <c r="F3193" s="155"/>
      <c r="G3193" s="155"/>
      <c r="H3193" s="155"/>
    </row>
    <row r="3194" spans="2:8" s="148" customFormat="1" ht="33" hidden="1">
      <c r="B3194" s="153" t="s">
        <v>2356</v>
      </c>
      <c r="C3194" s="154" t="s">
        <v>1041</v>
      </c>
      <c r="D3194" s="155" t="s">
        <v>1025</v>
      </c>
      <c r="E3194" s="158" t="s">
        <v>1025</v>
      </c>
      <c r="F3194" s="155">
        <f>SUBTOTAL(9,F3195)</f>
        <v>0</v>
      </c>
      <c r="G3194" s="155">
        <f t="shared" ref="G3194:H3194" si="385">SUBTOTAL(9,G3195)</f>
        <v>0</v>
      </c>
      <c r="H3194" s="155">
        <f t="shared" si="385"/>
        <v>0</v>
      </c>
    </row>
    <row r="3195" spans="2:8" s="148" customFormat="1" hidden="1">
      <c r="B3195" s="153" t="s">
        <v>1033</v>
      </c>
      <c r="C3195" s="154"/>
      <c r="D3195" s="155"/>
      <c r="E3195" s="155"/>
      <c r="F3195" s="155"/>
      <c r="G3195" s="155"/>
      <c r="H3195" s="155"/>
    </row>
    <row r="3196" spans="2:8" s="148" customFormat="1" hidden="1">
      <c r="B3196" s="153" t="s">
        <v>2357</v>
      </c>
      <c r="C3196" s="154" t="s">
        <v>1043</v>
      </c>
      <c r="D3196" s="155" t="s">
        <v>1025</v>
      </c>
      <c r="E3196" s="158" t="s">
        <v>1025</v>
      </c>
      <c r="F3196" s="155">
        <f>SUBTOTAL(9,F3197)</f>
        <v>0</v>
      </c>
      <c r="G3196" s="155">
        <f t="shared" ref="G3196:H3196" si="386">SUBTOTAL(9,G3197)</f>
        <v>0</v>
      </c>
      <c r="H3196" s="155">
        <f t="shared" si="386"/>
        <v>0</v>
      </c>
    </row>
    <row r="3197" spans="2:8" s="148" customFormat="1" hidden="1">
      <c r="B3197" s="153" t="s">
        <v>1033</v>
      </c>
      <c r="C3197" s="154"/>
      <c r="D3197" s="155"/>
      <c r="E3197" s="155"/>
      <c r="F3197" s="155"/>
      <c r="G3197" s="155"/>
      <c r="H3197" s="155"/>
    </row>
    <row r="3198" spans="2:8" s="148" customFormat="1" hidden="1">
      <c r="B3198" s="153" t="s">
        <v>326</v>
      </c>
      <c r="C3198" s="154" t="s">
        <v>327</v>
      </c>
      <c r="D3198" s="155" t="s">
        <v>1025</v>
      </c>
      <c r="E3198" s="158" t="s">
        <v>1025</v>
      </c>
      <c r="F3198" s="155">
        <f>F3199+F3210+F3221</f>
        <v>0</v>
      </c>
      <c r="G3198" s="155">
        <f t="shared" ref="G3198:H3198" si="387">G3199+G3210+G3221</f>
        <v>0</v>
      </c>
      <c r="H3198" s="155">
        <f t="shared" si="387"/>
        <v>0</v>
      </c>
    </row>
    <row r="3199" spans="2:8" s="148" customFormat="1" hidden="1">
      <c r="B3199" s="153" t="s">
        <v>2358</v>
      </c>
      <c r="C3199" s="154" t="s">
        <v>2359</v>
      </c>
      <c r="D3199" s="155" t="s">
        <v>1025</v>
      </c>
      <c r="E3199" s="158" t="s">
        <v>1025</v>
      </c>
      <c r="F3199" s="155">
        <f>F3200+F3202+F3204+F3206+F3208</f>
        <v>0</v>
      </c>
      <c r="G3199" s="155">
        <f t="shared" ref="G3199:H3199" si="388">G3200+G3202+G3204+G3206+G3208</f>
        <v>0</v>
      </c>
      <c r="H3199" s="155">
        <f t="shared" si="388"/>
        <v>0</v>
      </c>
    </row>
    <row r="3200" spans="2:8" s="148" customFormat="1" hidden="1">
      <c r="B3200" s="153" t="s">
        <v>2360</v>
      </c>
      <c r="C3200" s="154" t="s">
        <v>2361</v>
      </c>
      <c r="D3200" s="155" t="s">
        <v>1025</v>
      </c>
      <c r="E3200" s="158" t="s">
        <v>1025</v>
      </c>
      <c r="F3200" s="155">
        <f>SUBTOTAL(9,F3201)</f>
        <v>0</v>
      </c>
      <c r="G3200" s="155">
        <f t="shared" ref="G3200:H3200" si="389">SUBTOTAL(9,G3201)</f>
        <v>0</v>
      </c>
      <c r="H3200" s="155">
        <f t="shared" si="389"/>
        <v>0</v>
      </c>
    </row>
    <row r="3201" spans="2:8" s="148" customFormat="1" hidden="1">
      <c r="B3201" s="153" t="s">
        <v>1033</v>
      </c>
      <c r="C3201" s="154"/>
      <c r="D3201" s="155"/>
      <c r="E3201" s="155"/>
      <c r="F3201" s="155"/>
      <c r="G3201" s="155"/>
      <c r="H3201" s="155"/>
    </row>
    <row r="3202" spans="2:8" s="148" customFormat="1" hidden="1">
      <c r="B3202" s="153" t="s">
        <v>2362</v>
      </c>
      <c r="C3202" s="154" t="s">
        <v>2363</v>
      </c>
      <c r="D3202" s="155" t="s">
        <v>1025</v>
      </c>
      <c r="E3202" s="158" t="s">
        <v>1025</v>
      </c>
      <c r="F3202" s="155">
        <f>SUBTOTAL(9,F3203)</f>
        <v>0</v>
      </c>
      <c r="G3202" s="155">
        <f t="shared" ref="G3202:H3202" si="390">SUBTOTAL(9,G3203)</f>
        <v>0</v>
      </c>
      <c r="H3202" s="155">
        <f t="shared" si="390"/>
        <v>0</v>
      </c>
    </row>
    <row r="3203" spans="2:8" s="148" customFormat="1" hidden="1">
      <c r="B3203" s="153" t="s">
        <v>1033</v>
      </c>
      <c r="C3203" s="154"/>
      <c r="D3203" s="155"/>
      <c r="E3203" s="155"/>
      <c r="F3203" s="155"/>
      <c r="G3203" s="155"/>
      <c r="H3203" s="155"/>
    </row>
    <row r="3204" spans="2:8" s="148" customFormat="1" ht="33" hidden="1">
      <c r="B3204" s="153" t="s">
        <v>2364</v>
      </c>
      <c r="C3204" s="154" t="s">
        <v>2365</v>
      </c>
      <c r="D3204" s="155" t="s">
        <v>1025</v>
      </c>
      <c r="E3204" s="158" t="s">
        <v>1025</v>
      </c>
      <c r="F3204" s="155">
        <f>SUBTOTAL(9,F3205)</f>
        <v>0</v>
      </c>
      <c r="G3204" s="155">
        <f t="shared" ref="G3204:H3204" si="391">SUBTOTAL(9,G3205)</f>
        <v>0</v>
      </c>
      <c r="H3204" s="155">
        <f t="shared" si="391"/>
        <v>0</v>
      </c>
    </row>
    <row r="3205" spans="2:8" s="148" customFormat="1" hidden="1">
      <c r="B3205" s="153" t="s">
        <v>1033</v>
      </c>
      <c r="C3205" s="154"/>
      <c r="D3205" s="155"/>
      <c r="E3205" s="155"/>
      <c r="F3205" s="155"/>
      <c r="G3205" s="155"/>
      <c r="H3205" s="155"/>
    </row>
    <row r="3206" spans="2:8" s="148" customFormat="1" ht="33" hidden="1">
      <c r="B3206" s="184" t="s">
        <v>2366</v>
      </c>
      <c r="C3206" s="154" t="s">
        <v>2367</v>
      </c>
      <c r="D3206" s="155" t="s">
        <v>1025</v>
      </c>
      <c r="E3206" s="158" t="s">
        <v>1025</v>
      </c>
      <c r="F3206" s="155">
        <f>SUBTOTAL(9,F3207)</f>
        <v>0</v>
      </c>
      <c r="G3206" s="155">
        <f t="shared" ref="G3206:H3206" si="392">SUBTOTAL(9,G3207)</f>
        <v>0</v>
      </c>
      <c r="H3206" s="155">
        <f t="shared" si="392"/>
        <v>0</v>
      </c>
    </row>
    <row r="3207" spans="2:8" s="148" customFormat="1" hidden="1">
      <c r="B3207" s="153" t="s">
        <v>1033</v>
      </c>
      <c r="C3207" s="154"/>
      <c r="D3207" s="155"/>
      <c r="E3207" s="155"/>
      <c r="F3207" s="155"/>
      <c r="G3207" s="155"/>
      <c r="H3207" s="155"/>
    </row>
    <row r="3208" spans="2:8" s="148" customFormat="1" hidden="1">
      <c r="B3208" s="153" t="s">
        <v>2368</v>
      </c>
      <c r="C3208" s="154" t="s">
        <v>2369</v>
      </c>
      <c r="D3208" s="155" t="s">
        <v>1025</v>
      </c>
      <c r="E3208" s="158" t="s">
        <v>1025</v>
      </c>
      <c r="F3208" s="155">
        <f>SUBTOTAL(9,F3209)</f>
        <v>0</v>
      </c>
      <c r="G3208" s="155">
        <f t="shared" ref="G3208:H3208" si="393">SUBTOTAL(9,G3209)</f>
        <v>0</v>
      </c>
      <c r="H3208" s="155">
        <f t="shared" si="393"/>
        <v>0</v>
      </c>
    </row>
    <row r="3209" spans="2:8" s="148" customFormat="1" hidden="1">
      <c r="B3209" s="153" t="s">
        <v>1033</v>
      </c>
      <c r="C3209" s="154"/>
      <c r="D3209" s="155"/>
      <c r="E3209" s="155"/>
      <c r="F3209" s="155"/>
      <c r="G3209" s="155"/>
      <c r="H3209" s="155"/>
    </row>
    <row r="3210" spans="2:8" s="148" customFormat="1" hidden="1">
      <c r="B3210" s="153" t="s">
        <v>2370</v>
      </c>
      <c r="C3210" s="154" t="s">
        <v>2371</v>
      </c>
      <c r="D3210" s="155" t="s">
        <v>1025</v>
      </c>
      <c r="E3210" s="158" t="s">
        <v>1025</v>
      </c>
      <c r="F3210" s="155">
        <f>F3211+F3213+F3215+F3217+F3219</f>
        <v>0</v>
      </c>
      <c r="G3210" s="155">
        <f t="shared" ref="G3210:H3210" si="394">G3211+G3213+G3215+G3217+G3219</f>
        <v>0</v>
      </c>
      <c r="H3210" s="155">
        <f t="shared" si="394"/>
        <v>0</v>
      </c>
    </row>
    <row r="3211" spans="2:8" s="148" customFormat="1" hidden="1">
      <c r="B3211" s="153" t="s">
        <v>2372</v>
      </c>
      <c r="C3211" s="154" t="s">
        <v>2361</v>
      </c>
      <c r="D3211" s="155" t="s">
        <v>1025</v>
      </c>
      <c r="E3211" s="158" t="s">
        <v>1025</v>
      </c>
      <c r="F3211" s="155">
        <f>SUBTOTAL(9,F3212)</f>
        <v>0</v>
      </c>
      <c r="G3211" s="155">
        <f t="shared" ref="G3211:H3211" si="395">SUBTOTAL(9,G3212)</f>
        <v>0</v>
      </c>
      <c r="H3211" s="155">
        <f t="shared" si="395"/>
        <v>0</v>
      </c>
    </row>
    <row r="3212" spans="2:8" s="148" customFormat="1" hidden="1">
      <c r="B3212" s="153" t="s">
        <v>1033</v>
      </c>
      <c r="C3212" s="154"/>
      <c r="D3212" s="155"/>
      <c r="E3212" s="155"/>
      <c r="F3212" s="155"/>
      <c r="G3212" s="155"/>
      <c r="H3212" s="155"/>
    </row>
    <row r="3213" spans="2:8" s="148" customFormat="1" hidden="1">
      <c r="B3213" s="153" t="s">
        <v>2373</v>
      </c>
      <c r="C3213" s="154" t="s">
        <v>2363</v>
      </c>
      <c r="D3213" s="155" t="s">
        <v>1025</v>
      </c>
      <c r="E3213" s="158" t="s">
        <v>1025</v>
      </c>
      <c r="F3213" s="155">
        <f>SUBTOTAL(9,F3214)</f>
        <v>0</v>
      </c>
      <c r="G3213" s="155">
        <f t="shared" ref="G3213:H3213" si="396">SUBTOTAL(9,G3214)</f>
        <v>0</v>
      </c>
      <c r="H3213" s="155">
        <f t="shared" si="396"/>
        <v>0</v>
      </c>
    </row>
    <row r="3214" spans="2:8" s="148" customFormat="1" hidden="1">
      <c r="B3214" s="153" t="s">
        <v>1033</v>
      </c>
      <c r="C3214" s="154"/>
      <c r="D3214" s="155"/>
      <c r="E3214" s="155"/>
      <c r="F3214" s="155"/>
      <c r="G3214" s="155"/>
      <c r="H3214" s="155"/>
    </row>
    <row r="3215" spans="2:8" s="148" customFormat="1" ht="33" hidden="1">
      <c r="B3215" s="153" t="s">
        <v>2374</v>
      </c>
      <c r="C3215" s="154" t="s">
        <v>2365</v>
      </c>
      <c r="D3215" s="155" t="s">
        <v>1025</v>
      </c>
      <c r="E3215" s="158" t="s">
        <v>1025</v>
      </c>
      <c r="F3215" s="155">
        <f>SUBTOTAL(9,F3216)</f>
        <v>0</v>
      </c>
      <c r="G3215" s="155">
        <f t="shared" ref="G3215:H3215" si="397">SUBTOTAL(9,G3216)</f>
        <v>0</v>
      </c>
      <c r="H3215" s="155">
        <f t="shared" si="397"/>
        <v>0</v>
      </c>
    </row>
    <row r="3216" spans="2:8" s="148" customFormat="1" hidden="1">
      <c r="B3216" s="153" t="s">
        <v>1033</v>
      </c>
      <c r="C3216" s="154"/>
      <c r="D3216" s="155"/>
      <c r="E3216" s="155"/>
      <c r="F3216" s="155"/>
      <c r="G3216" s="155"/>
      <c r="H3216" s="155"/>
    </row>
    <row r="3217" spans="2:8" s="148" customFormat="1" ht="33" hidden="1">
      <c r="B3217" s="184" t="s">
        <v>2375</v>
      </c>
      <c r="C3217" s="154" t="s">
        <v>2367</v>
      </c>
      <c r="D3217" s="155" t="s">
        <v>1025</v>
      </c>
      <c r="E3217" s="158" t="s">
        <v>1025</v>
      </c>
      <c r="F3217" s="155">
        <f>SUBTOTAL(9,F3218)</f>
        <v>0</v>
      </c>
      <c r="G3217" s="155">
        <f t="shared" ref="G3217:H3217" si="398">SUBTOTAL(9,G3218)</f>
        <v>0</v>
      </c>
      <c r="H3217" s="155">
        <f t="shared" si="398"/>
        <v>0</v>
      </c>
    </row>
    <row r="3218" spans="2:8" s="148" customFormat="1" hidden="1">
      <c r="B3218" s="153" t="s">
        <v>1033</v>
      </c>
      <c r="C3218" s="154"/>
      <c r="D3218" s="155"/>
      <c r="E3218" s="155"/>
      <c r="F3218" s="155"/>
      <c r="G3218" s="155"/>
      <c r="H3218" s="155"/>
    </row>
    <row r="3219" spans="2:8" s="148" customFormat="1" hidden="1">
      <c r="B3219" s="153" t="s">
        <v>2376</v>
      </c>
      <c r="C3219" s="154" t="s">
        <v>2369</v>
      </c>
      <c r="D3219" s="155" t="s">
        <v>1025</v>
      </c>
      <c r="E3219" s="158" t="s">
        <v>1025</v>
      </c>
      <c r="F3219" s="155">
        <f>SUBTOTAL(9,F3220)</f>
        <v>0</v>
      </c>
      <c r="G3219" s="155">
        <f t="shared" ref="G3219:H3219" si="399">SUBTOTAL(9,G3220)</f>
        <v>0</v>
      </c>
      <c r="H3219" s="155">
        <f t="shared" si="399"/>
        <v>0</v>
      </c>
    </row>
    <row r="3220" spans="2:8" s="148" customFormat="1" hidden="1">
      <c r="B3220" s="153" t="s">
        <v>1033</v>
      </c>
      <c r="C3220" s="154"/>
      <c r="D3220" s="155"/>
      <c r="E3220" s="155"/>
      <c r="F3220" s="155"/>
      <c r="G3220" s="155"/>
      <c r="H3220" s="155"/>
    </row>
    <row r="3221" spans="2:8" s="148" customFormat="1" hidden="1">
      <c r="B3221" s="153" t="s">
        <v>2377</v>
      </c>
      <c r="C3221" s="154" t="s">
        <v>2378</v>
      </c>
      <c r="D3221" s="155" t="s">
        <v>1025</v>
      </c>
      <c r="E3221" s="158" t="s">
        <v>1025</v>
      </c>
      <c r="F3221" s="155">
        <f>F3222+F3224+F3226+F3228+F3230</f>
        <v>0</v>
      </c>
      <c r="G3221" s="155">
        <f t="shared" ref="G3221:H3221" si="400">G3222+G3224+G3226+G3228+G3230</f>
        <v>0</v>
      </c>
      <c r="H3221" s="155">
        <f t="shared" si="400"/>
        <v>0</v>
      </c>
    </row>
    <row r="3222" spans="2:8" s="148" customFormat="1" hidden="1">
      <c r="B3222" s="153" t="s">
        <v>2379</v>
      </c>
      <c r="C3222" s="154" t="s">
        <v>2361</v>
      </c>
      <c r="D3222" s="155" t="s">
        <v>1025</v>
      </c>
      <c r="E3222" s="158" t="s">
        <v>1025</v>
      </c>
      <c r="F3222" s="155">
        <f>SUBTOTAL(9,F3223)</f>
        <v>0</v>
      </c>
      <c r="G3222" s="155">
        <f t="shared" ref="G3222:H3222" si="401">SUBTOTAL(9,G3223)</f>
        <v>0</v>
      </c>
      <c r="H3222" s="155">
        <f t="shared" si="401"/>
        <v>0</v>
      </c>
    </row>
    <row r="3223" spans="2:8" s="148" customFormat="1" hidden="1">
      <c r="B3223" s="153" t="s">
        <v>1033</v>
      </c>
      <c r="C3223" s="154"/>
      <c r="D3223" s="155"/>
      <c r="E3223" s="155"/>
      <c r="F3223" s="155"/>
      <c r="G3223" s="155"/>
      <c r="H3223" s="155"/>
    </row>
    <row r="3224" spans="2:8" s="148" customFormat="1" hidden="1">
      <c r="B3224" s="153" t="s">
        <v>2380</v>
      </c>
      <c r="C3224" s="154" t="s">
        <v>2363</v>
      </c>
      <c r="D3224" s="155" t="s">
        <v>1025</v>
      </c>
      <c r="E3224" s="158" t="s">
        <v>1025</v>
      </c>
      <c r="F3224" s="155">
        <f>SUBTOTAL(9,F3225)</f>
        <v>0</v>
      </c>
      <c r="G3224" s="155">
        <f t="shared" ref="G3224:H3224" si="402">SUBTOTAL(9,G3225)</f>
        <v>0</v>
      </c>
      <c r="H3224" s="155">
        <f t="shared" si="402"/>
        <v>0</v>
      </c>
    </row>
    <row r="3225" spans="2:8" s="148" customFormat="1" hidden="1">
      <c r="B3225" s="153" t="s">
        <v>1033</v>
      </c>
      <c r="C3225" s="154"/>
      <c r="D3225" s="155"/>
      <c r="E3225" s="155"/>
      <c r="F3225" s="155"/>
      <c r="G3225" s="155"/>
      <c r="H3225" s="155"/>
    </row>
    <row r="3226" spans="2:8" s="148" customFormat="1" ht="33" hidden="1">
      <c r="B3226" s="153" t="s">
        <v>2381</v>
      </c>
      <c r="C3226" s="154" t="s">
        <v>2365</v>
      </c>
      <c r="D3226" s="155" t="s">
        <v>1025</v>
      </c>
      <c r="E3226" s="158" t="s">
        <v>1025</v>
      </c>
      <c r="F3226" s="155">
        <f>SUBTOTAL(9,F3227)</f>
        <v>0</v>
      </c>
      <c r="G3226" s="155">
        <f t="shared" ref="G3226:H3226" si="403">SUBTOTAL(9,G3227)</f>
        <v>0</v>
      </c>
      <c r="H3226" s="155">
        <f t="shared" si="403"/>
        <v>0</v>
      </c>
    </row>
    <row r="3227" spans="2:8" s="148" customFormat="1" hidden="1">
      <c r="B3227" s="153" t="s">
        <v>1033</v>
      </c>
      <c r="C3227" s="154"/>
      <c r="D3227" s="155"/>
      <c r="E3227" s="155"/>
      <c r="F3227" s="155"/>
      <c r="G3227" s="155"/>
      <c r="H3227" s="155"/>
    </row>
    <row r="3228" spans="2:8" s="148" customFormat="1" ht="33" hidden="1">
      <c r="B3228" s="184" t="s">
        <v>2382</v>
      </c>
      <c r="C3228" s="154" t="s">
        <v>2367</v>
      </c>
      <c r="D3228" s="155" t="s">
        <v>1025</v>
      </c>
      <c r="E3228" s="158" t="s">
        <v>1025</v>
      </c>
      <c r="F3228" s="155">
        <f>SUBTOTAL(9,F3229)</f>
        <v>0</v>
      </c>
      <c r="G3228" s="155">
        <f t="shared" ref="G3228:H3228" si="404">SUBTOTAL(9,G3229)</f>
        <v>0</v>
      </c>
      <c r="H3228" s="155">
        <f t="shared" si="404"/>
        <v>0</v>
      </c>
    </row>
    <row r="3229" spans="2:8" s="148" customFormat="1" hidden="1">
      <c r="B3229" s="153" t="s">
        <v>1033</v>
      </c>
      <c r="C3229" s="154"/>
      <c r="D3229" s="155"/>
      <c r="E3229" s="155"/>
      <c r="F3229" s="155"/>
      <c r="G3229" s="155"/>
      <c r="H3229" s="155"/>
    </row>
    <row r="3230" spans="2:8" s="148" customFormat="1" hidden="1">
      <c r="B3230" s="153" t="s">
        <v>2383</v>
      </c>
      <c r="C3230" s="154" t="s">
        <v>2369</v>
      </c>
      <c r="D3230" s="155" t="s">
        <v>1025</v>
      </c>
      <c r="E3230" s="158" t="s">
        <v>1025</v>
      </c>
      <c r="F3230" s="155">
        <f>SUBTOTAL(9,F3231)</f>
        <v>0</v>
      </c>
      <c r="G3230" s="155">
        <f t="shared" ref="G3230:H3230" si="405">SUBTOTAL(9,G3231)</f>
        <v>0</v>
      </c>
      <c r="H3230" s="155">
        <f t="shared" si="405"/>
        <v>0</v>
      </c>
    </row>
    <row r="3231" spans="2:8" s="148" customFormat="1" hidden="1">
      <c r="B3231" s="153" t="s">
        <v>1033</v>
      </c>
      <c r="C3231" s="154"/>
      <c r="D3231" s="155"/>
      <c r="E3231" s="155"/>
      <c r="F3231" s="155"/>
      <c r="G3231" s="155"/>
      <c r="H3231" s="155"/>
    </row>
    <row r="3232" spans="2:8" ht="82.5">
      <c r="B3232" s="185" t="s">
        <v>333</v>
      </c>
      <c r="C3232" s="178" t="s">
        <v>2384</v>
      </c>
      <c r="D3232" s="186" t="s">
        <v>1025</v>
      </c>
      <c r="E3232" s="180" t="s">
        <v>1025</v>
      </c>
      <c r="F3232" s="187">
        <f>F3233</f>
        <v>0</v>
      </c>
      <c r="G3232" s="186">
        <f t="shared" ref="G3232:H3232" si="406">G3233</f>
        <v>12006.824624999999</v>
      </c>
      <c r="H3232" s="186">
        <f t="shared" si="406"/>
        <v>91027.060071490501</v>
      </c>
    </row>
    <row r="3233" spans="2:8" ht="49.5">
      <c r="B3233" s="153" t="s">
        <v>2385</v>
      </c>
      <c r="C3233" s="154" t="s">
        <v>2386</v>
      </c>
      <c r="D3233" s="155" t="s">
        <v>1025</v>
      </c>
      <c r="E3233" s="158" t="s">
        <v>1025</v>
      </c>
      <c r="F3233" s="155">
        <f>F3234+F3945</f>
        <v>0</v>
      </c>
      <c r="G3233" s="155">
        <f>G3234+G3945</f>
        <v>12006.824624999999</v>
      </c>
      <c r="H3233" s="155">
        <f>H3234+H3945</f>
        <v>91027.060071490501</v>
      </c>
    </row>
    <row r="3234" spans="2:8">
      <c r="B3234" s="153" t="s">
        <v>2387</v>
      </c>
      <c r="C3234" s="154" t="s">
        <v>2388</v>
      </c>
      <c r="D3234" s="155" t="s">
        <v>1025</v>
      </c>
      <c r="E3234" s="158" t="s">
        <v>1025</v>
      </c>
      <c r="F3234" s="155">
        <f>F3235+F3332+F3792+F3906+F3932+F3943</f>
        <v>0</v>
      </c>
      <c r="G3234" s="155">
        <f>G3235+G3332+G3792+G3906+G3932+G3943</f>
        <v>12006.824624999999</v>
      </c>
      <c r="H3234" s="155">
        <f>H3235+H3332+H3792+H3906+H3932+H3943</f>
        <v>91027.060071490501</v>
      </c>
    </row>
    <row r="3235" spans="2:8" ht="33">
      <c r="B3235" s="153" t="s">
        <v>2389</v>
      </c>
      <c r="C3235" s="154" t="s">
        <v>2390</v>
      </c>
      <c r="D3235" s="155" t="s">
        <v>1025</v>
      </c>
      <c r="E3235" s="155" t="s">
        <v>1025</v>
      </c>
      <c r="F3235" s="155">
        <f>SUBTOTAL(9,F3308:F3331)</f>
        <v>0</v>
      </c>
      <c r="G3235" s="155">
        <f>SUM(G3236:G3321)</f>
        <v>2099.609375</v>
      </c>
      <c r="H3235" s="155">
        <f>SUM(H3236:H3321)</f>
        <v>33352.396119999998</v>
      </c>
    </row>
    <row r="3236" spans="2:8">
      <c r="B3236" s="161">
        <v>3</v>
      </c>
      <c r="C3236" s="164" t="s">
        <v>2391</v>
      </c>
      <c r="D3236" s="156">
        <v>2018</v>
      </c>
      <c r="E3236" s="155" t="s">
        <v>339</v>
      </c>
      <c r="F3236" s="188"/>
      <c r="G3236" s="155">
        <v>24.4140625</v>
      </c>
      <c r="H3236" s="155">
        <v>499.09755999999999</v>
      </c>
    </row>
    <row r="3237" spans="2:8">
      <c r="B3237" s="161">
        <f>B3236+1</f>
        <v>4</v>
      </c>
      <c r="C3237" s="164" t="s">
        <v>2392</v>
      </c>
      <c r="D3237" s="156">
        <v>2018</v>
      </c>
      <c r="E3237" s="155" t="s">
        <v>339</v>
      </c>
      <c r="F3237" s="188"/>
      <c r="G3237" s="155">
        <v>24.4140625</v>
      </c>
      <c r="H3237" s="155">
        <v>466.94740999999999</v>
      </c>
    </row>
    <row r="3238" spans="2:8">
      <c r="B3238" s="161">
        <f t="shared" ref="B3238:B3301" si="407">B3237+1</f>
        <v>5</v>
      </c>
      <c r="C3238" s="164" t="s">
        <v>2393</v>
      </c>
      <c r="D3238" s="156">
        <v>2018</v>
      </c>
      <c r="E3238" s="155" t="s">
        <v>339</v>
      </c>
      <c r="F3238" s="188"/>
      <c r="G3238" s="155">
        <v>24.4140625</v>
      </c>
      <c r="H3238" s="155">
        <v>400.02024</v>
      </c>
    </row>
    <row r="3239" spans="2:8">
      <c r="B3239" s="161">
        <f t="shared" si="407"/>
        <v>6</v>
      </c>
      <c r="C3239" s="164" t="s">
        <v>2394</v>
      </c>
      <c r="D3239" s="156">
        <v>2018</v>
      </c>
      <c r="E3239" s="155" t="s">
        <v>339</v>
      </c>
      <c r="F3239" s="188"/>
      <c r="G3239" s="155">
        <v>24.4140625</v>
      </c>
      <c r="H3239" s="155">
        <v>356.16883999999999</v>
      </c>
    </row>
    <row r="3240" spans="2:8">
      <c r="B3240" s="161">
        <f t="shared" si="407"/>
        <v>7</v>
      </c>
      <c r="C3240" s="164" t="s">
        <v>2395</v>
      </c>
      <c r="D3240" s="156">
        <v>2018</v>
      </c>
      <c r="E3240" s="155" t="s">
        <v>339</v>
      </c>
      <c r="F3240" s="188"/>
      <c r="G3240" s="155">
        <v>24.4140625</v>
      </c>
      <c r="H3240" s="155">
        <v>406.34370999999999</v>
      </c>
    </row>
    <row r="3241" spans="2:8">
      <c r="B3241" s="161">
        <f t="shared" si="407"/>
        <v>8</v>
      </c>
      <c r="C3241" s="164" t="s">
        <v>2396</v>
      </c>
      <c r="D3241" s="156">
        <v>2018</v>
      </c>
      <c r="E3241" s="155" t="s">
        <v>339</v>
      </c>
      <c r="F3241" s="188"/>
      <c r="G3241" s="155">
        <v>24.4140625</v>
      </c>
      <c r="H3241" s="155">
        <v>395.17347000000001</v>
      </c>
    </row>
    <row r="3242" spans="2:8">
      <c r="B3242" s="161">
        <f t="shared" si="407"/>
        <v>9</v>
      </c>
      <c r="C3242" s="164" t="s">
        <v>2397</v>
      </c>
      <c r="D3242" s="156">
        <v>2018</v>
      </c>
      <c r="E3242" s="155" t="s">
        <v>339</v>
      </c>
      <c r="F3242" s="188"/>
      <c r="G3242" s="155">
        <v>24.4140625</v>
      </c>
      <c r="H3242" s="155">
        <v>469.87306999999998</v>
      </c>
    </row>
    <row r="3243" spans="2:8">
      <c r="B3243" s="161">
        <f t="shared" si="407"/>
        <v>10</v>
      </c>
      <c r="C3243" s="164" t="s">
        <v>2398</v>
      </c>
      <c r="D3243" s="156">
        <v>2018</v>
      </c>
      <c r="E3243" s="155" t="s">
        <v>339</v>
      </c>
      <c r="F3243" s="188"/>
      <c r="G3243" s="155">
        <v>24.4140625</v>
      </c>
      <c r="H3243" s="155">
        <v>398.36304999999999</v>
      </c>
    </row>
    <row r="3244" spans="2:8">
      <c r="B3244" s="161">
        <f t="shared" si="407"/>
        <v>11</v>
      </c>
      <c r="C3244" s="164" t="s">
        <v>2399</v>
      </c>
      <c r="D3244" s="156">
        <v>2018</v>
      </c>
      <c r="E3244" s="155" t="s">
        <v>339</v>
      </c>
      <c r="F3244" s="188"/>
      <c r="G3244" s="155">
        <v>24.4140625</v>
      </c>
      <c r="H3244" s="155">
        <v>382.69598999999999</v>
      </c>
    </row>
    <row r="3245" spans="2:8">
      <c r="B3245" s="161">
        <f t="shared" si="407"/>
        <v>12</v>
      </c>
      <c r="C3245" s="164" t="s">
        <v>2400</v>
      </c>
      <c r="D3245" s="156">
        <v>2018</v>
      </c>
      <c r="E3245" s="155" t="s">
        <v>339</v>
      </c>
      <c r="F3245" s="188"/>
      <c r="G3245" s="155">
        <v>24.4140625</v>
      </c>
      <c r="H3245" s="155">
        <v>343.69042000000002</v>
      </c>
    </row>
    <row r="3246" spans="2:8">
      <c r="B3246" s="161">
        <f t="shared" si="407"/>
        <v>13</v>
      </c>
      <c r="C3246" s="164" t="s">
        <v>2401</v>
      </c>
      <c r="D3246" s="156">
        <v>2018</v>
      </c>
      <c r="E3246" s="155" t="s">
        <v>339</v>
      </c>
      <c r="F3246" s="188"/>
      <c r="G3246" s="155">
        <v>24.4140625</v>
      </c>
      <c r="H3246" s="155">
        <v>417.59172000000001</v>
      </c>
    </row>
    <row r="3247" spans="2:8">
      <c r="B3247" s="161">
        <f t="shared" si="407"/>
        <v>14</v>
      </c>
      <c r="C3247" s="164" t="s">
        <v>2402</v>
      </c>
      <c r="D3247" s="156">
        <v>2018</v>
      </c>
      <c r="E3247" s="155" t="s">
        <v>339</v>
      </c>
      <c r="F3247" s="188"/>
      <c r="G3247" s="155">
        <v>24.4140625</v>
      </c>
      <c r="H3247" s="155">
        <v>471.71460999999999</v>
      </c>
    </row>
    <row r="3248" spans="2:8">
      <c r="B3248" s="161">
        <f t="shared" si="407"/>
        <v>15</v>
      </c>
      <c r="C3248" s="164" t="s">
        <v>2403</v>
      </c>
      <c r="D3248" s="156">
        <v>2018</v>
      </c>
      <c r="E3248" s="155" t="s">
        <v>339</v>
      </c>
      <c r="F3248" s="188"/>
      <c r="G3248" s="155">
        <v>24.4140625</v>
      </c>
      <c r="H3248" s="155">
        <v>328.17120999999997</v>
      </c>
    </row>
    <row r="3249" spans="2:8">
      <c r="B3249" s="161">
        <f t="shared" si="407"/>
        <v>16</v>
      </c>
      <c r="C3249" s="164" t="s">
        <v>2404</v>
      </c>
      <c r="D3249" s="156">
        <v>2018</v>
      </c>
      <c r="E3249" s="155" t="s">
        <v>339</v>
      </c>
      <c r="F3249" s="188"/>
      <c r="G3249" s="155">
        <v>24.4140625</v>
      </c>
      <c r="H3249" s="155">
        <v>495.82355999999999</v>
      </c>
    </row>
    <row r="3250" spans="2:8">
      <c r="B3250" s="161">
        <f t="shared" si="407"/>
        <v>17</v>
      </c>
      <c r="C3250" s="164" t="s">
        <v>2405</v>
      </c>
      <c r="D3250" s="156">
        <v>2018</v>
      </c>
      <c r="E3250" s="155" t="s">
        <v>339</v>
      </c>
      <c r="F3250" s="188"/>
      <c r="G3250" s="155">
        <v>24.4140625</v>
      </c>
      <c r="H3250" s="155">
        <v>328.7346</v>
      </c>
    </row>
    <row r="3251" spans="2:8">
      <c r="B3251" s="161">
        <f t="shared" si="407"/>
        <v>18</v>
      </c>
      <c r="C3251" s="164" t="s">
        <v>2406</v>
      </c>
      <c r="D3251" s="156">
        <v>2018</v>
      </c>
      <c r="E3251" s="155" t="s">
        <v>339</v>
      </c>
      <c r="F3251" s="188"/>
      <c r="G3251" s="155">
        <v>24.4140625</v>
      </c>
      <c r="H3251" s="155">
        <v>312.14057000000003</v>
      </c>
    </row>
    <row r="3252" spans="2:8">
      <c r="B3252" s="161">
        <f t="shared" si="407"/>
        <v>19</v>
      </c>
      <c r="C3252" s="164" t="s">
        <v>2396</v>
      </c>
      <c r="D3252" s="156">
        <v>2018</v>
      </c>
      <c r="E3252" s="155" t="s">
        <v>339</v>
      </c>
      <c r="F3252" s="188"/>
      <c r="G3252" s="155">
        <v>24.4140625</v>
      </c>
      <c r="H3252" s="155">
        <v>324.65327000000002</v>
      </c>
    </row>
    <row r="3253" spans="2:8">
      <c r="B3253" s="161">
        <f t="shared" si="407"/>
        <v>20</v>
      </c>
      <c r="C3253" s="164" t="s">
        <v>2407</v>
      </c>
      <c r="D3253" s="156">
        <v>2018</v>
      </c>
      <c r="E3253" s="155" t="s">
        <v>339</v>
      </c>
      <c r="F3253" s="188"/>
      <c r="G3253" s="155">
        <v>24.4140625</v>
      </c>
      <c r="H3253" s="155">
        <v>420.35388</v>
      </c>
    </row>
    <row r="3254" spans="2:8" ht="33">
      <c r="B3254" s="161">
        <f t="shared" si="407"/>
        <v>21</v>
      </c>
      <c r="C3254" s="164" t="s">
        <v>2408</v>
      </c>
      <c r="D3254" s="156">
        <v>2018</v>
      </c>
      <c r="E3254" s="155" t="s">
        <v>339</v>
      </c>
      <c r="F3254" s="188"/>
      <c r="G3254" s="155">
        <v>24.4140625</v>
      </c>
      <c r="H3254" s="155">
        <v>408.53120000000001</v>
      </c>
    </row>
    <row r="3255" spans="2:8">
      <c r="B3255" s="161">
        <f t="shared" si="407"/>
        <v>22</v>
      </c>
      <c r="C3255" s="164" t="s">
        <v>2409</v>
      </c>
      <c r="D3255" s="156">
        <v>2018</v>
      </c>
      <c r="E3255" s="155" t="s">
        <v>339</v>
      </c>
      <c r="F3255" s="188"/>
      <c r="G3255" s="155">
        <v>24.4140625</v>
      </c>
      <c r="H3255" s="155">
        <v>398.00006000000002</v>
      </c>
    </row>
    <row r="3256" spans="2:8">
      <c r="B3256" s="161">
        <f t="shared" si="407"/>
        <v>23</v>
      </c>
      <c r="C3256" s="164" t="s">
        <v>2410</v>
      </c>
      <c r="D3256" s="156">
        <v>2018</v>
      </c>
      <c r="E3256" s="155" t="s">
        <v>339</v>
      </c>
      <c r="F3256" s="188"/>
      <c r="G3256" s="155">
        <v>24.4140625</v>
      </c>
      <c r="H3256" s="155">
        <v>432.63684000000001</v>
      </c>
    </row>
    <row r="3257" spans="2:8">
      <c r="B3257" s="161">
        <f t="shared" si="407"/>
        <v>24</v>
      </c>
      <c r="C3257" s="164" t="s">
        <v>2411</v>
      </c>
      <c r="D3257" s="156">
        <v>2018</v>
      </c>
      <c r="E3257" s="155" t="s">
        <v>339</v>
      </c>
      <c r="F3257" s="188"/>
      <c r="G3257" s="155">
        <v>24.4140625</v>
      </c>
      <c r="H3257" s="155">
        <v>355.31347</v>
      </c>
    </row>
    <row r="3258" spans="2:8">
      <c r="B3258" s="161">
        <f t="shared" si="407"/>
        <v>25</v>
      </c>
      <c r="C3258" s="164" t="s">
        <v>2396</v>
      </c>
      <c r="D3258" s="156">
        <v>2018</v>
      </c>
      <c r="E3258" s="155" t="s">
        <v>339</v>
      </c>
      <c r="F3258" s="188"/>
      <c r="G3258" s="155">
        <v>24.4140625</v>
      </c>
      <c r="H3258" s="155">
        <v>426.43104</v>
      </c>
    </row>
    <row r="3259" spans="2:8">
      <c r="B3259" s="161">
        <f t="shared" si="407"/>
        <v>26</v>
      </c>
      <c r="C3259" s="164" t="s">
        <v>2412</v>
      </c>
      <c r="D3259" s="156">
        <v>2018</v>
      </c>
      <c r="E3259" s="155" t="s">
        <v>339</v>
      </c>
      <c r="F3259" s="188"/>
      <c r="G3259" s="155">
        <v>24.4140625</v>
      </c>
      <c r="H3259" s="155">
        <v>409.47915</v>
      </c>
    </row>
    <row r="3260" spans="2:8">
      <c r="B3260" s="161">
        <f t="shared" si="407"/>
        <v>27</v>
      </c>
      <c r="C3260" s="164" t="s">
        <v>2413</v>
      </c>
      <c r="D3260" s="156">
        <v>2018</v>
      </c>
      <c r="E3260" s="155" t="s">
        <v>339</v>
      </c>
      <c r="F3260" s="188"/>
      <c r="G3260" s="155">
        <v>24.4140625</v>
      </c>
      <c r="H3260" s="155">
        <v>419.47028999999998</v>
      </c>
    </row>
    <row r="3261" spans="2:8">
      <c r="B3261" s="161">
        <f t="shared" si="407"/>
        <v>28</v>
      </c>
      <c r="C3261" s="164" t="s">
        <v>2414</v>
      </c>
      <c r="D3261" s="156">
        <v>2018</v>
      </c>
      <c r="E3261" s="155" t="s">
        <v>339</v>
      </c>
      <c r="F3261" s="188"/>
      <c r="G3261" s="155">
        <v>24.4140625</v>
      </c>
      <c r="H3261" s="155">
        <v>355.65064999999998</v>
      </c>
    </row>
    <row r="3262" spans="2:8">
      <c r="B3262" s="161">
        <f t="shared" si="407"/>
        <v>29</v>
      </c>
      <c r="C3262" s="164" t="s">
        <v>2396</v>
      </c>
      <c r="D3262" s="156">
        <v>2018</v>
      </c>
      <c r="E3262" s="155" t="s">
        <v>339</v>
      </c>
      <c r="F3262" s="188"/>
      <c r="G3262" s="155">
        <v>24.4140625</v>
      </c>
      <c r="H3262" s="155">
        <v>317.86248000000001</v>
      </c>
    </row>
    <row r="3263" spans="2:8">
      <c r="B3263" s="161">
        <f t="shared" si="407"/>
        <v>30</v>
      </c>
      <c r="C3263" s="164" t="s">
        <v>2415</v>
      </c>
      <c r="D3263" s="156">
        <v>2018</v>
      </c>
      <c r="E3263" s="155" t="s">
        <v>339</v>
      </c>
      <c r="F3263" s="188"/>
      <c r="G3263" s="155">
        <v>24.4140625</v>
      </c>
      <c r="H3263" s="155">
        <v>355.94711000000001</v>
      </c>
    </row>
    <row r="3264" spans="2:8">
      <c r="B3264" s="161">
        <f t="shared" si="407"/>
        <v>31</v>
      </c>
      <c r="C3264" s="164" t="s">
        <v>2416</v>
      </c>
      <c r="D3264" s="156">
        <v>2018</v>
      </c>
      <c r="E3264" s="155" t="s">
        <v>339</v>
      </c>
      <c r="F3264" s="188"/>
      <c r="G3264" s="155">
        <v>24.4140625</v>
      </c>
      <c r="H3264" s="155">
        <v>266.14213999999998</v>
      </c>
    </row>
    <row r="3265" spans="2:8">
      <c r="B3265" s="161">
        <f t="shared" si="407"/>
        <v>32</v>
      </c>
      <c r="C3265" s="164" t="s">
        <v>2417</v>
      </c>
      <c r="D3265" s="156">
        <v>2018</v>
      </c>
      <c r="E3265" s="155" t="s">
        <v>339</v>
      </c>
      <c r="F3265" s="188"/>
      <c r="G3265" s="155">
        <v>24.4140625</v>
      </c>
      <c r="H3265" s="155">
        <v>336.56049999999999</v>
      </c>
    </row>
    <row r="3266" spans="2:8">
      <c r="B3266" s="161">
        <f t="shared" si="407"/>
        <v>33</v>
      </c>
      <c r="C3266" s="164" t="s">
        <v>2418</v>
      </c>
      <c r="D3266" s="156">
        <v>2018</v>
      </c>
      <c r="E3266" s="155" t="s">
        <v>339</v>
      </c>
      <c r="F3266" s="188"/>
      <c r="G3266" s="155">
        <v>24.4140625</v>
      </c>
      <c r="H3266" s="155">
        <v>415.06788</v>
      </c>
    </row>
    <row r="3267" spans="2:8">
      <c r="B3267" s="161">
        <f t="shared" si="407"/>
        <v>34</v>
      </c>
      <c r="C3267" s="164" t="s">
        <v>2419</v>
      </c>
      <c r="D3267" s="156">
        <v>2018</v>
      </c>
      <c r="E3267" s="155" t="s">
        <v>339</v>
      </c>
      <c r="F3267" s="188"/>
      <c r="G3267" s="155">
        <v>24.4140625</v>
      </c>
      <c r="H3267" s="155">
        <v>494.93434999999999</v>
      </c>
    </row>
    <row r="3268" spans="2:8">
      <c r="B3268" s="161">
        <f t="shared" si="407"/>
        <v>35</v>
      </c>
      <c r="C3268" s="164" t="s">
        <v>2420</v>
      </c>
      <c r="D3268" s="156">
        <v>2018</v>
      </c>
      <c r="E3268" s="155" t="s">
        <v>339</v>
      </c>
      <c r="F3268" s="188"/>
      <c r="G3268" s="155">
        <v>24.4140625</v>
      </c>
      <c r="H3268" s="155">
        <v>381.77391999999998</v>
      </c>
    </row>
    <row r="3269" spans="2:8">
      <c r="B3269" s="161">
        <f t="shared" si="407"/>
        <v>36</v>
      </c>
      <c r="C3269" s="164" t="s">
        <v>2421</v>
      </c>
      <c r="D3269" s="156">
        <v>2018</v>
      </c>
      <c r="E3269" s="155" t="s">
        <v>339</v>
      </c>
      <c r="F3269" s="188"/>
      <c r="G3269" s="155">
        <v>24.4140625</v>
      </c>
      <c r="H3269" s="155">
        <v>371.64537999999999</v>
      </c>
    </row>
    <row r="3270" spans="2:8">
      <c r="B3270" s="161">
        <f t="shared" si="407"/>
        <v>37</v>
      </c>
      <c r="C3270" s="164" t="s">
        <v>2422</v>
      </c>
      <c r="D3270" s="156">
        <v>2018</v>
      </c>
      <c r="E3270" s="155" t="s">
        <v>339</v>
      </c>
      <c r="F3270" s="188"/>
      <c r="G3270" s="155">
        <v>24.4140625</v>
      </c>
      <c r="H3270" s="155">
        <v>373.77816999999999</v>
      </c>
    </row>
    <row r="3271" spans="2:8">
      <c r="B3271" s="161">
        <f t="shared" si="407"/>
        <v>38</v>
      </c>
      <c r="C3271" s="164" t="s">
        <v>2423</v>
      </c>
      <c r="D3271" s="156">
        <v>2018</v>
      </c>
      <c r="E3271" s="155" t="s">
        <v>339</v>
      </c>
      <c r="F3271" s="188"/>
      <c r="G3271" s="155">
        <v>24.4140625</v>
      </c>
      <c r="H3271" s="155">
        <v>368.67442999999997</v>
      </c>
    </row>
    <row r="3272" spans="2:8">
      <c r="B3272" s="161">
        <f t="shared" si="407"/>
        <v>39</v>
      </c>
      <c r="C3272" s="164" t="s">
        <v>2424</v>
      </c>
      <c r="D3272" s="156">
        <v>2018</v>
      </c>
      <c r="E3272" s="155" t="s">
        <v>339</v>
      </c>
      <c r="F3272" s="188"/>
      <c r="G3272" s="155">
        <v>24.4140625</v>
      </c>
      <c r="H3272" s="155">
        <v>343.53426999999999</v>
      </c>
    </row>
    <row r="3273" spans="2:8">
      <c r="B3273" s="161">
        <f t="shared" si="407"/>
        <v>40</v>
      </c>
      <c r="C3273" s="164" t="s">
        <v>2425</v>
      </c>
      <c r="D3273" s="156">
        <v>2018</v>
      </c>
      <c r="E3273" s="155" t="s">
        <v>339</v>
      </c>
      <c r="F3273" s="188"/>
      <c r="G3273" s="155">
        <v>24.4140625</v>
      </c>
      <c r="H3273" s="155">
        <v>314.43185999999997</v>
      </c>
    </row>
    <row r="3274" spans="2:8">
      <c r="B3274" s="161">
        <f t="shared" si="407"/>
        <v>41</v>
      </c>
      <c r="C3274" s="164" t="s">
        <v>2426</v>
      </c>
      <c r="D3274" s="156">
        <v>2018</v>
      </c>
      <c r="E3274" s="155" t="s">
        <v>339</v>
      </c>
      <c r="F3274" s="188"/>
      <c r="G3274" s="155">
        <v>24.4140625</v>
      </c>
      <c r="H3274" s="155">
        <v>405.11070999999998</v>
      </c>
    </row>
    <row r="3275" spans="2:8">
      <c r="B3275" s="161">
        <f t="shared" si="407"/>
        <v>42</v>
      </c>
      <c r="C3275" s="164" t="s">
        <v>2396</v>
      </c>
      <c r="D3275" s="156">
        <v>2018</v>
      </c>
      <c r="E3275" s="155" t="s">
        <v>339</v>
      </c>
      <c r="F3275" s="188"/>
      <c r="G3275" s="155">
        <v>24.4140625</v>
      </c>
      <c r="H3275" s="155">
        <v>314.01569000000001</v>
      </c>
    </row>
    <row r="3276" spans="2:8">
      <c r="B3276" s="161">
        <f t="shared" si="407"/>
        <v>43</v>
      </c>
      <c r="C3276" s="164" t="s">
        <v>2396</v>
      </c>
      <c r="D3276" s="156">
        <v>2018</v>
      </c>
      <c r="E3276" s="155" t="s">
        <v>339</v>
      </c>
      <c r="F3276" s="188"/>
      <c r="G3276" s="155">
        <v>24.4140625</v>
      </c>
      <c r="H3276" s="155">
        <v>325.99831</v>
      </c>
    </row>
    <row r="3277" spans="2:8">
      <c r="B3277" s="161">
        <f t="shared" si="407"/>
        <v>44</v>
      </c>
      <c r="C3277" s="164" t="s">
        <v>2396</v>
      </c>
      <c r="D3277" s="156">
        <v>2018</v>
      </c>
      <c r="E3277" s="155" t="s">
        <v>339</v>
      </c>
      <c r="F3277" s="188"/>
      <c r="G3277" s="155">
        <v>24.4140625</v>
      </c>
      <c r="H3277" s="155">
        <v>333.83785999999998</v>
      </c>
    </row>
    <row r="3278" spans="2:8">
      <c r="B3278" s="161">
        <f t="shared" si="407"/>
        <v>45</v>
      </c>
      <c r="C3278" s="164" t="s">
        <v>2427</v>
      </c>
      <c r="D3278" s="156">
        <v>2018</v>
      </c>
      <c r="E3278" s="155" t="s">
        <v>339</v>
      </c>
      <c r="F3278" s="188"/>
      <c r="G3278" s="155">
        <v>24.4140625</v>
      </c>
      <c r="H3278" s="155">
        <v>384.01033000000001</v>
      </c>
    </row>
    <row r="3279" spans="2:8">
      <c r="B3279" s="161">
        <f t="shared" si="407"/>
        <v>46</v>
      </c>
      <c r="C3279" s="164" t="s">
        <v>2396</v>
      </c>
      <c r="D3279" s="156">
        <v>2018</v>
      </c>
      <c r="E3279" s="155" t="s">
        <v>339</v>
      </c>
      <c r="F3279" s="188"/>
      <c r="G3279" s="155">
        <v>24.4140625</v>
      </c>
      <c r="H3279" s="155">
        <v>307.72890000000001</v>
      </c>
    </row>
    <row r="3280" spans="2:8">
      <c r="B3280" s="161">
        <f t="shared" si="407"/>
        <v>47</v>
      </c>
      <c r="C3280" s="164" t="s">
        <v>2396</v>
      </c>
      <c r="D3280" s="156">
        <v>2018</v>
      </c>
      <c r="E3280" s="155" t="s">
        <v>339</v>
      </c>
      <c r="F3280" s="188"/>
      <c r="G3280" s="155">
        <v>24.4140625</v>
      </c>
      <c r="H3280" s="155">
        <v>290.01319000000001</v>
      </c>
    </row>
    <row r="3281" spans="2:8">
      <c r="B3281" s="161">
        <f t="shared" si="407"/>
        <v>48</v>
      </c>
      <c r="C3281" s="164" t="s">
        <v>2428</v>
      </c>
      <c r="D3281" s="156">
        <v>2018</v>
      </c>
      <c r="E3281" s="155" t="s">
        <v>339</v>
      </c>
      <c r="F3281" s="188"/>
      <c r="G3281" s="155">
        <v>24.4140625</v>
      </c>
      <c r="H3281" s="155">
        <v>481.49691999999999</v>
      </c>
    </row>
    <row r="3282" spans="2:8">
      <c r="B3282" s="161">
        <f t="shared" si="407"/>
        <v>49</v>
      </c>
      <c r="C3282" s="164" t="s">
        <v>2429</v>
      </c>
      <c r="D3282" s="156">
        <v>2018</v>
      </c>
      <c r="E3282" s="155" t="s">
        <v>339</v>
      </c>
      <c r="F3282" s="188"/>
      <c r="G3282" s="155">
        <v>24.4140625</v>
      </c>
      <c r="H3282" s="155">
        <v>342.35487999999998</v>
      </c>
    </row>
    <row r="3283" spans="2:8">
      <c r="B3283" s="161">
        <f t="shared" si="407"/>
        <v>50</v>
      </c>
      <c r="C3283" s="164" t="s">
        <v>2430</v>
      </c>
      <c r="D3283" s="156">
        <v>2018</v>
      </c>
      <c r="E3283" s="155" t="s">
        <v>339</v>
      </c>
      <c r="F3283" s="188"/>
      <c r="G3283" s="155">
        <v>24.4140625</v>
      </c>
      <c r="H3283" s="155">
        <v>352.34300999999999</v>
      </c>
    </row>
    <row r="3284" spans="2:8">
      <c r="B3284" s="161">
        <f t="shared" si="407"/>
        <v>51</v>
      </c>
      <c r="C3284" s="164" t="s">
        <v>2396</v>
      </c>
      <c r="D3284" s="156">
        <v>2018</v>
      </c>
      <c r="E3284" s="155" t="s">
        <v>339</v>
      </c>
      <c r="F3284" s="188"/>
      <c r="G3284" s="155">
        <v>24.4140625</v>
      </c>
      <c r="H3284" s="155">
        <v>670.25315000000001</v>
      </c>
    </row>
    <row r="3285" spans="2:8">
      <c r="B3285" s="161">
        <f t="shared" si="407"/>
        <v>52</v>
      </c>
      <c r="C3285" s="164" t="s">
        <v>2431</v>
      </c>
      <c r="D3285" s="156">
        <v>2018</v>
      </c>
      <c r="E3285" s="155" t="s">
        <v>339</v>
      </c>
      <c r="F3285" s="188"/>
      <c r="G3285" s="155">
        <v>24.4140625</v>
      </c>
      <c r="H3285" s="155">
        <v>338.60622999999998</v>
      </c>
    </row>
    <row r="3286" spans="2:8">
      <c r="B3286" s="161">
        <f t="shared" si="407"/>
        <v>53</v>
      </c>
      <c r="C3286" s="164" t="s">
        <v>2432</v>
      </c>
      <c r="D3286" s="156">
        <v>2018</v>
      </c>
      <c r="E3286" s="155" t="s">
        <v>339</v>
      </c>
      <c r="F3286" s="188"/>
      <c r="G3286" s="155">
        <v>24.4140625</v>
      </c>
      <c r="H3286" s="155">
        <v>379.47793999999999</v>
      </c>
    </row>
    <row r="3287" spans="2:8">
      <c r="B3287" s="161">
        <f t="shared" si="407"/>
        <v>54</v>
      </c>
      <c r="C3287" s="164" t="s">
        <v>2433</v>
      </c>
      <c r="D3287" s="156">
        <v>2018</v>
      </c>
      <c r="E3287" s="155" t="s">
        <v>339</v>
      </c>
      <c r="F3287" s="188"/>
      <c r="G3287" s="155">
        <v>24.4140625</v>
      </c>
      <c r="H3287" s="155">
        <v>350.88368000000003</v>
      </c>
    </row>
    <row r="3288" spans="2:8" ht="33">
      <c r="B3288" s="161">
        <f t="shared" si="407"/>
        <v>55</v>
      </c>
      <c r="C3288" s="164" t="s">
        <v>2434</v>
      </c>
      <c r="D3288" s="156">
        <v>2018</v>
      </c>
      <c r="E3288" s="155" t="s">
        <v>339</v>
      </c>
      <c r="F3288" s="188"/>
      <c r="G3288" s="155">
        <v>24.4140625</v>
      </c>
      <c r="H3288" s="155">
        <v>427.82850000000002</v>
      </c>
    </row>
    <row r="3289" spans="2:8" ht="33">
      <c r="B3289" s="161">
        <f t="shared" si="407"/>
        <v>56</v>
      </c>
      <c r="C3289" s="164" t="s">
        <v>2435</v>
      </c>
      <c r="D3289" s="156">
        <v>2018</v>
      </c>
      <c r="E3289" s="155" t="s">
        <v>339</v>
      </c>
      <c r="F3289" s="188"/>
      <c r="G3289" s="155">
        <v>24.4140625</v>
      </c>
      <c r="H3289" s="155">
        <v>426.96176000000003</v>
      </c>
    </row>
    <row r="3290" spans="2:8">
      <c r="B3290" s="161">
        <f t="shared" si="407"/>
        <v>57</v>
      </c>
      <c r="C3290" s="164" t="s">
        <v>2396</v>
      </c>
      <c r="D3290" s="156">
        <v>2018</v>
      </c>
      <c r="E3290" s="155" t="s">
        <v>339</v>
      </c>
      <c r="F3290" s="188"/>
      <c r="G3290" s="155">
        <v>24.4140625</v>
      </c>
      <c r="H3290" s="155">
        <v>462.84501</v>
      </c>
    </row>
    <row r="3291" spans="2:8">
      <c r="B3291" s="161">
        <f t="shared" si="407"/>
        <v>58</v>
      </c>
      <c r="C3291" s="164" t="s">
        <v>2396</v>
      </c>
      <c r="D3291" s="156">
        <v>2018</v>
      </c>
      <c r="E3291" s="155" t="s">
        <v>339</v>
      </c>
      <c r="F3291" s="188"/>
      <c r="G3291" s="155">
        <v>24.4140625</v>
      </c>
      <c r="H3291" s="155">
        <v>391.23741000000001</v>
      </c>
    </row>
    <row r="3292" spans="2:8">
      <c r="B3292" s="161">
        <f t="shared" si="407"/>
        <v>59</v>
      </c>
      <c r="C3292" s="164" t="s">
        <v>2396</v>
      </c>
      <c r="D3292" s="156">
        <v>2018</v>
      </c>
      <c r="E3292" s="155" t="s">
        <v>339</v>
      </c>
      <c r="F3292" s="188"/>
      <c r="G3292" s="155">
        <v>24.4140625</v>
      </c>
      <c r="H3292" s="155">
        <v>382.06171000000001</v>
      </c>
    </row>
    <row r="3293" spans="2:8">
      <c r="B3293" s="161">
        <f t="shared" si="407"/>
        <v>60</v>
      </c>
      <c r="C3293" s="164" t="s">
        <v>2436</v>
      </c>
      <c r="D3293" s="156">
        <v>2018</v>
      </c>
      <c r="E3293" s="155" t="s">
        <v>339</v>
      </c>
      <c r="F3293" s="188"/>
      <c r="G3293" s="155">
        <v>24.4140625</v>
      </c>
      <c r="H3293" s="155">
        <v>391.50031999999999</v>
      </c>
    </row>
    <row r="3294" spans="2:8">
      <c r="B3294" s="161">
        <f t="shared" si="407"/>
        <v>61</v>
      </c>
      <c r="C3294" s="164" t="s">
        <v>2396</v>
      </c>
      <c r="D3294" s="156">
        <v>2018</v>
      </c>
      <c r="E3294" s="155" t="s">
        <v>339</v>
      </c>
      <c r="F3294" s="188"/>
      <c r="G3294" s="155">
        <v>24.4140625</v>
      </c>
      <c r="H3294" s="155">
        <v>391.23741000000001</v>
      </c>
    </row>
    <row r="3295" spans="2:8">
      <c r="B3295" s="161">
        <f t="shared" si="407"/>
        <v>62</v>
      </c>
      <c r="C3295" s="164" t="s">
        <v>2437</v>
      </c>
      <c r="D3295" s="156">
        <v>2018</v>
      </c>
      <c r="E3295" s="155" t="s">
        <v>339</v>
      </c>
      <c r="F3295" s="188"/>
      <c r="G3295" s="155">
        <v>24.4140625</v>
      </c>
      <c r="H3295" s="155">
        <v>405.27735999999999</v>
      </c>
    </row>
    <row r="3296" spans="2:8">
      <c r="B3296" s="161">
        <f t="shared" si="407"/>
        <v>63</v>
      </c>
      <c r="C3296" s="164" t="s">
        <v>2438</v>
      </c>
      <c r="D3296" s="156">
        <v>2018</v>
      </c>
      <c r="E3296" s="155" t="s">
        <v>339</v>
      </c>
      <c r="F3296" s="188"/>
      <c r="G3296" s="155">
        <v>24.4140625</v>
      </c>
      <c r="H3296" s="155">
        <v>206.77402000000001</v>
      </c>
    </row>
    <row r="3297" spans="2:8">
      <c r="B3297" s="161">
        <f t="shared" si="407"/>
        <v>64</v>
      </c>
      <c r="C3297" s="164" t="s">
        <v>2396</v>
      </c>
      <c r="D3297" s="156">
        <v>2018</v>
      </c>
      <c r="E3297" s="155" t="s">
        <v>339</v>
      </c>
      <c r="F3297" s="188"/>
      <c r="G3297" s="155">
        <v>24.4140625</v>
      </c>
      <c r="H3297" s="155">
        <v>650.65538000000004</v>
      </c>
    </row>
    <row r="3298" spans="2:8">
      <c r="B3298" s="161">
        <f t="shared" si="407"/>
        <v>65</v>
      </c>
      <c r="C3298" s="164" t="s">
        <v>2396</v>
      </c>
      <c r="D3298" s="156">
        <v>2018</v>
      </c>
      <c r="E3298" s="155" t="s">
        <v>339</v>
      </c>
      <c r="F3298" s="188"/>
      <c r="G3298" s="155">
        <v>24.4140625</v>
      </c>
      <c r="H3298" s="155">
        <v>306.51963000000001</v>
      </c>
    </row>
    <row r="3299" spans="2:8">
      <c r="B3299" s="161">
        <f t="shared" si="407"/>
        <v>66</v>
      </c>
      <c r="C3299" s="164" t="s">
        <v>2396</v>
      </c>
      <c r="D3299" s="156">
        <v>2018</v>
      </c>
      <c r="E3299" s="155" t="s">
        <v>339</v>
      </c>
      <c r="F3299" s="188"/>
      <c r="G3299" s="155">
        <v>24.4140625</v>
      </c>
      <c r="H3299" s="155">
        <v>390.93507</v>
      </c>
    </row>
    <row r="3300" spans="2:8">
      <c r="B3300" s="161">
        <f t="shared" si="407"/>
        <v>67</v>
      </c>
      <c r="C3300" s="164" t="s">
        <v>2396</v>
      </c>
      <c r="D3300" s="156">
        <v>2018</v>
      </c>
      <c r="E3300" s="155" t="s">
        <v>339</v>
      </c>
      <c r="F3300" s="188"/>
      <c r="G3300" s="155">
        <v>24.4140625</v>
      </c>
      <c r="H3300" s="155">
        <v>390.93507</v>
      </c>
    </row>
    <row r="3301" spans="2:8">
      <c r="B3301" s="161">
        <f t="shared" si="407"/>
        <v>68</v>
      </c>
      <c r="C3301" s="164" t="s">
        <v>2396</v>
      </c>
      <c r="D3301" s="156">
        <v>2018</v>
      </c>
      <c r="E3301" s="155" t="s">
        <v>339</v>
      </c>
      <c r="F3301" s="188"/>
      <c r="G3301" s="155">
        <v>24.4140625</v>
      </c>
      <c r="H3301" s="155">
        <v>546.21579999999994</v>
      </c>
    </row>
    <row r="3302" spans="2:8">
      <c r="B3302" s="161">
        <f t="shared" ref="B3302:B3318" si="408">B3301+1</f>
        <v>69</v>
      </c>
      <c r="C3302" s="164" t="s">
        <v>2439</v>
      </c>
      <c r="D3302" s="156">
        <v>2018</v>
      </c>
      <c r="E3302" s="155" t="s">
        <v>339</v>
      </c>
      <c r="F3302" s="188"/>
      <c r="G3302" s="155">
        <v>24.4140625</v>
      </c>
      <c r="H3302" s="155">
        <v>357.52339999999998</v>
      </c>
    </row>
    <row r="3303" spans="2:8">
      <c r="B3303" s="161">
        <f t="shared" si="408"/>
        <v>70</v>
      </c>
      <c r="C3303" s="164" t="s">
        <v>2440</v>
      </c>
      <c r="D3303" s="156">
        <v>2018</v>
      </c>
      <c r="E3303" s="155" t="s">
        <v>339</v>
      </c>
      <c r="F3303" s="188"/>
      <c r="G3303" s="155">
        <v>24.4140625</v>
      </c>
      <c r="H3303" s="155">
        <v>299.35469000000001</v>
      </c>
    </row>
    <row r="3304" spans="2:8">
      <c r="B3304" s="161">
        <f t="shared" si="408"/>
        <v>71</v>
      </c>
      <c r="C3304" s="164" t="s">
        <v>2441</v>
      </c>
      <c r="D3304" s="156">
        <v>2018</v>
      </c>
      <c r="E3304" s="155" t="s">
        <v>339</v>
      </c>
      <c r="F3304" s="188"/>
      <c r="G3304" s="155">
        <v>24.4140625</v>
      </c>
      <c r="H3304" s="155">
        <v>324.21449000000001</v>
      </c>
    </row>
    <row r="3305" spans="2:8">
      <c r="B3305" s="161">
        <f t="shared" si="408"/>
        <v>72</v>
      </c>
      <c r="C3305" s="164" t="s">
        <v>2396</v>
      </c>
      <c r="D3305" s="156">
        <v>2018</v>
      </c>
      <c r="E3305" s="155" t="s">
        <v>339</v>
      </c>
      <c r="F3305" s="188"/>
      <c r="G3305" s="155">
        <v>24.4140625</v>
      </c>
      <c r="H3305" s="155">
        <v>387.31896999999998</v>
      </c>
    </row>
    <row r="3306" spans="2:8">
      <c r="B3306" s="161">
        <f t="shared" si="408"/>
        <v>73</v>
      </c>
      <c r="C3306" s="164" t="s">
        <v>2396</v>
      </c>
      <c r="D3306" s="156">
        <v>2018</v>
      </c>
      <c r="E3306" s="155" t="s">
        <v>339</v>
      </c>
      <c r="F3306" s="188"/>
      <c r="G3306" s="155">
        <v>24.4140625</v>
      </c>
      <c r="H3306" s="155">
        <v>387.31896999999998</v>
      </c>
    </row>
    <row r="3307" spans="2:8">
      <c r="B3307" s="161">
        <f t="shared" si="408"/>
        <v>74</v>
      </c>
      <c r="C3307" s="164" t="s">
        <v>2396</v>
      </c>
      <c r="D3307" s="156">
        <v>2018</v>
      </c>
      <c r="E3307" s="155" t="s">
        <v>339</v>
      </c>
      <c r="F3307" s="188"/>
      <c r="G3307" s="155">
        <v>24.4140625</v>
      </c>
      <c r="H3307" s="155">
        <v>387.31896999999998</v>
      </c>
    </row>
    <row r="3308" spans="2:8">
      <c r="B3308" s="161">
        <f t="shared" si="408"/>
        <v>75</v>
      </c>
      <c r="C3308" s="164" t="s">
        <v>2396</v>
      </c>
      <c r="D3308" s="156">
        <v>2018</v>
      </c>
      <c r="E3308" s="155" t="s">
        <v>339</v>
      </c>
      <c r="F3308" s="188"/>
      <c r="G3308" s="155">
        <v>24.4140625</v>
      </c>
      <c r="H3308" s="155">
        <v>387.31896999999998</v>
      </c>
    </row>
    <row r="3309" spans="2:8">
      <c r="B3309" s="161">
        <f t="shared" si="408"/>
        <v>76</v>
      </c>
      <c r="C3309" s="164" t="s">
        <v>2396</v>
      </c>
      <c r="D3309" s="156">
        <v>2018</v>
      </c>
      <c r="E3309" s="155" t="s">
        <v>339</v>
      </c>
      <c r="F3309" s="188"/>
      <c r="G3309" s="155">
        <v>24.4140625</v>
      </c>
      <c r="H3309" s="155">
        <v>387.31896999999998</v>
      </c>
    </row>
    <row r="3310" spans="2:8">
      <c r="B3310" s="161">
        <f t="shared" si="408"/>
        <v>77</v>
      </c>
      <c r="C3310" s="164" t="s">
        <v>2442</v>
      </c>
      <c r="D3310" s="156">
        <v>2018</v>
      </c>
      <c r="E3310" s="155" t="s">
        <v>339</v>
      </c>
      <c r="F3310" s="188"/>
      <c r="G3310" s="155">
        <v>24.4140625</v>
      </c>
      <c r="H3310" s="155">
        <v>342.69515000000001</v>
      </c>
    </row>
    <row r="3311" spans="2:8">
      <c r="B3311" s="161">
        <f t="shared" si="408"/>
        <v>78</v>
      </c>
      <c r="C3311" s="164" t="s">
        <v>2443</v>
      </c>
      <c r="D3311" s="156">
        <v>2018</v>
      </c>
      <c r="E3311" s="155" t="s">
        <v>339</v>
      </c>
      <c r="F3311" s="188"/>
      <c r="G3311" s="155">
        <v>24.4140625</v>
      </c>
      <c r="H3311" s="155">
        <v>355.18450999999999</v>
      </c>
    </row>
    <row r="3312" spans="2:8">
      <c r="B3312" s="161">
        <f t="shared" si="408"/>
        <v>79</v>
      </c>
      <c r="C3312" s="164" t="s">
        <v>2444</v>
      </c>
      <c r="D3312" s="156">
        <v>2018</v>
      </c>
      <c r="E3312" s="155" t="s">
        <v>339</v>
      </c>
      <c r="F3312" s="188"/>
      <c r="G3312" s="155">
        <v>24.4140625</v>
      </c>
      <c r="H3312" s="155">
        <v>427.26976999999999</v>
      </c>
    </row>
    <row r="3313" spans="2:8">
      <c r="B3313" s="161">
        <f t="shared" si="408"/>
        <v>80</v>
      </c>
      <c r="C3313" s="164" t="s">
        <v>2445</v>
      </c>
      <c r="D3313" s="156">
        <v>2018</v>
      </c>
      <c r="E3313" s="155" t="s">
        <v>339</v>
      </c>
      <c r="F3313" s="188"/>
      <c r="G3313" s="155">
        <v>24.4140625</v>
      </c>
      <c r="H3313" s="155">
        <v>360.18884000000003</v>
      </c>
    </row>
    <row r="3314" spans="2:8">
      <c r="B3314" s="161">
        <f t="shared" si="408"/>
        <v>81</v>
      </c>
      <c r="C3314" s="164" t="s">
        <v>2446</v>
      </c>
      <c r="D3314" s="156">
        <v>2018</v>
      </c>
      <c r="E3314" s="155" t="s">
        <v>339</v>
      </c>
      <c r="F3314" s="188"/>
      <c r="G3314" s="155">
        <v>24.4140625</v>
      </c>
      <c r="H3314" s="155">
        <v>364.21262000000002</v>
      </c>
    </row>
    <row r="3315" spans="2:8">
      <c r="B3315" s="161">
        <f t="shared" si="408"/>
        <v>82</v>
      </c>
      <c r="C3315" s="164" t="s">
        <v>2396</v>
      </c>
      <c r="D3315" s="156">
        <v>2018</v>
      </c>
      <c r="E3315" s="155" t="s">
        <v>339</v>
      </c>
      <c r="F3315" s="188"/>
      <c r="G3315" s="155">
        <v>24.4140625</v>
      </c>
      <c r="H3315" s="155">
        <v>341.69344999999998</v>
      </c>
    </row>
    <row r="3316" spans="2:8">
      <c r="B3316" s="161">
        <f t="shared" si="408"/>
        <v>83</v>
      </c>
      <c r="C3316" s="164" t="s">
        <v>2396</v>
      </c>
      <c r="D3316" s="156">
        <v>2018</v>
      </c>
      <c r="E3316" s="155" t="s">
        <v>339</v>
      </c>
      <c r="F3316" s="188"/>
      <c r="G3316" s="155">
        <v>24.4140625</v>
      </c>
      <c r="H3316" s="155">
        <v>338.76544999999999</v>
      </c>
    </row>
    <row r="3317" spans="2:8">
      <c r="B3317" s="161">
        <f t="shared" si="408"/>
        <v>84</v>
      </c>
      <c r="C3317" s="164" t="s">
        <v>2396</v>
      </c>
      <c r="D3317" s="156">
        <v>2018</v>
      </c>
      <c r="E3317" s="155" t="s">
        <v>339</v>
      </c>
      <c r="F3317" s="188"/>
      <c r="G3317" s="155">
        <v>24.4140625</v>
      </c>
      <c r="H3317" s="155">
        <v>343.77409999999998</v>
      </c>
    </row>
    <row r="3318" spans="2:8">
      <c r="B3318" s="161">
        <f t="shared" si="408"/>
        <v>85</v>
      </c>
      <c r="C3318" s="164" t="s">
        <v>2396</v>
      </c>
      <c r="D3318" s="156">
        <v>2018</v>
      </c>
      <c r="E3318" s="155" t="s">
        <v>339</v>
      </c>
      <c r="F3318" s="188"/>
      <c r="G3318" s="155">
        <v>24.4140625</v>
      </c>
      <c r="H3318" s="155">
        <v>371.24666000000002</v>
      </c>
    </row>
    <row r="3319" spans="2:8">
      <c r="B3319" s="153">
        <v>86</v>
      </c>
      <c r="C3319" s="164" t="s">
        <v>2396</v>
      </c>
      <c r="D3319" s="156">
        <v>2018</v>
      </c>
      <c r="E3319" s="155" t="s">
        <v>339</v>
      </c>
      <c r="F3319" s="155"/>
      <c r="G3319" s="155">
        <v>24.4140625</v>
      </c>
      <c r="H3319" s="155">
        <v>440.67248999999998</v>
      </c>
    </row>
    <row r="3320" spans="2:8">
      <c r="B3320" s="153">
        <v>87</v>
      </c>
      <c r="C3320" s="164" t="s">
        <v>2447</v>
      </c>
      <c r="D3320" s="156">
        <v>2018</v>
      </c>
      <c r="E3320" s="155" t="s">
        <v>339</v>
      </c>
      <c r="F3320" s="155"/>
      <c r="G3320" s="155">
        <v>24.4140625</v>
      </c>
      <c r="H3320" s="155">
        <v>325.02962000000002</v>
      </c>
    </row>
    <row r="3321" spans="2:8">
      <c r="B3321" s="153">
        <v>88</v>
      </c>
      <c r="C3321" s="164" t="s">
        <v>2396</v>
      </c>
      <c r="D3321" s="156">
        <v>2018</v>
      </c>
      <c r="E3321" s="155" t="s">
        <v>339</v>
      </c>
      <c r="F3321" s="155"/>
      <c r="G3321" s="155">
        <v>24.4140625</v>
      </c>
      <c r="H3321" s="155">
        <v>613.43840999999998</v>
      </c>
    </row>
    <row r="3322" spans="2:8" s="148" customFormat="1" hidden="1">
      <c r="B3322" s="153"/>
      <c r="C3322" s="154"/>
      <c r="D3322" s="156"/>
      <c r="E3322" s="155"/>
      <c r="F3322" s="155"/>
      <c r="G3322" s="155"/>
      <c r="H3322" s="155"/>
    </row>
    <row r="3323" spans="2:8" s="148" customFormat="1" hidden="1">
      <c r="B3323" s="153"/>
      <c r="C3323" s="154"/>
      <c r="D3323" s="156"/>
      <c r="E3323" s="155"/>
      <c r="F3323" s="155"/>
      <c r="G3323" s="155"/>
      <c r="H3323" s="155"/>
    </row>
    <row r="3324" spans="2:8" s="148" customFormat="1" hidden="1">
      <c r="B3324" s="153"/>
      <c r="C3324" s="154"/>
      <c r="D3324" s="156"/>
      <c r="E3324" s="155"/>
      <c r="F3324" s="155"/>
      <c r="G3324" s="155"/>
      <c r="H3324" s="155"/>
    </row>
    <row r="3325" spans="2:8" s="148" customFormat="1" hidden="1">
      <c r="B3325" s="153"/>
      <c r="C3325" s="154"/>
      <c r="D3325" s="156"/>
      <c r="E3325" s="155"/>
      <c r="F3325" s="155"/>
      <c r="G3325" s="155"/>
      <c r="H3325" s="155"/>
    </row>
    <row r="3326" spans="2:8" s="148" customFormat="1" hidden="1">
      <c r="B3326" s="153"/>
      <c r="C3326" s="154"/>
      <c r="D3326" s="156"/>
      <c r="E3326" s="155"/>
      <c r="F3326" s="155"/>
      <c r="G3326" s="155"/>
      <c r="H3326" s="155"/>
    </row>
    <row r="3327" spans="2:8" s="148" customFormat="1" hidden="1">
      <c r="B3327" s="153"/>
      <c r="C3327" s="154"/>
      <c r="D3327" s="156"/>
      <c r="E3327" s="155"/>
      <c r="F3327" s="155"/>
      <c r="G3327" s="155"/>
      <c r="H3327" s="155"/>
    </row>
    <row r="3328" spans="2:8" s="148" customFormat="1" hidden="1">
      <c r="B3328" s="153"/>
      <c r="C3328" s="154"/>
      <c r="D3328" s="156"/>
      <c r="E3328" s="155"/>
      <c r="F3328" s="155"/>
      <c r="G3328" s="155"/>
      <c r="H3328" s="155"/>
    </row>
    <row r="3329" spans="2:8" s="148" customFormat="1" hidden="1">
      <c r="B3329" s="153"/>
      <c r="C3329" s="154"/>
      <c r="D3329" s="156"/>
      <c r="E3329" s="155"/>
      <c r="F3329" s="155"/>
      <c r="G3329" s="155"/>
      <c r="H3329" s="155"/>
    </row>
    <row r="3330" spans="2:8" s="148" customFormat="1" hidden="1">
      <c r="B3330" s="153"/>
      <c r="C3330" s="154"/>
      <c r="D3330" s="156"/>
      <c r="E3330" s="155"/>
      <c r="F3330" s="155"/>
      <c r="G3330" s="155"/>
      <c r="H3330" s="155"/>
    </row>
    <row r="3331" spans="2:8" s="148" customFormat="1" hidden="1">
      <c r="B3331" s="153" t="s">
        <v>1033</v>
      </c>
      <c r="C3331" s="154"/>
      <c r="D3331" s="155"/>
      <c r="E3331" s="155"/>
      <c r="F3331" s="155"/>
      <c r="G3331" s="155"/>
      <c r="H3331" s="155"/>
    </row>
    <row r="3332" spans="2:8" ht="33">
      <c r="B3332" s="153" t="s">
        <v>2448</v>
      </c>
      <c r="C3332" s="154" t="s">
        <v>2449</v>
      </c>
      <c r="D3332" s="155" t="s">
        <v>1025</v>
      </c>
      <c r="E3332" s="155" t="s">
        <v>1025</v>
      </c>
      <c r="F3332" s="155">
        <f>SUBTOTAL(9,F3773:F3791)</f>
        <v>0</v>
      </c>
      <c r="G3332" s="155">
        <f>SUM(G3333:G3786)</f>
        <v>7055.6527500000002</v>
      </c>
      <c r="H3332" s="155">
        <f>SUM(H3333:H3786)</f>
        <v>50843.287695434199</v>
      </c>
    </row>
    <row r="3333" spans="2:8" ht="66">
      <c r="B3333" s="161">
        <v>1</v>
      </c>
      <c r="C3333" s="164" t="s">
        <v>2450</v>
      </c>
      <c r="D3333" s="156">
        <v>2018</v>
      </c>
      <c r="E3333" s="155" t="s">
        <v>339</v>
      </c>
      <c r="F3333" s="188"/>
      <c r="G3333" s="155">
        <v>97.65625</v>
      </c>
      <c r="H3333" s="163">
        <v>342.24275999999998</v>
      </c>
    </row>
    <row r="3334" spans="2:8" ht="66">
      <c r="B3334" s="161">
        <v>2</v>
      </c>
      <c r="C3334" s="164" t="s">
        <v>2450</v>
      </c>
      <c r="D3334" s="156">
        <v>2018</v>
      </c>
      <c r="E3334" s="155" t="s">
        <v>339</v>
      </c>
      <c r="F3334" s="188"/>
      <c r="G3334" s="155">
        <v>97.65625</v>
      </c>
      <c r="H3334" s="163">
        <v>342.24275999999998</v>
      </c>
    </row>
    <row r="3335" spans="2:8">
      <c r="B3335" s="161">
        <v>3</v>
      </c>
      <c r="C3335" s="164" t="s">
        <v>2396</v>
      </c>
      <c r="D3335" s="156">
        <v>2018</v>
      </c>
      <c r="E3335" s="155" t="s">
        <v>339</v>
      </c>
      <c r="F3335" s="188"/>
      <c r="G3335" s="155">
        <v>39.0625</v>
      </c>
      <c r="H3335" s="155">
        <v>291.39515999999998</v>
      </c>
    </row>
    <row r="3336" spans="2:8">
      <c r="B3336" s="161">
        <f>B3335+1</f>
        <v>4</v>
      </c>
      <c r="C3336" s="164" t="s">
        <v>2451</v>
      </c>
      <c r="D3336" s="156">
        <v>2018</v>
      </c>
      <c r="E3336" s="155" t="s">
        <v>339</v>
      </c>
      <c r="F3336" s="188"/>
      <c r="G3336" s="155">
        <v>39.0625</v>
      </c>
      <c r="H3336" s="155">
        <v>269.79424999999998</v>
      </c>
    </row>
    <row r="3337" spans="2:8">
      <c r="B3337" s="161">
        <f t="shared" ref="B3337:B3400" si="409">B3336+1</f>
        <v>5</v>
      </c>
      <c r="C3337" s="164" t="s">
        <v>2452</v>
      </c>
      <c r="D3337" s="156">
        <v>2018</v>
      </c>
      <c r="E3337" s="155" t="s">
        <v>339</v>
      </c>
      <c r="F3337" s="188"/>
      <c r="G3337" s="155">
        <v>39.0625</v>
      </c>
      <c r="H3337" s="155">
        <v>339.19324</v>
      </c>
    </row>
    <row r="3338" spans="2:8">
      <c r="B3338" s="161">
        <f t="shared" si="409"/>
        <v>6</v>
      </c>
      <c r="C3338" s="164" t="s">
        <v>2453</v>
      </c>
      <c r="D3338" s="156">
        <v>2018</v>
      </c>
      <c r="E3338" s="155" t="s">
        <v>339</v>
      </c>
      <c r="F3338" s="188"/>
      <c r="G3338" s="155">
        <v>39.0625</v>
      </c>
      <c r="H3338" s="155">
        <v>273.60883999999999</v>
      </c>
    </row>
    <row r="3339" spans="2:8">
      <c r="B3339" s="161">
        <f t="shared" si="409"/>
        <v>7</v>
      </c>
      <c r="C3339" s="164" t="s">
        <v>2396</v>
      </c>
      <c r="D3339" s="156">
        <v>2018</v>
      </c>
      <c r="E3339" s="155" t="s">
        <v>339</v>
      </c>
      <c r="F3339" s="188"/>
      <c r="G3339" s="155">
        <v>39.0625</v>
      </c>
      <c r="H3339" s="155">
        <v>385.84453000000002</v>
      </c>
    </row>
    <row r="3340" spans="2:8">
      <c r="B3340" s="161">
        <f t="shared" si="409"/>
        <v>8</v>
      </c>
      <c r="C3340" s="164" t="s">
        <v>2454</v>
      </c>
      <c r="D3340" s="156">
        <v>2018</v>
      </c>
      <c r="E3340" s="155" t="s">
        <v>339</v>
      </c>
      <c r="F3340" s="188"/>
      <c r="G3340" s="155">
        <v>39.0625</v>
      </c>
      <c r="H3340" s="155">
        <v>391.95092</v>
      </c>
    </row>
    <row r="3341" spans="2:8">
      <c r="B3341" s="161">
        <f t="shared" si="409"/>
        <v>9</v>
      </c>
      <c r="C3341" s="164" t="s">
        <v>2396</v>
      </c>
      <c r="D3341" s="156">
        <v>2018</v>
      </c>
      <c r="E3341" s="155" t="s">
        <v>339</v>
      </c>
      <c r="F3341" s="188"/>
      <c r="G3341" s="155">
        <v>39.0625</v>
      </c>
      <c r="H3341" s="155">
        <v>387.71194000000003</v>
      </c>
    </row>
    <row r="3342" spans="2:8">
      <c r="B3342" s="161">
        <f t="shared" si="409"/>
        <v>10</v>
      </c>
      <c r="C3342" s="164" t="s">
        <v>2455</v>
      </c>
      <c r="D3342" s="156">
        <v>2018</v>
      </c>
      <c r="E3342" s="155" t="s">
        <v>339</v>
      </c>
      <c r="F3342" s="188"/>
      <c r="G3342" s="155">
        <v>39.0625</v>
      </c>
      <c r="H3342" s="155">
        <v>381.23309999999998</v>
      </c>
    </row>
    <row r="3343" spans="2:8">
      <c r="B3343" s="161">
        <f t="shared" si="409"/>
        <v>11</v>
      </c>
      <c r="C3343" s="164" t="s">
        <v>2456</v>
      </c>
      <c r="D3343" s="156">
        <v>2018</v>
      </c>
      <c r="E3343" s="155" t="s">
        <v>339</v>
      </c>
      <c r="F3343" s="188"/>
      <c r="G3343" s="155">
        <v>39.0625</v>
      </c>
      <c r="H3343" s="155">
        <v>388.63103999999998</v>
      </c>
    </row>
    <row r="3344" spans="2:8">
      <c r="B3344" s="161">
        <f t="shared" si="409"/>
        <v>12</v>
      </c>
      <c r="C3344" s="164" t="s">
        <v>2396</v>
      </c>
      <c r="D3344" s="156">
        <v>2018</v>
      </c>
      <c r="E3344" s="155" t="s">
        <v>339</v>
      </c>
      <c r="F3344" s="188"/>
      <c r="G3344" s="155">
        <v>39.0625</v>
      </c>
      <c r="H3344" s="155">
        <v>457.59746000000001</v>
      </c>
    </row>
    <row r="3345" spans="2:8">
      <c r="B3345" s="161">
        <f t="shared" si="409"/>
        <v>13</v>
      </c>
      <c r="C3345" s="164" t="s">
        <v>2396</v>
      </c>
      <c r="D3345" s="156">
        <v>2018</v>
      </c>
      <c r="E3345" s="155" t="s">
        <v>339</v>
      </c>
      <c r="F3345" s="188"/>
      <c r="G3345" s="155">
        <v>39.0625</v>
      </c>
      <c r="H3345" s="155">
        <v>392.60057</v>
      </c>
    </row>
    <row r="3346" spans="2:8">
      <c r="B3346" s="161">
        <f t="shared" si="409"/>
        <v>14</v>
      </c>
      <c r="C3346" s="164" t="s">
        <v>2396</v>
      </c>
      <c r="D3346" s="156">
        <v>2018</v>
      </c>
      <c r="E3346" s="155" t="s">
        <v>339</v>
      </c>
      <c r="F3346" s="188"/>
      <c r="G3346" s="155">
        <v>61.5234375</v>
      </c>
      <c r="H3346" s="155">
        <v>572.33780000000002</v>
      </c>
    </row>
    <row r="3347" spans="2:8">
      <c r="B3347" s="161">
        <f t="shared" si="409"/>
        <v>15</v>
      </c>
      <c r="C3347" s="164" t="s">
        <v>2457</v>
      </c>
      <c r="D3347" s="156">
        <v>2018</v>
      </c>
      <c r="E3347" s="155" t="s">
        <v>339</v>
      </c>
      <c r="F3347" s="188"/>
      <c r="G3347" s="155">
        <v>61.5234375</v>
      </c>
      <c r="H3347" s="155">
        <v>405.39402999999999</v>
      </c>
    </row>
    <row r="3348" spans="2:8">
      <c r="B3348" s="161">
        <f t="shared" si="409"/>
        <v>16</v>
      </c>
      <c r="C3348" s="164" t="s">
        <v>2396</v>
      </c>
      <c r="D3348" s="156">
        <v>2018</v>
      </c>
      <c r="E3348" s="155" t="s">
        <v>339</v>
      </c>
      <c r="F3348" s="188"/>
      <c r="G3348" s="155">
        <v>61.5234375</v>
      </c>
      <c r="H3348" s="155">
        <v>646.81361000000004</v>
      </c>
    </row>
    <row r="3349" spans="2:8">
      <c r="B3349" s="161">
        <f t="shared" si="409"/>
        <v>17</v>
      </c>
      <c r="C3349" s="164" t="s">
        <v>2396</v>
      </c>
      <c r="D3349" s="156">
        <v>2018</v>
      </c>
      <c r="E3349" s="155" t="s">
        <v>339</v>
      </c>
      <c r="F3349" s="188"/>
      <c r="G3349" s="155">
        <v>61.5234375</v>
      </c>
      <c r="H3349" s="155">
        <v>383.49349000000001</v>
      </c>
    </row>
    <row r="3350" spans="2:8">
      <c r="B3350" s="161">
        <f t="shared" si="409"/>
        <v>18</v>
      </c>
      <c r="C3350" s="164" t="s">
        <v>2396</v>
      </c>
      <c r="D3350" s="156">
        <v>2018</v>
      </c>
      <c r="E3350" s="155" t="s">
        <v>339</v>
      </c>
      <c r="F3350" s="188"/>
      <c r="G3350" s="155">
        <v>61.5234375</v>
      </c>
      <c r="H3350" s="155">
        <v>346.96089999999998</v>
      </c>
    </row>
    <row r="3351" spans="2:8">
      <c r="B3351" s="161">
        <f t="shared" si="409"/>
        <v>19</v>
      </c>
      <c r="C3351" s="164" t="s">
        <v>2396</v>
      </c>
      <c r="D3351" s="156">
        <v>2018</v>
      </c>
      <c r="E3351" s="155" t="s">
        <v>339</v>
      </c>
      <c r="F3351" s="188"/>
      <c r="G3351" s="155">
        <v>61.5234375</v>
      </c>
      <c r="H3351" s="155">
        <v>251.84739999999999</v>
      </c>
    </row>
    <row r="3352" spans="2:8">
      <c r="B3352" s="161">
        <f t="shared" si="409"/>
        <v>20</v>
      </c>
      <c r="C3352" s="164" t="s">
        <v>2458</v>
      </c>
      <c r="D3352" s="156">
        <v>2018</v>
      </c>
      <c r="E3352" s="155" t="s">
        <v>339</v>
      </c>
      <c r="F3352" s="188"/>
      <c r="G3352" s="155">
        <v>61.5234375</v>
      </c>
      <c r="H3352" s="155">
        <v>207.80596</v>
      </c>
    </row>
    <row r="3353" spans="2:8">
      <c r="B3353" s="161">
        <f t="shared" si="409"/>
        <v>21</v>
      </c>
      <c r="C3353" s="164" t="s">
        <v>2459</v>
      </c>
      <c r="D3353" s="156">
        <v>2018</v>
      </c>
      <c r="E3353" s="155" t="s">
        <v>339</v>
      </c>
      <c r="F3353" s="188"/>
      <c r="G3353" s="155">
        <v>61.5234375</v>
      </c>
      <c r="H3353" s="155">
        <v>586.47547999999995</v>
      </c>
    </row>
    <row r="3354" spans="2:8">
      <c r="B3354" s="161">
        <f t="shared" si="409"/>
        <v>22</v>
      </c>
      <c r="C3354" s="164" t="s">
        <v>2460</v>
      </c>
      <c r="D3354" s="156">
        <v>2018</v>
      </c>
      <c r="E3354" s="155" t="s">
        <v>339</v>
      </c>
      <c r="F3354" s="188"/>
      <c r="G3354" s="155">
        <v>61.5234375</v>
      </c>
      <c r="H3354" s="155">
        <v>413.84622000000002</v>
      </c>
    </row>
    <row r="3355" spans="2:8">
      <c r="B3355" s="161">
        <f t="shared" si="409"/>
        <v>23</v>
      </c>
      <c r="C3355" s="164" t="s">
        <v>2461</v>
      </c>
      <c r="D3355" s="156">
        <v>2018</v>
      </c>
      <c r="E3355" s="155" t="s">
        <v>339</v>
      </c>
      <c r="F3355" s="188"/>
      <c r="G3355" s="155">
        <v>61.5234375</v>
      </c>
      <c r="H3355" s="155">
        <v>394.82645000000002</v>
      </c>
    </row>
    <row r="3356" spans="2:8">
      <c r="B3356" s="161">
        <f t="shared" si="409"/>
        <v>24</v>
      </c>
      <c r="C3356" s="164" t="s">
        <v>2462</v>
      </c>
      <c r="D3356" s="156">
        <v>2018</v>
      </c>
      <c r="E3356" s="155" t="s">
        <v>339</v>
      </c>
      <c r="F3356" s="188"/>
      <c r="G3356" s="155">
        <v>61.5234375</v>
      </c>
      <c r="H3356" s="155">
        <v>324.56961000000001</v>
      </c>
    </row>
    <row r="3357" spans="2:8">
      <c r="B3357" s="161">
        <f t="shared" si="409"/>
        <v>25</v>
      </c>
      <c r="C3357" s="164" t="s">
        <v>2396</v>
      </c>
      <c r="D3357" s="156">
        <v>2018</v>
      </c>
      <c r="E3357" s="155" t="s">
        <v>339</v>
      </c>
      <c r="F3357" s="188"/>
      <c r="G3357" s="155">
        <v>61.5234375</v>
      </c>
      <c r="H3357" s="155">
        <v>393.93502000000001</v>
      </c>
    </row>
    <row r="3358" spans="2:8">
      <c r="B3358" s="161">
        <f t="shared" si="409"/>
        <v>26</v>
      </c>
      <c r="C3358" s="164" t="s">
        <v>2396</v>
      </c>
      <c r="D3358" s="156">
        <v>2018</v>
      </c>
      <c r="E3358" s="155" t="s">
        <v>339</v>
      </c>
      <c r="F3358" s="188"/>
      <c r="G3358" s="155">
        <v>61.5234375</v>
      </c>
      <c r="H3358" s="155">
        <v>408.49552</v>
      </c>
    </row>
    <row r="3359" spans="2:8">
      <c r="B3359" s="161">
        <f t="shared" si="409"/>
        <v>27</v>
      </c>
      <c r="C3359" s="164" t="s">
        <v>2396</v>
      </c>
      <c r="D3359" s="156">
        <v>2018</v>
      </c>
      <c r="E3359" s="155" t="s">
        <v>339</v>
      </c>
      <c r="F3359" s="188"/>
      <c r="G3359" s="155">
        <v>97.65625</v>
      </c>
      <c r="H3359" s="155">
        <v>421.86511999999999</v>
      </c>
    </row>
    <row r="3360" spans="2:8">
      <c r="B3360" s="161">
        <f t="shared" si="409"/>
        <v>28</v>
      </c>
      <c r="C3360" s="164" t="s">
        <v>2463</v>
      </c>
      <c r="D3360" s="156">
        <v>2018</v>
      </c>
      <c r="E3360" s="155" t="s">
        <v>339</v>
      </c>
      <c r="F3360" s="188"/>
      <c r="G3360" s="155">
        <v>97.65625</v>
      </c>
      <c r="H3360" s="155">
        <v>433.65753000000001</v>
      </c>
    </row>
    <row r="3361" spans="2:8">
      <c r="B3361" s="161">
        <f t="shared" si="409"/>
        <v>29</v>
      </c>
      <c r="C3361" s="164" t="s">
        <v>2464</v>
      </c>
      <c r="D3361" s="156">
        <v>2018</v>
      </c>
      <c r="E3361" s="155" t="s">
        <v>339</v>
      </c>
      <c r="F3361" s="188"/>
      <c r="G3361" s="155">
        <v>97.65625</v>
      </c>
      <c r="H3361" s="155">
        <v>495.57896</v>
      </c>
    </row>
    <row r="3362" spans="2:8">
      <c r="B3362" s="161">
        <f t="shared" si="409"/>
        <v>30</v>
      </c>
      <c r="C3362" s="164" t="s">
        <v>2465</v>
      </c>
      <c r="D3362" s="156">
        <v>2018</v>
      </c>
      <c r="E3362" s="155" t="s">
        <v>339</v>
      </c>
      <c r="F3362" s="188"/>
      <c r="G3362" s="155">
        <v>97.65625</v>
      </c>
      <c r="H3362" s="155">
        <v>407.58094999999997</v>
      </c>
    </row>
    <row r="3363" spans="2:8">
      <c r="B3363" s="161">
        <f t="shared" si="409"/>
        <v>31</v>
      </c>
      <c r="C3363" s="164" t="s">
        <v>2466</v>
      </c>
      <c r="D3363" s="156">
        <v>2018</v>
      </c>
      <c r="E3363" s="155" t="s">
        <v>339</v>
      </c>
      <c r="F3363" s="188"/>
      <c r="G3363" s="155">
        <v>39.0625</v>
      </c>
      <c r="H3363" s="155">
        <v>147.11435</v>
      </c>
    </row>
    <row r="3364" spans="2:8">
      <c r="B3364" s="161">
        <f t="shared" si="409"/>
        <v>32</v>
      </c>
      <c r="C3364" s="164" t="s">
        <v>2396</v>
      </c>
      <c r="D3364" s="156">
        <v>2018</v>
      </c>
      <c r="E3364" s="155" t="s">
        <v>339</v>
      </c>
      <c r="F3364" s="188"/>
      <c r="G3364" s="155">
        <v>39.0625</v>
      </c>
      <c r="H3364" s="155">
        <v>291.58587</v>
      </c>
    </row>
    <row r="3365" spans="2:8">
      <c r="B3365" s="161">
        <f t="shared" si="409"/>
        <v>33</v>
      </c>
      <c r="C3365" s="164" t="s">
        <v>2396</v>
      </c>
      <c r="D3365" s="156">
        <v>2018</v>
      </c>
      <c r="E3365" s="155" t="s">
        <v>339</v>
      </c>
      <c r="F3365" s="188"/>
      <c r="G3365" s="155">
        <v>61.5234375</v>
      </c>
      <c r="H3365" s="155">
        <v>546.11558000000002</v>
      </c>
    </row>
    <row r="3366" spans="2:8">
      <c r="B3366" s="161">
        <f t="shared" si="409"/>
        <v>34</v>
      </c>
      <c r="C3366" s="164" t="s">
        <v>2467</v>
      </c>
      <c r="D3366" s="156">
        <v>2018</v>
      </c>
      <c r="E3366" s="155" t="s">
        <v>339</v>
      </c>
      <c r="F3366" s="188"/>
      <c r="G3366" s="155">
        <v>61.5234375</v>
      </c>
      <c r="H3366" s="155">
        <v>379.82094999999998</v>
      </c>
    </row>
    <row r="3367" spans="2:8">
      <c r="B3367" s="161">
        <f t="shared" si="409"/>
        <v>35</v>
      </c>
      <c r="C3367" s="164" t="s">
        <v>2396</v>
      </c>
      <c r="D3367" s="156">
        <v>2018</v>
      </c>
      <c r="E3367" s="155" t="s">
        <v>339</v>
      </c>
      <c r="F3367" s="188"/>
      <c r="G3367" s="155">
        <v>97.65625</v>
      </c>
      <c r="H3367" s="155">
        <v>375.58037000000002</v>
      </c>
    </row>
    <row r="3368" spans="2:8">
      <c r="B3368" s="161">
        <f t="shared" si="409"/>
        <v>36</v>
      </c>
      <c r="C3368" s="164" t="s">
        <v>2468</v>
      </c>
      <c r="D3368" s="156">
        <v>2018</v>
      </c>
      <c r="E3368" s="155" t="s">
        <v>339</v>
      </c>
      <c r="F3368" s="188"/>
      <c r="G3368" s="155">
        <v>97.65625</v>
      </c>
      <c r="H3368" s="155">
        <v>244.84407999999999</v>
      </c>
    </row>
    <row r="3369" spans="2:8" s="148" customFormat="1" hidden="1">
      <c r="B3369" s="161">
        <f t="shared" si="409"/>
        <v>37</v>
      </c>
      <c r="C3369" s="165"/>
      <c r="D3369" s="156">
        <v>2018</v>
      </c>
      <c r="E3369" s="155" t="s">
        <v>339</v>
      </c>
      <c r="F3369" s="189"/>
      <c r="G3369" s="155"/>
      <c r="H3369" s="155"/>
    </row>
    <row r="3370" spans="2:8" s="148" customFormat="1" hidden="1">
      <c r="B3370" s="161">
        <f t="shared" si="409"/>
        <v>38</v>
      </c>
      <c r="C3370" s="165"/>
      <c r="D3370" s="156">
        <v>2018</v>
      </c>
      <c r="E3370" s="155" t="s">
        <v>339</v>
      </c>
      <c r="F3370" s="189"/>
      <c r="G3370" s="155"/>
      <c r="H3370" s="155"/>
    </row>
    <row r="3371" spans="2:8" s="148" customFormat="1" hidden="1">
      <c r="B3371" s="161">
        <f t="shared" si="409"/>
        <v>39</v>
      </c>
      <c r="C3371" s="165"/>
      <c r="D3371" s="156">
        <v>2018</v>
      </c>
      <c r="E3371" s="155" t="s">
        <v>339</v>
      </c>
      <c r="F3371" s="189"/>
      <c r="G3371" s="155"/>
      <c r="H3371" s="155"/>
    </row>
    <row r="3372" spans="2:8" s="148" customFormat="1" hidden="1">
      <c r="B3372" s="161">
        <f t="shared" si="409"/>
        <v>40</v>
      </c>
      <c r="C3372" s="165"/>
      <c r="D3372" s="156">
        <v>2018</v>
      </c>
      <c r="E3372" s="155" t="s">
        <v>339</v>
      </c>
      <c r="F3372" s="189"/>
      <c r="G3372" s="155"/>
      <c r="H3372" s="155"/>
    </row>
    <row r="3373" spans="2:8" s="148" customFormat="1" hidden="1">
      <c r="B3373" s="161">
        <f t="shared" si="409"/>
        <v>41</v>
      </c>
      <c r="C3373" s="165"/>
      <c r="D3373" s="156">
        <v>2018</v>
      </c>
      <c r="E3373" s="155" t="s">
        <v>339</v>
      </c>
      <c r="F3373" s="189"/>
      <c r="G3373" s="155"/>
      <c r="H3373" s="155"/>
    </row>
    <row r="3374" spans="2:8" s="148" customFormat="1" hidden="1">
      <c r="B3374" s="161">
        <f t="shared" si="409"/>
        <v>42</v>
      </c>
      <c r="C3374" s="165"/>
      <c r="D3374" s="156">
        <v>2018</v>
      </c>
      <c r="E3374" s="155" t="s">
        <v>339</v>
      </c>
      <c r="F3374" s="189"/>
      <c r="G3374" s="155"/>
      <c r="H3374" s="155"/>
    </row>
    <row r="3375" spans="2:8" s="148" customFormat="1" hidden="1">
      <c r="B3375" s="161">
        <f t="shared" si="409"/>
        <v>43</v>
      </c>
      <c r="C3375" s="165"/>
      <c r="D3375" s="156">
        <v>2018</v>
      </c>
      <c r="E3375" s="155" t="s">
        <v>339</v>
      </c>
      <c r="F3375" s="189"/>
      <c r="G3375" s="155"/>
      <c r="H3375" s="155"/>
    </row>
    <row r="3376" spans="2:8" s="148" customFormat="1" hidden="1">
      <c r="B3376" s="161">
        <f t="shared" si="409"/>
        <v>44</v>
      </c>
      <c r="C3376" s="165"/>
      <c r="D3376" s="156">
        <v>2018</v>
      </c>
      <c r="E3376" s="155" t="s">
        <v>339</v>
      </c>
      <c r="F3376" s="189"/>
      <c r="G3376" s="155"/>
      <c r="H3376" s="155"/>
    </row>
    <row r="3377" spans="2:8" s="148" customFormat="1" hidden="1">
      <c r="B3377" s="161">
        <f t="shared" si="409"/>
        <v>45</v>
      </c>
      <c r="C3377" s="165"/>
      <c r="D3377" s="156">
        <v>2018</v>
      </c>
      <c r="E3377" s="155" t="s">
        <v>339</v>
      </c>
      <c r="F3377" s="189"/>
      <c r="G3377" s="155"/>
      <c r="H3377" s="155"/>
    </row>
    <row r="3378" spans="2:8" s="148" customFormat="1" hidden="1">
      <c r="B3378" s="161">
        <f t="shared" si="409"/>
        <v>46</v>
      </c>
      <c r="C3378" s="165"/>
      <c r="D3378" s="156">
        <v>2018</v>
      </c>
      <c r="E3378" s="155" t="s">
        <v>339</v>
      </c>
      <c r="F3378" s="189"/>
      <c r="G3378" s="155"/>
      <c r="H3378" s="155"/>
    </row>
    <row r="3379" spans="2:8" s="148" customFormat="1" hidden="1">
      <c r="B3379" s="161">
        <f t="shared" si="409"/>
        <v>47</v>
      </c>
      <c r="C3379" s="165"/>
      <c r="D3379" s="156">
        <v>2018</v>
      </c>
      <c r="E3379" s="155" t="s">
        <v>339</v>
      </c>
      <c r="F3379" s="189"/>
      <c r="G3379" s="155"/>
      <c r="H3379" s="155"/>
    </row>
    <row r="3380" spans="2:8" s="148" customFormat="1" hidden="1">
      <c r="B3380" s="161">
        <f t="shared" si="409"/>
        <v>48</v>
      </c>
      <c r="C3380" s="165"/>
      <c r="D3380" s="156">
        <v>2018</v>
      </c>
      <c r="E3380" s="155" t="s">
        <v>339</v>
      </c>
      <c r="F3380" s="189"/>
      <c r="G3380" s="155"/>
      <c r="H3380" s="155"/>
    </row>
    <row r="3381" spans="2:8" s="148" customFormat="1" hidden="1">
      <c r="B3381" s="161">
        <f t="shared" si="409"/>
        <v>49</v>
      </c>
      <c r="C3381" s="165"/>
      <c r="D3381" s="156">
        <v>2018</v>
      </c>
      <c r="E3381" s="155" t="s">
        <v>339</v>
      </c>
      <c r="F3381" s="189"/>
      <c r="G3381" s="155"/>
      <c r="H3381" s="155"/>
    </row>
    <row r="3382" spans="2:8" s="148" customFormat="1" hidden="1">
      <c r="B3382" s="161">
        <f t="shared" si="409"/>
        <v>50</v>
      </c>
      <c r="C3382" s="165"/>
      <c r="D3382" s="156">
        <v>2018</v>
      </c>
      <c r="E3382" s="155" t="s">
        <v>339</v>
      </c>
      <c r="F3382" s="189"/>
      <c r="G3382" s="155"/>
      <c r="H3382" s="155"/>
    </row>
    <row r="3383" spans="2:8" s="148" customFormat="1" hidden="1">
      <c r="B3383" s="161">
        <f t="shared" si="409"/>
        <v>51</v>
      </c>
      <c r="C3383" s="165"/>
      <c r="D3383" s="156">
        <v>2018</v>
      </c>
      <c r="E3383" s="155" t="s">
        <v>339</v>
      </c>
      <c r="F3383" s="189"/>
      <c r="G3383" s="155"/>
      <c r="H3383" s="155"/>
    </row>
    <row r="3384" spans="2:8" s="148" customFormat="1" hidden="1">
      <c r="B3384" s="161">
        <f t="shared" si="409"/>
        <v>52</v>
      </c>
      <c r="C3384" s="165"/>
      <c r="D3384" s="156">
        <v>2018</v>
      </c>
      <c r="E3384" s="155" t="s">
        <v>339</v>
      </c>
      <c r="F3384" s="189"/>
      <c r="G3384" s="155"/>
      <c r="H3384" s="155"/>
    </row>
    <row r="3385" spans="2:8" s="148" customFormat="1" hidden="1">
      <c r="B3385" s="161">
        <f t="shared" si="409"/>
        <v>53</v>
      </c>
      <c r="C3385" s="165"/>
      <c r="D3385" s="156">
        <v>2018</v>
      </c>
      <c r="E3385" s="155" t="s">
        <v>339</v>
      </c>
      <c r="F3385" s="189"/>
      <c r="G3385" s="155"/>
      <c r="H3385" s="155"/>
    </row>
    <row r="3386" spans="2:8" s="148" customFormat="1" hidden="1">
      <c r="B3386" s="161">
        <f t="shared" si="409"/>
        <v>54</v>
      </c>
      <c r="C3386" s="165"/>
      <c r="D3386" s="156">
        <v>2018</v>
      </c>
      <c r="E3386" s="155" t="s">
        <v>339</v>
      </c>
      <c r="F3386" s="189"/>
      <c r="G3386" s="155"/>
      <c r="H3386" s="155"/>
    </row>
    <row r="3387" spans="2:8" s="148" customFormat="1" hidden="1">
      <c r="B3387" s="161">
        <f t="shared" si="409"/>
        <v>55</v>
      </c>
      <c r="C3387" s="165"/>
      <c r="D3387" s="156">
        <v>2018</v>
      </c>
      <c r="E3387" s="155" t="s">
        <v>339</v>
      </c>
      <c r="F3387" s="189"/>
      <c r="G3387" s="155"/>
      <c r="H3387" s="155"/>
    </row>
    <row r="3388" spans="2:8" s="148" customFormat="1" hidden="1">
      <c r="B3388" s="161">
        <f t="shared" si="409"/>
        <v>56</v>
      </c>
      <c r="C3388" s="165"/>
      <c r="D3388" s="156">
        <v>2018</v>
      </c>
      <c r="E3388" s="155" t="s">
        <v>339</v>
      </c>
      <c r="F3388" s="189"/>
      <c r="G3388" s="155"/>
      <c r="H3388" s="155"/>
    </row>
    <row r="3389" spans="2:8" s="148" customFormat="1" hidden="1">
      <c r="B3389" s="161">
        <f t="shared" si="409"/>
        <v>57</v>
      </c>
      <c r="C3389" s="165"/>
      <c r="D3389" s="156">
        <v>2018</v>
      </c>
      <c r="E3389" s="155" t="s">
        <v>339</v>
      </c>
      <c r="F3389" s="189"/>
      <c r="G3389" s="155"/>
      <c r="H3389" s="155"/>
    </row>
    <row r="3390" spans="2:8" s="148" customFormat="1" hidden="1">
      <c r="B3390" s="161">
        <f t="shared" si="409"/>
        <v>58</v>
      </c>
      <c r="C3390" s="165"/>
      <c r="D3390" s="156">
        <v>2018</v>
      </c>
      <c r="E3390" s="155" t="s">
        <v>339</v>
      </c>
      <c r="F3390" s="189"/>
      <c r="G3390" s="155"/>
      <c r="H3390" s="155"/>
    </row>
    <row r="3391" spans="2:8" s="148" customFormat="1" hidden="1">
      <c r="B3391" s="161">
        <f t="shared" si="409"/>
        <v>59</v>
      </c>
      <c r="C3391" s="165"/>
      <c r="D3391" s="156">
        <v>2018</v>
      </c>
      <c r="E3391" s="155" t="s">
        <v>339</v>
      </c>
      <c r="F3391" s="189"/>
      <c r="G3391" s="155"/>
      <c r="H3391" s="155"/>
    </row>
    <row r="3392" spans="2:8" s="148" customFormat="1" hidden="1">
      <c r="B3392" s="161">
        <f t="shared" si="409"/>
        <v>60</v>
      </c>
      <c r="C3392" s="165"/>
      <c r="D3392" s="156">
        <v>2018</v>
      </c>
      <c r="E3392" s="155" t="s">
        <v>339</v>
      </c>
      <c r="F3392" s="189"/>
      <c r="G3392" s="155"/>
      <c r="H3392" s="155"/>
    </row>
    <row r="3393" spans="2:8" s="148" customFormat="1" hidden="1">
      <c r="B3393" s="161">
        <f t="shared" si="409"/>
        <v>61</v>
      </c>
      <c r="C3393" s="165"/>
      <c r="D3393" s="156">
        <v>2018</v>
      </c>
      <c r="E3393" s="155" t="s">
        <v>339</v>
      </c>
      <c r="F3393" s="189"/>
      <c r="G3393" s="155"/>
      <c r="H3393" s="155"/>
    </row>
    <row r="3394" spans="2:8" s="148" customFormat="1" hidden="1">
      <c r="B3394" s="161">
        <f t="shared" si="409"/>
        <v>62</v>
      </c>
      <c r="C3394" s="165"/>
      <c r="D3394" s="156">
        <v>2018</v>
      </c>
      <c r="E3394" s="155" t="s">
        <v>339</v>
      </c>
      <c r="F3394" s="189"/>
      <c r="G3394" s="155"/>
      <c r="H3394" s="155"/>
    </row>
    <row r="3395" spans="2:8" s="148" customFormat="1" hidden="1">
      <c r="B3395" s="161">
        <f t="shared" si="409"/>
        <v>63</v>
      </c>
      <c r="C3395" s="165"/>
      <c r="D3395" s="156">
        <v>2018</v>
      </c>
      <c r="E3395" s="155" t="s">
        <v>339</v>
      </c>
      <c r="F3395" s="189"/>
      <c r="G3395" s="155"/>
      <c r="H3395" s="155"/>
    </row>
    <row r="3396" spans="2:8" s="148" customFormat="1" hidden="1">
      <c r="B3396" s="161">
        <f t="shared" si="409"/>
        <v>64</v>
      </c>
      <c r="C3396" s="165"/>
      <c r="D3396" s="156">
        <v>2018</v>
      </c>
      <c r="E3396" s="155" t="s">
        <v>339</v>
      </c>
      <c r="F3396" s="189"/>
      <c r="G3396" s="155"/>
      <c r="H3396" s="155"/>
    </row>
    <row r="3397" spans="2:8" s="148" customFormat="1" hidden="1">
      <c r="B3397" s="161">
        <f t="shared" si="409"/>
        <v>65</v>
      </c>
      <c r="C3397" s="165"/>
      <c r="D3397" s="156">
        <v>2018</v>
      </c>
      <c r="E3397" s="155" t="s">
        <v>339</v>
      </c>
      <c r="F3397" s="189"/>
      <c r="G3397" s="155"/>
      <c r="H3397" s="155"/>
    </row>
    <row r="3398" spans="2:8" s="148" customFormat="1" hidden="1">
      <c r="B3398" s="161">
        <f t="shared" si="409"/>
        <v>66</v>
      </c>
      <c r="C3398" s="165"/>
      <c r="D3398" s="156">
        <v>2018</v>
      </c>
      <c r="E3398" s="155" t="s">
        <v>339</v>
      </c>
      <c r="F3398" s="189"/>
      <c r="G3398" s="155"/>
      <c r="H3398" s="155"/>
    </row>
    <row r="3399" spans="2:8" s="148" customFormat="1" hidden="1">
      <c r="B3399" s="161">
        <f t="shared" si="409"/>
        <v>67</v>
      </c>
      <c r="C3399" s="165"/>
      <c r="D3399" s="156">
        <v>2018</v>
      </c>
      <c r="E3399" s="155" t="s">
        <v>339</v>
      </c>
      <c r="F3399" s="189"/>
      <c r="G3399" s="155"/>
      <c r="H3399" s="155"/>
    </row>
    <row r="3400" spans="2:8" s="148" customFormat="1" hidden="1">
      <c r="B3400" s="161">
        <f t="shared" si="409"/>
        <v>68</v>
      </c>
      <c r="C3400" s="165"/>
      <c r="D3400" s="156">
        <v>2018</v>
      </c>
      <c r="E3400" s="155" t="s">
        <v>339</v>
      </c>
      <c r="F3400" s="189"/>
      <c r="G3400" s="155"/>
      <c r="H3400" s="155"/>
    </row>
    <row r="3401" spans="2:8" s="148" customFormat="1" hidden="1">
      <c r="B3401" s="161">
        <f t="shared" ref="B3401:B3464" si="410">B3400+1</f>
        <v>69</v>
      </c>
      <c r="C3401" s="165"/>
      <c r="D3401" s="156">
        <v>2018</v>
      </c>
      <c r="E3401" s="155" t="s">
        <v>339</v>
      </c>
      <c r="F3401" s="189"/>
      <c r="G3401" s="155"/>
      <c r="H3401" s="155"/>
    </row>
    <row r="3402" spans="2:8" s="148" customFormat="1" hidden="1">
      <c r="B3402" s="161">
        <f t="shared" si="410"/>
        <v>70</v>
      </c>
      <c r="C3402" s="165"/>
      <c r="D3402" s="156">
        <v>2018</v>
      </c>
      <c r="E3402" s="155" t="s">
        <v>339</v>
      </c>
      <c r="F3402" s="189"/>
      <c r="G3402" s="155"/>
      <c r="H3402" s="155"/>
    </row>
    <row r="3403" spans="2:8" s="148" customFormat="1" hidden="1">
      <c r="B3403" s="161">
        <f t="shared" si="410"/>
        <v>71</v>
      </c>
      <c r="C3403" s="165"/>
      <c r="D3403" s="156">
        <v>2018</v>
      </c>
      <c r="E3403" s="155" t="s">
        <v>339</v>
      </c>
      <c r="F3403" s="189"/>
      <c r="G3403" s="155"/>
      <c r="H3403" s="155"/>
    </row>
    <row r="3404" spans="2:8" s="148" customFormat="1" hidden="1">
      <c r="B3404" s="161">
        <f t="shared" si="410"/>
        <v>72</v>
      </c>
      <c r="C3404" s="165"/>
      <c r="D3404" s="156">
        <v>2018</v>
      </c>
      <c r="E3404" s="155" t="s">
        <v>339</v>
      </c>
      <c r="F3404" s="189"/>
      <c r="G3404" s="155"/>
      <c r="H3404" s="155"/>
    </row>
    <row r="3405" spans="2:8" s="148" customFormat="1" hidden="1">
      <c r="B3405" s="161">
        <f t="shared" si="410"/>
        <v>73</v>
      </c>
      <c r="C3405" s="165"/>
      <c r="D3405" s="156">
        <v>2018</v>
      </c>
      <c r="E3405" s="155" t="s">
        <v>339</v>
      </c>
      <c r="F3405" s="189"/>
      <c r="G3405" s="155"/>
      <c r="H3405" s="155"/>
    </row>
    <row r="3406" spans="2:8" s="148" customFormat="1" hidden="1">
      <c r="B3406" s="161">
        <f t="shared" si="410"/>
        <v>74</v>
      </c>
      <c r="C3406" s="165"/>
      <c r="D3406" s="156">
        <v>2018</v>
      </c>
      <c r="E3406" s="155" t="s">
        <v>339</v>
      </c>
      <c r="F3406" s="189"/>
      <c r="G3406" s="155"/>
      <c r="H3406" s="155"/>
    </row>
    <row r="3407" spans="2:8" s="148" customFormat="1" hidden="1">
      <c r="B3407" s="161">
        <f t="shared" si="410"/>
        <v>75</v>
      </c>
      <c r="C3407" s="165"/>
      <c r="D3407" s="156">
        <v>2018</v>
      </c>
      <c r="E3407" s="155" t="s">
        <v>339</v>
      </c>
      <c r="F3407" s="189"/>
      <c r="G3407" s="155"/>
      <c r="H3407" s="155"/>
    </row>
    <row r="3408" spans="2:8" s="148" customFormat="1" hidden="1">
      <c r="B3408" s="161">
        <f t="shared" si="410"/>
        <v>76</v>
      </c>
      <c r="C3408" s="165"/>
      <c r="D3408" s="156">
        <v>2018</v>
      </c>
      <c r="E3408" s="155" t="s">
        <v>339</v>
      </c>
      <c r="F3408" s="189"/>
      <c r="G3408" s="155"/>
      <c r="H3408" s="155"/>
    </row>
    <row r="3409" spans="2:8" s="148" customFormat="1" hidden="1">
      <c r="B3409" s="161">
        <f t="shared" si="410"/>
        <v>77</v>
      </c>
      <c r="C3409" s="165"/>
      <c r="D3409" s="156">
        <v>2018</v>
      </c>
      <c r="E3409" s="155" t="s">
        <v>339</v>
      </c>
      <c r="F3409" s="189"/>
      <c r="G3409" s="155"/>
      <c r="H3409" s="155"/>
    </row>
    <row r="3410" spans="2:8" s="148" customFormat="1" hidden="1">
      <c r="B3410" s="161">
        <f t="shared" si="410"/>
        <v>78</v>
      </c>
      <c r="C3410" s="165"/>
      <c r="D3410" s="156">
        <v>2018</v>
      </c>
      <c r="E3410" s="155" t="s">
        <v>339</v>
      </c>
      <c r="F3410" s="189"/>
      <c r="G3410" s="155"/>
      <c r="H3410" s="155"/>
    </row>
    <row r="3411" spans="2:8" s="148" customFormat="1" hidden="1">
      <c r="B3411" s="161">
        <f t="shared" si="410"/>
        <v>79</v>
      </c>
      <c r="C3411" s="165"/>
      <c r="D3411" s="156">
        <v>2018</v>
      </c>
      <c r="E3411" s="155" t="s">
        <v>339</v>
      </c>
      <c r="F3411" s="189"/>
      <c r="G3411" s="155"/>
      <c r="H3411" s="155"/>
    </row>
    <row r="3412" spans="2:8" s="148" customFormat="1" hidden="1">
      <c r="B3412" s="161">
        <f t="shared" si="410"/>
        <v>80</v>
      </c>
      <c r="C3412" s="165"/>
      <c r="D3412" s="156">
        <v>2018</v>
      </c>
      <c r="E3412" s="155" t="s">
        <v>339</v>
      </c>
      <c r="F3412" s="189"/>
      <c r="G3412" s="155"/>
      <c r="H3412" s="155"/>
    </row>
    <row r="3413" spans="2:8" s="148" customFormat="1" hidden="1">
      <c r="B3413" s="161">
        <f t="shared" si="410"/>
        <v>81</v>
      </c>
      <c r="C3413" s="165"/>
      <c r="D3413" s="156">
        <v>2018</v>
      </c>
      <c r="E3413" s="155" t="s">
        <v>339</v>
      </c>
      <c r="F3413" s="189"/>
      <c r="G3413" s="155"/>
      <c r="H3413" s="155"/>
    </row>
    <row r="3414" spans="2:8" s="148" customFormat="1" hidden="1">
      <c r="B3414" s="161">
        <f t="shared" si="410"/>
        <v>82</v>
      </c>
      <c r="C3414" s="165"/>
      <c r="D3414" s="156">
        <v>2018</v>
      </c>
      <c r="E3414" s="155" t="s">
        <v>339</v>
      </c>
      <c r="F3414" s="189"/>
      <c r="G3414" s="155"/>
      <c r="H3414" s="155"/>
    </row>
    <row r="3415" spans="2:8" s="148" customFormat="1" hidden="1">
      <c r="B3415" s="161">
        <f t="shared" si="410"/>
        <v>83</v>
      </c>
      <c r="C3415" s="165"/>
      <c r="D3415" s="156">
        <v>2018</v>
      </c>
      <c r="E3415" s="155" t="s">
        <v>339</v>
      </c>
      <c r="F3415" s="189"/>
      <c r="G3415" s="155"/>
      <c r="H3415" s="155"/>
    </row>
    <row r="3416" spans="2:8" s="148" customFormat="1" hidden="1">
      <c r="B3416" s="161">
        <f t="shared" si="410"/>
        <v>84</v>
      </c>
      <c r="C3416" s="165"/>
      <c r="D3416" s="156">
        <v>2018</v>
      </c>
      <c r="E3416" s="155" t="s">
        <v>339</v>
      </c>
      <c r="F3416" s="189"/>
      <c r="G3416" s="155"/>
      <c r="H3416" s="155"/>
    </row>
    <row r="3417" spans="2:8" s="148" customFormat="1" hidden="1">
      <c r="B3417" s="161">
        <f t="shared" si="410"/>
        <v>85</v>
      </c>
      <c r="C3417" s="165"/>
      <c r="D3417" s="156">
        <v>2018</v>
      </c>
      <c r="E3417" s="155" t="s">
        <v>339</v>
      </c>
      <c r="F3417" s="189"/>
      <c r="G3417" s="155"/>
      <c r="H3417" s="155"/>
    </row>
    <row r="3418" spans="2:8" s="148" customFormat="1" hidden="1">
      <c r="B3418" s="161">
        <f t="shared" si="410"/>
        <v>86</v>
      </c>
      <c r="C3418" s="165"/>
      <c r="D3418" s="156"/>
      <c r="E3418" s="155"/>
      <c r="F3418" s="189"/>
      <c r="G3418" s="155"/>
      <c r="H3418" s="155"/>
    </row>
    <row r="3419" spans="2:8" s="148" customFormat="1" hidden="1">
      <c r="B3419" s="161">
        <f t="shared" si="410"/>
        <v>87</v>
      </c>
      <c r="C3419" s="165"/>
      <c r="D3419" s="156"/>
      <c r="E3419" s="155"/>
      <c r="F3419" s="189"/>
      <c r="G3419" s="155"/>
      <c r="H3419" s="155"/>
    </row>
    <row r="3420" spans="2:8" s="148" customFormat="1" hidden="1">
      <c r="B3420" s="161">
        <f t="shared" si="410"/>
        <v>88</v>
      </c>
      <c r="C3420" s="165"/>
      <c r="D3420" s="156"/>
      <c r="E3420" s="155"/>
      <c r="F3420" s="189"/>
      <c r="G3420" s="155"/>
      <c r="H3420" s="155"/>
    </row>
    <row r="3421" spans="2:8" s="148" customFormat="1" hidden="1">
      <c r="B3421" s="161">
        <f t="shared" si="410"/>
        <v>89</v>
      </c>
      <c r="C3421" s="165"/>
      <c r="D3421" s="156"/>
      <c r="E3421" s="155"/>
      <c r="F3421" s="189"/>
      <c r="G3421" s="155"/>
      <c r="H3421" s="155"/>
    </row>
    <row r="3422" spans="2:8" s="148" customFormat="1" hidden="1">
      <c r="B3422" s="161">
        <f t="shared" si="410"/>
        <v>90</v>
      </c>
      <c r="C3422" s="165"/>
      <c r="D3422" s="156"/>
      <c r="E3422" s="155"/>
      <c r="F3422" s="189"/>
      <c r="G3422" s="155"/>
      <c r="H3422" s="155"/>
    </row>
    <row r="3423" spans="2:8" s="148" customFormat="1" hidden="1">
      <c r="B3423" s="161">
        <f t="shared" si="410"/>
        <v>91</v>
      </c>
      <c r="C3423" s="165"/>
      <c r="D3423" s="156"/>
      <c r="E3423" s="155"/>
      <c r="F3423" s="189"/>
      <c r="G3423" s="155"/>
      <c r="H3423" s="155"/>
    </row>
    <row r="3424" spans="2:8" s="148" customFormat="1" hidden="1">
      <c r="B3424" s="161">
        <f t="shared" si="410"/>
        <v>92</v>
      </c>
      <c r="C3424" s="165"/>
      <c r="D3424" s="156"/>
      <c r="E3424" s="155"/>
      <c r="F3424" s="189"/>
      <c r="G3424" s="155"/>
      <c r="H3424" s="155"/>
    </row>
    <row r="3425" spans="2:8" s="148" customFormat="1" hidden="1">
      <c r="B3425" s="161">
        <f t="shared" si="410"/>
        <v>93</v>
      </c>
      <c r="C3425" s="165"/>
      <c r="D3425" s="156"/>
      <c r="E3425" s="155"/>
      <c r="F3425" s="189"/>
      <c r="G3425" s="155"/>
      <c r="H3425" s="155"/>
    </row>
    <row r="3426" spans="2:8" s="148" customFormat="1" hidden="1">
      <c r="B3426" s="161">
        <f t="shared" si="410"/>
        <v>94</v>
      </c>
      <c r="C3426" s="165"/>
      <c r="D3426" s="156"/>
      <c r="E3426" s="155"/>
      <c r="F3426" s="189"/>
      <c r="G3426" s="155"/>
      <c r="H3426" s="155"/>
    </row>
    <row r="3427" spans="2:8" s="148" customFormat="1" hidden="1">
      <c r="B3427" s="161">
        <f t="shared" si="410"/>
        <v>95</v>
      </c>
      <c r="C3427" s="165"/>
      <c r="D3427" s="156"/>
      <c r="E3427" s="155"/>
      <c r="F3427" s="189"/>
      <c r="G3427" s="155"/>
      <c r="H3427" s="155"/>
    </row>
    <row r="3428" spans="2:8" s="148" customFormat="1" hidden="1">
      <c r="B3428" s="161">
        <f t="shared" si="410"/>
        <v>96</v>
      </c>
      <c r="C3428" s="165"/>
      <c r="D3428" s="156"/>
      <c r="E3428" s="155"/>
      <c r="F3428" s="189"/>
      <c r="G3428" s="155"/>
      <c r="H3428" s="155"/>
    </row>
    <row r="3429" spans="2:8" s="148" customFormat="1" hidden="1">
      <c r="B3429" s="161">
        <f t="shared" si="410"/>
        <v>97</v>
      </c>
      <c r="C3429" s="165"/>
      <c r="D3429" s="156"/>
      <c r="E3429" s="155"/>
      <c r="F3429" s="189"/>
      <c r="G3429" s="155"/>
      <c r="H3429" s="155"/>
    </row>
    <row r="3430" spans="2:8" s="148" customFormat="1" hidden="1">
      <c r="B3430" s="161">
        <f t="shared" si="410"/>
        <v>98</v>
      </c>
      <c r="C3430" s="165"/>
      <c r="D3430" s="156"/>
      <c r="E3430" s="155"/>
      <c r="F3430" s="189"/>
      <c r="G3430" s="155"/>
      <c r="H3430" s="155"/>
    </row>
    <row r="3431" spans="2:8" s="148" customFormat="1" hidden="1">
      <c r="B3431" s="161">
        <f t="shared" si="410"/>
        <v>99</v>
      </c>
      <c r="C3431" s="165"/>
      <c r="D3431" s="156"/>
      <c r="E3431" s="155"/>
      <c r="F3431" s="189"/>
      <c r="G3431" s="155"/>
      <c r="H3431" s="155"/>
    </row>
    <row r="3432" spans="2:8" s="148" customFormat="1" hidden="1">
      <c r="B3432" s="161">
        <f t="shared" si="410"/>
        <v>100</v>
      </c>
      <c r="C3432" s="165"/>
      <c r="D3432" s="156"/>
      <c r="E3432" s="155"/>
      <c r="F3432" s="189"/>
      <c r="G3432" s="155"/>
      <c r="H3432" s="155"/>
    </row>
    <row r="3433" spans="2:8" s="148" customFormat="1" hidden="1">
      <c r="B3433" s="161">
        <f t="shared" si="410"/>
        <v>101</v>
      </c>
      <c r="C3433" s="165"/>
      <c r="D3433" s="156"/>
      <c r="E3433" s="155"/>
      <c r="F3433" s="189"/>
      <c r="G3433" s="155"/>
      <c r="H3433" s="155"/>
    </row>
    <row r="3434" spans="2:8" s="148" customFormat="1" hidden="1">
      <c r="B3434" s="161">
        <f t="shared" si="410"/>
        <v>102</v>
      </c>
      <c r="C3434" s="165"/>
      <c r="D3434" s="156"/>
      <c r="E3434" s="155"/>
      <c r="F3434" s="189"/>
      <c r="G3434" s="155"/>
      <c r="H3434" s="155"/>
    </row>
    <row r="3435" spans="2:8" s="148" customFormat="1" hidden="1">
      <c r="B3435" s="161">
        <f t="shared" si="410"/>
        <v>103</v>
      </c>
      <c r="C3435" s="165"/>
      <c r="D3435" s="156"/>
      <c r="E3435" s="155"/>
      <c r="F3435" s="189"/>
      <c r="G3435" s="155"/>
      <c r="H3435" s="155"/>
    </row>
    <row r="3436" spans="2:8" s="148" customFormat="1" hidden="1">
      <c r="B3436" s="161">
        <f t="shared" si="410"/>
        <v>104</v>
      </c>
      <c r="C3436" s="165"/>
      <c r="D3436" s="156"/>
      <c r="E3436" s="155"/>
      <c r="F3436" s="189"/>
      <c r="G3436" s="155"/>
      <c r="H3436" s="155"/>
    </row>
    <row r="3437" spans="2:8" s="148" customFormat="1" hidden="1">
      <c r="B3437" s="161">
        <f t="shared" si="410"/>
        <v>105</v>
      </c>
      <c r="C3437" s="165"/>
      <c r="D3437" s="156"/>
      <c r="E3437" s="155"/>
      <c r="F3437" s="189"/>
      <c r="G3437" s="155"/>
      <c r="H3437" s="155"/>
    </row>
    <row r="3438" spans="2:8" s="148" customFormat="1" hidden="1">
      <c r="B3438" s="161">
        <f t="shared" si="410"/>
        <v>106</v>
      </c>
      <c r="C3438" s="165"/>
      <c r="D3438" s="156"/>
      <c r="E3438" s="155"/>
      <c r="F3438" s="189"/>
      <c r="G3438" s="155"/>
      <c r="H3438" s="155"/>
    </row>
    <row r="3439" spans="2:8" s="148" customFormat="1" hidden="1">
      <c r="B3439" s="161">
        <f t="shared" si="410"/>
        <v>107</v>
      </c>
      <c r="C3439" s="165"/>
      <c r="D3439" s="156"/>
      <c r="E3439" s="155"/>
      <c r="F3439" s="189"/>
      <c r="G3439" s="155"/>
      <c r="H3439" s="155"/>
    </row>
    <row r="3440" spans="2:8" s="148" customFormat="1" hidden="1">
      <c r="B3440" s="161">
        <f t="shared" si="410"/>
        <v>108</v>
      </c>
      <c r="C3440" s="165"/>
      <c r="D3440" s="156"/>
      <c r="E3440" s="155"/>
      <c r="F3440" s="189"/>
      <c r="G3440" s="155"/>
      <c r="H3440" s="155"/>
    </row>
    <row r="3441" spans="2:8" s="148" customFormat="1" hidden="1">
      <c r="B3441" s="161">
        <f t="shared" si="410"/>
        <v>109</v>
      </c>
      <c r="C3441" s="165"/>
      <c r="D3441" s="156"/>
      <c r="E3441" s="155"/>
      <c r="F3441" s="189"/>
      <c r="G3441" s="155"/>
      <c r="H3441" s="155"/>
    </row>
    <row r="3442" spans="2:8" s="148" customFormat="1" hidden="1">
      <c r="B3442" s="161">
        <f t="shared" si="410"/>
        <v>110</v>
      </c>
      <c r="C3442" s="165"/>
      <c r="D3442" s="156"/>
      <c r="E3442" s="155"/>
      <c r="F3442" s="189"/>
      <c r="G3442" s="155"/>
      <c r="H3442" s="155"/>
    </row>
    <row r="3443" spans="2:8" s="148" customFormat="1" hidden="1">
      <c r="B3443" s="161">
        <f t="shared" si="410"/>
        <v>111</v>
      </c>
      <c r="C3443" s="165"/>
      <c r="D3443" s="156"/>
      <c r="E3443" s="155"/>
      <c r="F3443" s="189"/>
      <c r="G3443" s="155"/>
      <c r="H3443" s="155"/>
    </row>
    <row r="3444" spans="2:8" s="148" customFormat="1" hidden="1">
      <c r="B3444" s="161">
        <f t="shared" si="410"/>
        <v>112</v>
      </c>
      <c r="C3444" s="165"/>
      <c r="D3444" s="156"/>
      <c r="E3444" s="155"/>
      <c r="F3444" s="189"/>
      <c r="G3444" s="155"/>
      <c r="H3444" s="155"/>
    </row>
    <row r="3445" spans="2:8" s="148" customFormat="1" hidden="1">
      <c r="B3445" s="161">
        <f t="shared" si="410"/>
        <v>113</v>
      </c>
      <c r="C3445" s="165"/>
      <c r="D3445" s="156"/>
      <c r="E3445" s="155"/>
      <c r="F3445" s="189"/>
      <c r="G3445" s="155"/>
      <c r="H3445" s="155"/>
    </row>
    <row r="3446" spans="2:8" s="148" customFormat="1" hidden="1">
      <c r="B3446" s="161">
        <f t="shared" si="410"/>
        <v>114</v>
      </c>
      <c r="C3446" s="165"/>
      <c r="D3446" s="156"/>
      <c r="E3446" s="155"/>
      <c r="F3446" s="189"/>
      <c r="G3446" s="155"/>
      <c r="H3446" s="155"/>
    </row>
    <row r="3447" spans="2:8" s="148" customFormat="1" hidden="1">
      <c r="B3447" s="161">
        <f t="shared" si="410"/>
        <v>115</v>
      </c>
      <c r="C3447" s="165"/>
      <c r="D3447" s="156"/>
      <c r="E3447" s="155"/>
      <c r="F3447" s="189"/>
      <c r="G3447" s="155"/>
      <c r="H3447" s="155"/>
    </row>
    <row r="3448" spans="2:8" s="148" customFormat="1" hidden="1">
      <c r="B3448" s="161">
        <f t="shared" si="410"/>
        <v>116</v>
      </c>
      <c r="C3448" s="165"/>
      <c r="D3448" s="156"/>
      <c r="E3448" s="155"/>
      <c r="F3448" s="189"/>
      <c r="G3448" s="155"/>
      <c r="H3448" s="155"/>
    </row>
    <row r="3449" spans="2:8" s="148" customFormat="1" hidden="1">
      <c r="B3449" s="161">
        <f t="shared" si="410"/>
        <v>117</v>
      </c>
      <c r="C3449" s="165"/>
      <c r="D3449" s="156"/>
      <c r="E3449" s="155"/>
      <c r="F3449" s="189"/>
      <c r="G3449" s="155"/>
      <c r="H3449" s="155"/>
    </row>
    <row r="3450" spans="2:8" s="148" customFormat="1" hidden="1">
      <c r="B3450" s="161">
        <f t="shared" si="410"/>
        <v>118</v>
      </c>
      <c r="C3450" s="165"/>
      <c r="D3450" s="156"/>
      <c r="E3450" s="155"/>
      <c r="F3450" s="189"/>
      <c r="G3450" s="155"/>
      <c r="H3450" s="155"/>
    </row>
    <row r="3451" spans="2:8" s="148" customFormat="1" hidden="1">
      <c r="B3451" s="161">
        <f t="shared" si="410"/>
        <v>119</v>
      </c>
      <c r="C3451" s="165"/>
      <c r="D3451" s="156"/>
      <c r="E3451" s="155"/>
      <c r="F3451" s="189"/>
      <c r="G3451" s="155"/>
      <c r="H3451" s="155"/>
    </row>
    <row r="3452" spans="2:8" s="148" customFormat="1" hidden="1">
      <c r="B3452" s="161">
        <f t="shared" si="410"/>
        <v>120</v>
      </c>
      <c r="C3452" s="165"/>
      <c r="D3452" s="156"/>
      <c r="E3452" s="155"/>
      <c r="F3452" s="189"/>
      <c r="G3452" s="155"/>
      <c r="H3452" s="155"/>
    </row>
    <row r="3453" spans="2:8" s="148" customFormat="1" hidden="1">
      <c r="B3453" s="161">
        <f t="shared" si="410"/>
        <v>121</v>
      </c>
      <c r="C3453" s="165"/>
      <c r="D3453" s="156"/>
      <c r="E3453" s="155"/>
      <c r="F3453" s="189"/>
      <c r="G3453" s="155"/>
      <c r="H3453" s="155"/>
    </row>
    <row r="3454" spans="2:8" s="148" customFormat="1" hidden="1">
      <c r="B3454" s="161">
        <f t="shared" si="410"/>
        <v>122</v>
      </c>
      <c r="C3454" s="165"/>
      <c r="D3454" s="156"/>
      <c r="E3454" s="155"/>
      <c r="F3454" s="189"/>
      <c r="G3454" s="155"/>
      <c r="H3454" s="155"/>
    </row>
    <row r="3455" spans="2:8" s="148" customFormat="1" hidden="1">
      <c r="B3455" s="161">
        <f t="shared" si="410"/>
        <v>123</v>
      </c>
      <c r="C3455" s="165"/>
      <c r="D3455" s="156"/>
      <c r="E3455" s="155"/>
      <c r="F3455" s="189"/>
      <c r="G3455" s="155"/>
      <c r="H3455" s="155"/>
    </row>
    <row r="3456" spans="2:8" s="148" customFormat="1" hidden="1">
      <c r="B3456" s="161">
        <f t="shared" si="410"/>
        <v>124</v>
      </c>
      <c r="C3456" s="165"/>
      <c r="D3456" s="156"/>
      <c r="E3456" s="155"/>
      <c r="F3456" s="189"/>
      <c r="G3456" s="155"/>
      <c r="H3456" s="155"/>
    </row>
    <row r="3457" spans="2:8" s="148" customFormat="1" hidden="1">
      <c r="B3457" s="161">
        <f t="shared" si="410"/>
        <v>125</v>
      </c>
      <c r="C3457" s="165"/>
      <c r="D3457" s="156"/>
      <c r="E3457" s="155"/>
      <c r="F3457" s="189"/>
      <c r="G3457" s="155"/>
      <c r="H3457" s="155"/>
    </row>
    <row r="3458" spans="2:8" s="148" customFormat="1" hidden="1">
      <c r="B3458" s="161">
        <f t="shared" si="410"/>
        <v>126</v>
      </c>
      <c r="C3458" s="165"/>
      <c r="D3458" s="156"/>
      <c r="E3458" s="155"/>
      <c r="F3458" s="189"/>
      <c r="G3458" s="155"/>
      <c r="H3458" s="155"/>
    </row>
    <row r="3459" spans="2:8" s="148" customFormat="1" hidden="1">
      <c r="B3459" s="161">
        <f t="shared" si="410"/>
        <v>127</v>
      </c>
      <c r="C3459" s="165"/>
      <c r="D3459" s="156"/>
      <c r="E3459" s="155"/>
      <c r="F3459" s="189"/>
      <c r="G3459" s="155"/>
      <c r="H3459" s="155"/>
    </row>
    <row r="3460" spans="2:8" s="148" customFormat="1" hidden="1">
      <c r="B3460" s="161">
        <f t="shared" si="410"/>
        <v>128</v>
      </c>
      <c r="C3460" s="165"/>
      <c r="D3460" s="156"/>
      <c r="E3460" s="155"/>
      <c r="F3460" s="189"/>
      <c r="G3460" s="155"/>
      <c r="H3460" s="155"/>
    </row>
    <row r="3461" spans="2:8" s="148" customFormat="1" hidden="1">
      <c r="B3461" s="161">
        <f t="shared" si="410"/>
        <v>129</v>
      </c>
      <c r="C3461" s="165"/>
      <c r="D3461" s="156"/>
      <c r="E3461" s="155"/>
      <c r="F3461" s="189"/>
      <c r="G3461" s="155"/>
      <c r="H3461" s="155"/>
    </row>
    <row r="3462" spans="2:8" s="148" customFormat="1" hidden="1">
      <c r="B3462" s="161">
        <f t="shared" si="410"/>
        <v>130</v>
      </c>
      <c r="C3462" s="165"/>
      <c r="D3462" s="156"/>
      <c r="E3462" s="155"/>
      <c r="F3462" s="189"/>
      <c r="G3462" s="155"/>
      <c r="H3462" s="155"/>
    </row>
    <row r="3463" spans="2:8" s="148" customFormat="1" hidden="1">
      <c r="B3463" s="161">
        <f t="shared" si="410"/>
        <v>131</v>
      </c>
      <c r="C3463" s="165"/>
      <c r="D3463" s="156"/>
      <c r="E3463" s="155"/>
      <c r="F3463" s="189"/>
      <c r="G3463" s="155"/>
      <c r="H3463" s="155"/>
    </row>
    <row r="3464" spans="2:8" s="148" customFormat="1" hidden="1">
      <c r="B3464" s="161">
        <f t="shared" si="410"/>
        <v>132</v>
      </c>
      <c r="C3464" s="165"/>
      <c r="D3464" s="156"/>
      <c r="E3464" s="155"/>
      <c r="F3464" s="189"/>
      <c r="G3464" s="155"/>
      <c r="H3464" s="155"/>
    </row>
    <row r="3465" spans="2:8" s="148" customFormat="1" hidden="1">
      <c r="B3465" s="161">
        <f t="shared" ref="B3465:B3528" si="411">B3464+1</f>
        <v>133</v>
      </c>
      <c r="C3465" s="165"/>
      <c r="D3465" s="156"/>
      <c r="E3465" s="155"/>
      <c r="F3465" s="189"/>
      <c r="G3465" s="155"/>
      <c r="H3465" s="155"/>
    </row>
    <row r="3466" spans="2:8" s="148" customFormat="1" hidden="1">
      <c r="B3466" s="161">
        <f t="shared" si="411"/>
        <v>134</v>
      </c>
      <c r="C3466" s="165"/>
      <c r="D3466" s="156"/>
      <c r="E3466" s="155"/>
      <c r="F3466" s="189"/>
      <c r="G3466" s="155"/>
      <c r="H3466" s="155"/>
    </row>
    <row r="3467" spans="2:8" s="148" customFormat="1" hidden="1">
      <c r="B3467" s="161">
        <f t="shared" si="411"/>
        <v>135</v>
      </c>
      <c r="C3467" s="165"/>
      <c r="D3467" s="156"/>
      <c r="E3467" s="155"/>
      <c r="F3467" s="189"/>
      <c r="G3467" s="155"/>
      <c r="H3467" s="155"/>
    </row>
    <row r="3468" spans="2:8" s="148" customFormat="1" hidden="1">
      <c r="B3468" s="161">
        <f t="shared" si="411"/>
        <v>136</v>
      </c>
      <c r="C3468" s="165"/>
      <c r="D3468" s="156"/>
      <c r="E3468" s="155"/>
      <c r="F3468" s="189"/>
      <c r="G3468" s="155"/>
      <c r="H3468" s="155"/>
    </row>
    <row r="3469" spans="2:8" s="148" customFormat="1" hidden="1">
      <c r="B3469" s="161">
        <f t="shared" si="411"/>
        <v>137</v>
      </c>
      <c r="C3469" s="165"/>
      <c r="D3469" s="156"/>
      <c r="E3469" s="155"/>
      <c r="F3469" s="189"/>
      <c r="G3469" s="155"/>
      <c r="H3469" s="155"/>
    </row>
    <row r="3470" spans="2:8" s="148" customFormat="1" hidden="1">
      <c r="B3470" s="161">
        <f t="shared" si="411"/>
        <v>138</v>
      </c>
      <c r="C3470" s="165"/>
      <c r="D3470" s="156"/>
      <c r="E3470" s="155"/>
      <c r="F3470" s="189"/>
      <c r="G3470" s="155"/>
      <c r="H3470" s="155"/>
    </row>
    <row r="3471" spans="2:8" s="148" customFormat="1" hidden="1">
      <c r="B3471" s="161">
        <f t="shared" si="411"/>
        <v>139</v>
      </c>
      <c r="C3471" s="165"/>
      <c r="D3471" s="156"/>
      <c r="E3471" s="155"/>
      <c r="F3471" s="189"/>
      <c r="G3471" s="155"/>
      <c r="H3471" s="155"/>
    </row>
    <row r="3472" spans="2:8" s="148" customFormat="1" hidden="1">
      <c r="B3472" s="161">
        <f t="shared" si="411"/>
        <v>140</v>
      </c>
      <c r="C3472" s="165"/>
      <c r="D3472" s="156"/>
      <c r="E3472" s="155"/>
      <c r="F3472" s="189"/>
      <c r="G3472" s="155"/>
      <c r="H3472" s="155"/>
    </row>
    <row r="3473" spans="2:8" s="148" customFormat="1" hidden="1">
      <c r="B3473" s="161">
        <f t="shared" si="411"/>
        <v>141</v>
      </c>
      <c r="C3473" s="165"/>
      <c r="D3473" s="156"/>
      <c r="E3473" s="155"/>
      <c r="F3473" s="189"/>
      <c r="G3473" s="155"/>
      <c r="H3473" s="155"/>
    </row>
    <row r="3474" spans="2:8" s="148" customFormat="1" hidden="1">
      <c r="B3474" s="161">
        <f t="shared" si="411"/>
        <v>142</v>
      </c>
      <c r="C3474" s="165"/>
      <c r="D3474" s="156"/>
      <c r="E3474" s="155"/>
      <c r="F3474" s="189"/>
      <c r="G3474" s="155"/>
      <c r="H3474" s="155"/>
    </row>
    <row r="3475" spans="2:8" s="148" customFormat="1" hidden="1">
      <c r="B3475" s="161">
        <f t="shared" si="411"/>
        <v>143</v>
      </c>
      <c r="C3475" s="165"/>
      <c r="D3475" s="156"/>
      <c r="E3475" s="155"/>
      <c r="F3475" s="189"/>
      <c r="G3475" s="155"/>
      <c r="H3475" s="155"/>
    </row>
    <row r="3476" spans="2:8" s="148" customFormat="1" hidden="1">
      <c r="B3476" s="161">
        <f t="shared" si="411"/>
        <v>144</v>
      </c>
      <c r="C3476" s="165"/>
      <c r="D3476" s="156"/>
      <c r="E3476" s="155"/>
      <c r="F3476" s="189"/>
      <c r="G3476" s="155"/>
      <c r="H3476" s="155"/>
    </row>
    <row r="3477" spans="2:8" s="148" customFormat="1" hidden="1">
      <c r="B3477" s="161">
        <f t="shared" si="411"/>
        <v>145</v>
      </c>
      <c r="C3477" s="165"/>
      <c r="D3477" s="156"/>
      <c r="E3477" s="155"/>
      <c r="F3477" s="189"/>
      <c r="G3477" s="155"/>
      <c r="H3477" s="155"/>
    </row>
    <row r="3478" spans="2:8" s="148" customFormat="1" hidden="1">
      <c r="B3478" s="161">
        <f t="shared" si="411"/>
        <v>146</v>
      </c>
      <c r="C3478" s="165"/>
      <c r="D3478" s="156"/>
      <c r="E3478" s="155"/>
      <c r="F3478" s="189"/>
      <c r="G3478" s="155"/>
      <c r="H3478" s="155"/>
    </row>
    <row r="3479" spans="2:8" s="148" customFormat="1" hidden="1">
      <c r="B3479" s="161">
        <f t="shared" si="411"/>
        <v>147</v>
      </c>
      <c r="C3479" s="165"/>
      <c r="D3479" s="156"/>
      <c r="E3479" s="155"/>
      <c r="F3479" s="189"/>
      <c r="G3479" s="155"/>
      <c r="H3479" s="155"/>
    </row>
    <row r="3480" spans="2:8" s="148" customFormat="1" hidden="1">
      <c r="B3480" s="161">
        <f t="shared" si="411"/>
        <v>148</v>
      </c>
      <c r="C3480" s="165"/>
      <c r="D3480" s="156"/>
      <c r="E3480" s="155"/>
      <c r="F3480" s="189"/>
      <c r="G3480" s="155"/>
      <c r="H3480" s="155"/>
    </row>
    <row r="3481" spans="2:8" s="148" customFormat="1" hidden="1">
      <c r="B3481" s="161">
        <f t="shared" si="411"/>
        <v>149</v>
      </c>
      <c r="C3481" s="165"/>
      <c r="D3481" s="156"/>
      <c r="E3481" s="155"/>
      <c r="F3481" s="189"/>
      <c r="G3481" s="155"/>
      <c r="H3481" s="155"/>
    </row>
    <row r="3482" spans="2:8" s="148" customFormat="1" hidden="1">
      <c r="B3482" s="161">
        <f t="shared" si="411"/>
        <v>150</v>
      </c>
      <c r="C3482" s="165"/>
      <c r="D3482" s="156"/>
      <c r="E3482" s="155"/>
      <c r="F3482" s="189"/>
      <c r="G3482" s="155"/>
      <c r="H3482" s="155"/>
    </row>
    <row r="3483" spans="2:8" s="148" customFormat="1" hidden="1">
      <c r="B3483" s="161">
        <f t="shared" si="411"/>
        <v>151</v>
      </c>
      <c r="C3483" s="165"/>
      <c r="D3483" s="156"/>
      <c r="E3483" s="155"/>
      <c r="F3483" s="189"/>
      <c r="G3483" s="155"/>
      <c r="H3483" s="155"/>
    </row>
    <row r="3484" spans="2:8" s="148" customFormat="1" hidden="1">
      <c r="B3484" s="161">
        <f t="shared" si="411"/>
        <v>152</v>
      </c>
      <c r="C3484" s="165"/>
      <c r="D3484" s="156"/>
      <c r="E3484" s="155"/>
      <c r="F3484" s="189"/>
      <c r="G3484" s="155"/>
      <c r="H3484" s="155"/>
    </row>
    <row r="3485" spans="2:8" s="148" customFormat="1" hidden="1">
      <c r="B3485" s="161">
        <f t="shared" si="411"/>
        <v>153</v>
      </c>
      <c r="C3485" s="165"/>
      <c r="D3485" s="156"/>
      <c r="E3485" s="155"/>
      <c r="F3485" s="189"/>
      <c r="G3485" s="155"/>
      <c r="H3485" s="155"/>
    </row>
    <row r="3486" spans="2:8" s="148" customFormat="1" hidden="1">
      <c r="B3486" s="161">
        <f t="shared" si="411"/>
        <v>154</v>
      </c>
      <c r="C3486" s="165"/>
      <c r="D3486" s="156"/>
      <c r="E3486" s="155"/>
      <c r="F3486" s="189"/>
      <c r="G3486" s="155"/>
      <c r="H3486" s="155"/>
    </row>
    <row r="3487" spans="2:8" s="148" customFormat="1" hidden="1">
      <c r="B3487" s="161">
        <f t="shared" si="411"/>
        <v>155</v>
      </c>
      <c r="C3487" s="165"/>
      <c r="D3487" s="156"/>
      <c r="E3487" s="155"/>
      <c r="F3487" s="189"/>
      <c r="G3487" s="155"/>
      <c r="H3487" s="155"/>
    </row>
    <row r="3488" spans="2:8" s="148" customFormat="1" hidden="1">
      <c r="B3488" s="161">
        <f t="shared" si="411"/>
        <v>156</v>
      </c>
      <c r="C3488" s="165"/>
      <c r="D3488" s="156"/>
      <c r="E3488" s="155"/>
      <c r="F3488" s="189"/>
      <c r="G3488" s="155"/>
      <c r="H3488" s="155"/>
    </row>
    <row r="3489" spans="2:8" s="148" customFormat="1" hidden="1">
      <c r="B3489" s="161">
        <f t="shared" si="411"/>
        <v>157</v>
      </c>
      <c r="C3489" s="165"/>
      <c r="D3489" s="156"/>
      <c r="E3489" s="155"/>
      <c r="F3489" s="189"/>
      <c r="G3489" s="155"/>
      <c r="H3489" s="155"/>
    </row>
    <row r="3490" spans="2:8" s="148" customFormat="1" hidden="1">
      <c r="B3490" s="161">
        <f t="shared" si="411"/>
        <v>158</v>
      </c>
      <c r="C3490" s="165"/>
      <c r="D3490" s="156"/>
      <c r="E3490" s="155"/>
      <c r="F3490" s="189"/>
      <c r="G3490" s="155"/>
      <c r="H3490" s="155"/>
    </row>
    <row r="3491" spans="2:8" s="148" customFormat="1" hidden="1">
      <c r="B3491" s="161">
        <f t="shared" si="411"/>
        <v>159</v>
      </c>
      <c r="C3491" s="165"/>
      <c r="D3491" s="156"/>
      <c r="E3491" s="155"/>
      <c r="F3491" s="189"/>
      <c r="G3491" s="155"/>
      <c r="H3491" s="155"/>
    </row>
    <row r="3492" spans="2:8" s="148" customFormat="1" hidden="1">
      <c r="B3492" s="161">
        <f t="shared" si="411"/>
        <v>160</v>
      </c>
      <c r="C3492" s="165"/>
      <c r="D3492" s="156"/>
      <c r="E3492" s="155"/>
      <c r="F3492" s="189"/>
      <c r="G3492" s="155"/>
      <c r="H3492" s="155"/>
    </row>
    <row r="3493" spans="2:8" s="148" customFormat="1" hidden="1">
      <c r="B3493" s="161">
        <f t="shared" si="411"/>
        <v>161</v>
      </c>
      <c r="C3493" s="165"/>
      <c r="D3493" s="156"/>
      <c r="E3493" s="155"/>
      <c r="F3493" s="189"/>
      <c r="G3493" s="155"/>
      <c r="H3493" s="155"/>
    </row>
    <row r="3494" spans="2:8" s="148" customFormat="1" hidden="1">
      <c r="B3494" s="161">
        <f t="shared" si="411"/>
        <v>162</v>
      </c>
      <c r="C3494" s="165"/>
      <c r="D3494" s="156"/>
      <c r="E3494" s="155"/>
      <c r="F3494" s="189"/>
      <c r="G3494" s="155"/>
      <c r="H3494" s="155"/>
    </row>
    <row r="3495" spans="2:8" s="148" customFormat="1" hidden="1">
      <c r="B3495" s="161">
        <f t="shared" si="411"/>
        <v>163</v>
      </c>
      <c r="C3495" s="165"/>
      <c r="D3495" s="156"/>
      <c r="E3495" s="155"/>
      <c r="F3495" s="189"/>
      <c r="G3495" s="155"/>
      <c r="H3495" s="155"/>
    </row>
    <row r="3496" spans="2:8" s="148" customFormat="1" hidden="1">
      <c r="B3496" s="161">
        <f t="shared" si="411"/>
        <v>164</v>
      </c>
      <c r="C3496" s="165"/>
      <c r="D3496" s="156"/>
      <c r="E3496" s="155"/>
      <c r="F3496" s="189"/>
      <c r="G3496" s="155"/>
      <c r="H3496" s="155"/>
    </row>
    <row r="3497" spans="2:8" s="148" customFormat="1" hidden="1">
      <c r="B3497" s="161">
        <f t="shared" si="411"/>
        <v>165</v>
      </c>
      <c r="C3497" s="165"/>
      <c r="D3497" s="156"/>
      <c r="E3497" s="155"/>
      <c r="F3497" s="189"/>
      <c r="G3497" s="155"/>
      <c r="H3497" s="155"/>
    </row>
    <row r="3498" spans="2:8" s="148" customFormat="1" hidden="1">
      <c r="B3498" s="161">
        <f t="shared" si="411"/>
        <v>166</v>
      </c>
      <c r="C3498" s="165"/>
      <c r="D3498" s="156"/>
      <c r="E3498" s="155"/>
      <c r="F3498" s="189"/>
      <c r="G3498" s="155"/>
      <c r="H3498" s="155"/>
    </row>
    <row r="3499" spans="2:8" s="148" customFormat="1" hidden="1">
      <c r="B3499" s="161">
        <f t="shared" si="411"/>
        <v>167</v>
      </c>
      <c r="C3499" s="165"/>
      <c r="D3499" s="156"/>
      <c r="E3499" s="155"/>
      <c r="F3499" s="189"/>
      <c r="G3499" s="155"/>
      <c r="H3499" s="155"/>
    </row>
    <row r="3500" spans="2:8" s="148" customFormat="1" hidden="1">
      <c r="B3500" s="161">
        <f t="shared" si="411"/>
        <v>168</v>
      </c>
      <c r="C3500" s="165"/>
      <c r="D3500" s="156"/>
      <c r="E3500" s="155"/>
      <c r="F3500" s="189"/>
      <c r="G3500" s="155"/>
      <c r="H3500" s="155"/>
    </row>
    <row r="3501" spans="2:8" s="148" customFormat="1" hidden="1">
      <c r="B3501" s="161">
        <f t="shared" si="411"/>
        <v>169</v>
      </c>
      <c r="C3501" s="165"/>
      <c r="D3501" s="156"/>
      <c r="E3501" s="155"/>
      <c r="F3501" s="189"/>
      <c r="G3501" s="155"/>
      <c r="H3501" s="155"/>
    </row>
    <row r="3502" spans="2:8" s="148" customFormat="1" hidden="1">
      <c r="B3502" s="161">
        <f t="shared" si="411"/>
        <v>170</v>
      </c>
      <c r="C3502" s="165"/>
      <c r="D3502" s="156"/>
      <c r="E3502" s="155"/>
      <c r="F3502" s="189"/>
      <c r="G3502" s="155"/>
      <c r="H3502" s="155"/>
    </row>
    <row r="3503" spans="2:8" s="148" customFormat="1" hidden="1">
      <c r="B3503" s="161">
        <f t="shared" si="411"/>
        <v>171</v>
      </c>
      <c r="C3503" s="165"/>
      <c r="D3503" s="156"/>
      <c r="E3503" s="155"/>
      <c r="F3503" s="189"/>
      <c r="G3503" s="155"/>
      <c r="H3503" s="155"/>
    </row>
    <row r="3504" spans="2:8" s="148" customFormat="1" hidden="1">
      <c r="B3504" s="161">
        <f t="shared" si="411"/>
        <v>172</v>
      </c>
      <c r="C3504" s="165"/>
      <c r="D3504" s="156"/>
      <c r="E3504" s="155"/>
      <c r="F3504" s="189"/>
      <c r="G3504" s="155"/>
      <c r="H3504" s="155"/>
    </row>
    <row r="3505" spans="2:8" s="148" customFormat="1" hidden="1">
      <c r="B3505" s="161">
        <f t="shared" si="411"/>
        <v>173</v>
      </c>
      <c r="C3505" s="165"/>
      <c r="D3505" s="156"/>
      <c r="E3505" s="155"/>
      <c r="F3505" s="189"/>
      <c r="G3505" s="155"/>
      <c r="H3505" s="155"/>
    </row>
    <row r="3506" spans="2:8" s="148" customFormat="1" hidden="1">
      <c r="B3506" s="161">
        <f t="shared" si="411"/>
        <v>174</v>
      </c>
      <c r="C3506" s="165"/>
      <c r="D3506" s="156"/>
      <c r="E3506" s="155"/>
      <c r="F3506" s="189"/>
      <c r="G3506" s="155"/>
      <c r="H3506" s="155"/>
    </row>
    <row r="3507" spans="2:8" s="148" customFormat="1" hidden="1">
      <c r="B3507" s="161">
        <f t="shared" si="411"/>
        <v>175</v>
      </c>
      <c r="C3507" s="165"/>
      <c r="D3507" s="156"/>
      <c r="E3507" s="155"/>
      <c r="F3507" s="189"/>
      <c r="G3507" s="155"/>
      <c r="H3507" s="155"/>
    </row>
    <row r="3508" spans="2:8" s="148" customFormat="1" hidden="1">
      <c r="B3508" s="161">
        <f t="shared" si="411"/>
        <v>176</v>
      </c>
      <c r="C3508" s="165"/>
      <c r="D3508" s="156"/>
      <c r="E3508" s="155"/>
      <c r="F3508" s="189"/>
      <c r="G3508" s="155"/>
      <c r="H3508" s="155"/>
    </row>
    <row r="3509" spans="2:8" s="148" customFormat="1" hidden="1">
      <c r="B3509" s="161">
        <f t="shared" si="411"/>
        <v>177</v>
      </c>
      <c r="C3509" s="165"/>
      <c r="D3509" s="156"/>
      <c r="E3509" s="155"/>
      <c r="F3509" s="189"/>
      <c r="G3509" s="155"/>
      <c r="H3509" s="155"/>
    </row>
    <row r="3510" spans="2:8" s="148" customFormat="1" hidden="1">
      <c r="B3510" s="161">
        <f t="shared" si="411"/>
        <v>178</v>
      </c>
      <c r="C3510" s="165"/>
      <c r="D3510" s="156"/>
      <c r="E3510" s="155"/>
      <c r="F3510" s="189"/>
      <c r="G3510" s="155"/>
      <c r="H3510" s="155"/>
    </row>
    <row r="3511" spans="2:8" s="148" customFormat="1" hidden="1">
      <c r="B3511" s="161">
        <f t="shared" si="411"/>
        <v>179</v>
      </c>
      <c r="C3511" s="165"/>
      <c r="D3511" s="156"/>
      <c r="E3511" s="155"/>
      <c r="F3511" s="189"/>
      <c r="G3511" s="155"/>
      <c r="H3511" s="155"/>
    </row>
    <row r="3512" spans="2:8" s="148" customFormat="1" hidden="1">
      <c r="B3512" s="161">
        <f t="shared" si="411"/>
        <v>180</v>
      </c>
      <c r="C3512" s="165"/>
      <c r="D3512" s="156"/>
      <c r="E3512" s="155"/>
      <c r="F3512" s="189"/>
      <c r="G3512" s="155"/>
      <c r="H3512" s="155"/>
    </row>
    <row r="3513" spans="2:8" s="148" customFormat="1" hidden="1">
      <c r="B3513" s="161">
        <f t="shared" si="411"/>
        <v>181</v>
      </c>
      <c r="C3513" s="165"/>
      <c r="D3513" s="156"/>
      <c r="E3513" s="155"/>
      <c r="F3513" s="189"/>
      <c r="G3513" s="155"/>
      <c r="H3513" s="155"/>
    </row>
    <row r="3514" spans="2:8" s="148" customFormat="1" hidden="1">
      <c r="B3514" s="161">
        <f t="shared" si="411"/>
        <v>182</v>
      </c>
      <c r="C3514" s="165"/>
      <c r="D3514" s="156"/>
      <c r="E3514" s="155"/>
      <c r="F3514" s="189"/>
      <c r="G3514" s="155"/>
      <c r="H3514" s="155"/>
    </row>
    <row r="3515" spans="2:8" s="148" customFormat="1" hidden="1">
      <c r="B3515" s="161">
        <f t="shared" si="411"/>
        <v>183</v>
      </c>
      <c r="C3515" s="165"/>
      <c r="D3515" s="156"/>
      <c r="E3515" s="155"/>
      <c r="F3515" s="189"/>
      <c r="G3515" s="155"/>
      <c r="H3515" s="155"/>
    </row>
    <row r="3516" spans="2:8" s="148" customFormat="1" hidden="1">
      <c r="B3516" s="161">
        <f t="shared" si="411"/>
        <v>184</v>
      </c>
      <c r="C3516" s="165"/>
      <c r="D3516" s="156"/>
      <c r="E3516" s="155"/>
      <c r="F3516" s="189"/>
      <c r="G3516" s="155"/>
      <c r="H3516" s="155"/>
    </row>
    <row r="3517" spans="2:8" s="148" customFormat="1" hidden="1">
      <c r="B3517" s="161">
        <f t="shared" si="411"/>
        <v>185</v>
      </c>
      <c r="C3517" s="165"/>
      <c r="D3517" s="156"/>
      <c r="E3517" s="155"/>
      <c r="F3517" s="189"/>
      <c r="G3517" s="155"/>
      <c r="H3517" s="155"/>
    </row>
    <row r="3518" spans="2:8" s="148" customFormat="1" hidden="1">
      <c r="B3518" s="161">
        <f t="shared" si="411"/>
        <v>186</v>
      </c>
      <c r="C3518" s="165"/>
      <c r="D3518" s="156"/>
      <c r="E3518" s="155"/>
      <c r="F3518" s="189"/>
      <c r="G3518" s="155"/>
      <c r="H3518" s="155"/>
    </row>
    <row r="3519" spans="2:8" s="148" customFormat="1" hidden="1">
      <c r="B3519" s="161">
        <f t="shared" si="411"/>
        <v>187</v>
      </c>
      <c r="C3519" s="165"/>
      <c r="D3519" s="156"/>
      <c r="E3519" s="155"/>
      <c r="F3519" s="189"/>
      <c r="G3519" s="155"/>
      <c r="H3519" s="155"/>
    </row>
    <row r="3520" spans="2:8" s="148" customFormat="1" hidden="1">
      <c r="B3520" s="161">
        <f t="shared" si="411"/>
        <v>188</v>
      </c>
      <c r="C3520" s="165"/>
      <c r="D3520" s="156"/>
      <c r="E3520" s="155"/>
      <c r="F3520" s="189"/>
      <c r="G3520" s="155"/>
      <c r="H3520" s="155"/>
    </row>
    <row r="3521" spans="2:8" s="148" customFormat="1" hidden="1">
      <c r="B3521" s="161">
        <f t="shared" si="411"/>
        <v>189</v>
      </c>
      <c r="C3521" s="165"/>
      <c r="D3521" s="156"/>
      <c r="E3521" s="155"/>
      <c r="F3521" s="189"/>
      <c r="G3521" s="155"/>
      <c r="H3521" s="155"/>
    </row>
    <row r="3522" spans="2:8" s="148" customFormat="1" hidden="1">
      <c r="B3522" s="161">
        <f t="shared" si="411"/>
        <v>190</v>
      </c>
      <c r="C3522" s="165"/>
      <c r="D3522" s="156"/>
      <c r="E3522" s="155"/>
      <c r="F3522" s="189"/>
      <c r="G3522" s="155"/>
      <c r="H3522" s="155"/>
    </row>
    <row r="3523" spans="2:8" s="148" customFormat="1" hidden="1">
      <c r="B3523" s="161">
        <f t="shared" si="411"/>
        <v>191</v>
      </c>
      <c r="C3523" s="165"/>
      <c r="D3523" s="156"/>
      <c r="E3523" s="155"/>
      <c r="F3523" s="189"/>
      <c r="G3523" s="155"/>
      <c r="H3523" s="155"/>
    </row>
    <row r="3524" spans="2:8" s="148" customFormat="1" hidden="1">
      <c r="B3524" s="161">
        <f t="shared" si="411"/>
        <v>192</v>
      </c>
      <c r="C3524" s="165"/>
      <c r="D3524" s="156"/>
      <c r="E3524" s="155"/>
      <c r="F3524" s="189"/>
      <c r="G3524" s="155"/>
      <c r="H3524" s="155"/>
    </row>
    <row r="3525" spans="2:8" s="148" customFormat="1" hidden="1">
      <c r="B3525" s="161">
        <f t="shared" si="411"/>
        <v>193</v>
      </c>
      <c r="C3525" s="165"/>
      <c r="D3525" s="156"/>
      <c r="E3525" s="155"/>
      <c r="F3525" s="189"/>
      <c r="G3525" s="155"/>
      <c r="H3525" s="155"/>
    </row>
    <row r="3526" spans="2:8" s="148" customFormat="1" hidden="1">
      <c r="B3526" s="161">
        <f t="shared" si="411"/>
        <v>194</v>
      </c>
      <c r="C3526" s="165"/>
      <c r="D3526" s="156"/>
      <c r="E3526" s="155"/>
      <c r="F3526" s="189"/>
      <c r="G3526" s="155"/>
      <c r="H3526" s="155"/>
    </row>
    <row r="3527" spans="2:8" s="148" customFormat="1" hidden="1">
      <c r="B3527" s="161">
        <f t="shared" si="411"/>
        <v>195</v>
      </c>
      <c r="C3527" s="165"/>
      <c r="D3527" s="156"/>
      <c r="E3527" s="155"/>
      <c r="F3527" s="189"/>
      <c r="G3527" s="155"/>
      <c r="H3527" s="155"/>
    </row>
    <row r="3528" spans="2:8" s="148" customFormat="1" hidden="1">
      <c r="B3528" s="161">
        <f t="shared" si="411"/>
        <v>196</v>
      </c>
      <c r="C3528" s="165"/>
      <c r="D3528" s="156"/>
      <c r="E3528" s="155"/>
      <c r="F3528" s="189"/>
      <c r="G3528" s="155"/>
      <c r="H3528" s="155"/>
    </row>
    <row r="3529" spans="2:8" s="148" customFormat="1" hidden="1">
      <c r="B3529" s="161">
        <f t="shared" ref="B3529:B3592" si="412">B3528+1</f>
        <v>197</v>
      </c>
      <c r="C3529" s="165"/>
      <c r="D3529" s="156"/>
      <c r="E3529" s="155"/>
      <c r="F3529" s="189"/>
      <c r="G3529" s="155"/>
      <c r="H3529" s="155"/>
    </row>
    <row r="3530" spans="2:8" s="148" customFormat="1" hidden="1">
      <c r="B3530" s="161">
        <f t="shared" si="412"/>
        <v>198</v>
      </c>
      <c r="C3530" s="165"/>
      <c r="D3530" s="156"/>
      <c r="E3530" s="155"/>
      <c r="F3530" s="189"/>
      <c r="G3530" s="155"/>
      <c r="H3530" s="155"/>
    </row>
    <row r="3531" spans="2:8" s="148" customFormat="1" hidden="1">
      <c r="B3531" s="161">
        <f t="shared" si="412"/>
        <v>199</v>
      </c>
      <c r="C3531" s="165"/>
      <c r="D3531" s="156"/>
      <c r="E3531" s="155"/>
      <c r="F3531" s="189"/>
      <c r="G3531" s="155"/>
      <c r="H3531" s="155"/>
    </row>
    <row r="3532" spans="2:8" s="148" customFormat="1" hidden="1">
      <c r="B3532" s="161">
        <f t="shared" si="412"/>
        <v>200</v>
      </c>
      <c r="C3532" s="165"/>
      <c r="D3532" s="156"/>
      <c r="E3532" s="155"/>
      <c r="F3532" s="189"/>
      <c r="G3532" s="155"/>
      <c r="H3532" s="155"/>
    </row>
    <row r="3533" spans="2:8" s="148" customFormat="1" hidden="1">
      <c r="B3533" s="161">
        <f t="shared" si="412"/>
        <v>201</v>
      </c>
      <c r="C3533" s="165"/>
      <c r="D3533" s="156"/>
      <c r="E3533" s="155"/>
      <c r="F3533" s="189"/>
      <c r="G3533" s="155"/>
      <c r="H3533" s="155"/>
    </row>
    <row r="3534" spans="2:8" s="148" customFormat="1" hidden="1">
      <c r="B3534" s="161">
        <f t="shared" si="412"/>
        <v>202</v>
      </c>
      <c r="C3534" s="165"/>
      <c r="D3534" s="156"/>
      <c r="E3534" s="155"/>
      <c r="F3534" s="189"/>
      <c r="G3534" s="155"/>
      <c r="H3534" s="155"/>
    </row>
    <row r="3535" spans="2:8" s="148" customFormat="1" hidden="1">
      <c r="B3535" s="161">
        <f t="shared" si="412"/>
        <v>203</v>
      </c>
      <c r="C3535" s="165"/>
      <c r="D3535" s="156"/>
      <c r="E3535" s="155"/>
      <c r="F3535" s="189"/>
      <c r="G3535" s="155"/>
      <c r="H3535" s="155"/>
    </row>
    <row r="3536" spans="2:8" s="148" customFormat="1" hidden="1">
      <c r="B3536" s="161">
        <f t="shared" si="412"/>
        <v>204</v>
      </c>
      <c r="C3536" s="165"/>
      <c r="D3536" s="156"/>
      <c r="E3536" s="155"/>
      <c r="F3536" s="189"/>
      <c r="G3536" s="155"/>
      <c r="H3536" s="155"/>
    </row>
    <row r="3537" spans="2:8" s="148" customFormat="1" hidden="1">
      <c r="B3537" s="161">
        <f t="shared" si="412"/>
        <v>205</v>
      </c>
      <c r="C3537" s="165"/>
      <c r="D3537" s="156"/>
      <c r="E3537" s="155"/>
      <c r="F3537" s="189"/>
      <c r="G3537" s="155"/>
      <c r="H3537" s="155"/>
    </row>
    <row r="3538" spans="2:8" s="148" customFormat="1" hidden="1">
      <c r="B3538" s="161">
        <f t="shared" si="412"/>
        <v>206</v>
      </c>
      <c r="C3538" s="165"/>
      <c r="D3538" s="156"/>
      <c r="E3538" s="155"/>
      <c r="F3538" s="189"/>
      <c r="G3538" s="155"/>
      <c r="H3538" s="155"/>
    </row>
    <row r="3539" spans="2:8" s="148" customFormat="1" hidden="1">
      <c r="B3539" s="161">
        <f t="shared" si="412"/>
        <v>207</v>
      </c>
      <c r="C3539" s="165"/>
      <c r="D3539" s="156"/>
      <c r="E3539" s="155"/>
      <c r="F3539" s="189"/>
      <c r="G3539" s="155"/>
      <c r="H3539" s="155"/>
    </row>
    <row r="3540" spans="2:8" s="148" customFormat="1" hidden="1">
      <c r="B3540" s="161">
        <f t="shared" si="412"/>
        <v>208</v>
      </c>
      <c r="C3540" s="165"/>
      <c r="D3540" s="156"/>
      <c r="E3540" s="155"/>
      <c r="F3540" s="189"/>
      <c r="G3540" s="155"/>
      <c r="H3540" s="155"/>
    </row>
    <row r="3541" spans="2:8" s="148" customFormat="1" hidden="1">
      <c r="B3541" s="161">
        <f t="shared" si="412"/>
        <v>209</v>
      </c>
      <c r="C3541" s="165"/>
      <c r="D3541" s="156"/>
      <c r="E3541" s="155"/>
      <c r="F3541" s="189"/>
      <c r="G3541" s="155"/>
      <c r="H3541" s="155"/>
    </row>
    <row r="3542" spans="2:8" s="148" customFormat="1" hidden="1">
      <c r="B3542" s="161">
        <f t="shared" si="412"/>
        <v>210</v>
      </c>
      <c r="C3542" s="165"/>
      <c r="D3542" s="156"/>
      <c r="E3542" s="155"/>
      <c r="F3542" s="189"/>
      <c r="G3542" s="155"/>
      <c r="H3542" s="155"/>
    </row>
    <row r="3543" spans="2:8" s="148" customFormat="1" hidden="1">
      <c r="B3543" s="161">
        <f t="shared" si="412"/>
        <v>211</v>
      </c>
      <c r="C3543" s="165"/>
      <c r="D3543" s="156"/>
      <c r="E3543" s="155"/>
      <c r="F3543" s="189"/>
      <c r="G3543" s="155"/>
      <c r="H3543" s="155"/>
    </row>
    <row r="3544" spans="2:8" s="148" customFormat="1" hidden="1">
      <c r="B3544" s="161">
        <f t="shared" si="412"/>
        <v>212</v>
      </c>
      <c r="C3544" s="165"/>
      <c r="D3544" s="156"/>
      <c r="E3544" s="155"/>
      <c r="F3544" s="189"/>
      <c r="G3544" s="155"/>
      <c r="H3544" s="155"/>
    </row>
    <row r="3545" spans="2:8" s="148" customFormat="1" hidden="1">
      <c r="B3545" s="161">
        <f t="shared" si="412"/>
        <v>213</v>
      </c>
      <c r="C3545" s="165"/>
      <c r="D3545" s="156"/>
      <c r="E3545" s="155"/>
      <c r="F3545" s="189"/>
      <c r="G3545" s="155"/>
      <c r="H3545" s="155"/>
    </row>
    <row r="3546" spans="2:8" s="148" customFormat="1" hidden="1">
      <c r="B3546" s="161">
        <f t="shared" si="412"/>
        <v>214</v>
      </c>
      <c r="C3546" s="165"/>
      <c r="D3546" s="156"/>
      <c r="E3546" s="155"/>
      <c r="F3546" s="189"/>
      <c r="G3546" s="155"/>
      <c r="H3546" s="155"/>
    </row>
    <row r="3547" spans="2:8" s="148" customFormat="1" hidden="1">
      <c r="B3547" s="161">
        <f t="shared" si="412"/>
        <v>215</v>
      </c>
      <c r="C3547" s="165"/>
      <c r="D3547" s="156"/>
      <c r="E3547" s="155"/>
      <c r="F3547" s="189"/>
      <c r="G3547" s="155"/>
      <c r="H3547" s="155"/>
    </row>
    <row r="3548" spans="2:8" s="148" customFormat="1" hidden="1">
      <c r="B3548" s="161">
        <f t="shared" si="412"/>
        <v>216</v>
      </c>
      <c r="C3548" s="165"/>
      <c r="D3548" s="156"/>
      <c r="E3548" s="155"/>
      <c r="F3548" s="189"/>
      <c r="G3548" s="155"/>
      <c r="H3548" s="155"/>
    </row>
    <row r="3549" spans="2:8" s="148" customFormat="1" hidden="1">
      <c r="B3549" s="161">
        <f t="shared" si="412"/>
        <v>217</v>
      </c>
      <c r="C3549" s="165"/>
      <c r="D3549" s="156"/>
      <c r="E3549" s="155"/>
      <c r="F3549" s="189"/>
      <c r="G3549" s="155"/>
      <c r="H3549" s="155"/>
    </row>
    <row r="3550" spans="2:8" s="148" customFormat="1" hidden="1">
      <c r="B3550" s="161">
        <f t="shared" si="412"/>
        <v>218</v>
      </c>
      <c r="C3550" s="165"/>
      <c r="D3550" s="156"/>
      <c r="E3550" s="155"/>
      <c r="F3550" s="189"/>
      <c r="G3550" s="155"/>
      <c r="H3550" s="155"/>
    </row>
    <row r="3551" spans="2:8" s="148" customFormat="1" hidden="1">
      <c r="B3551" s="161">
        <f t="shared" si="412"/>
        <v>219</v>
      </c>
      <c r="C3551" s="165"/>
      <c r="D3551" s="156"/>
      <c r="E3551" s="155"/>
      <c r="F3551" s="189"/>
      <c r="G3551" s="155"/>
      <c r="H3551" s="155"/>
    </row>
    <row r="3552" spans="2:8" s="148" customFormat="1" hidden="1">
      <c r="B3552" s="161">
        <f t="shared" si="412"/>
        <v>220</v>
      </c>
      <c r="C3552" s="165"/>
      <c r="D3552" s="156"/>
      <c r="E3552" s="155"/>
      <c r="F3552" s="189"/>
      <c r="G3552" s="155"/>
      <c r="H3552" s="155"/>
    </row>
    <row r="3553" spans="2:8" s="148" customFormat="1" hidden="1">
      <c r="B3553" s="161">
        <f t="shared" si="412"/>
        <v>221</v>
      </c>
      <c r="C3553" s="165"/>
      <c r="D3553" s="156"/>
      <c r="E3553" s="155"/>
      <c r="F3553" s="189"/>
      <c r="G3553" s="155"/>
      <c r="H3553" s="155"/>
    </row>
    <row r="3554" spans="2:8" s="148" customFormat="1" hidden="1">
      <c r="B3554" s="161">
        <f t="shared" si="412"/>
        <v>222</v>
      </c>
      <c r="C3554" s="165"/>
      <c r="D3554" s="156"/>
      <c r="E3554" s="155"/>
      <c r="F3554" s="189"/>
      <c r="G3554" s="155"/>
      <c r="H3554" s="155"/>
    </row>
    <row r="3555" spans="2:8" s="148" customFormat="1" hidden="1">
      <c r="B3555" s="161">
        <f t="shared" si="412"/>
        <v>223</v>
      </c>
      <c r="C3555" s="165"/>
      <c r="D3555" s="156"/>
      <c r="E3555" s="155"/>
      <c r="F3555" s="189"/>
      <c r="G3555" s="155"/>
      <c r="H3555" s="155"/>
    </row>
    <row r="3556" spans="2:8" s="148" customFormat="1" hidden="1">
      <c r="B3556" s="161">
        <f t="shared" si="412"/>
        <v>224</v>
      </c>
      <c r="C3556" s="165"/>
      <c r="D3556" s="156"/>
      <c r="E3556" s="155"/>
      <c r="F3556" s="189"/>
      <c r="G3556" s="155"/>
      <c r="H3556" s="155"/>
    </row>
    <row r="3557" spans="2:8" s="148" customFormat="1" hidden="1">
      <c r="B3557" s="161">
        <f t="shared" si="412"/>
        <v>225</v>
      </c>
      <c r="C3557" s="165"/>
      <c r="D3557" s="156"/>
      <c r="E3557" s="155"/>
      <c r="F3557" s="189"/>
      <c r="G3557" s="155"/>
      <c r="H3557" s="155"/>
    </row>
    <row r="3558" spans="2:8" s="148" customFormat="1" hidden="1">
      <c r="B3558" s="161">
        <f t="shared" si="412"/>
        <v>226</v>
      </c>
      <c r="C3558" s="165"/>
      <c r="D3558" s="156"/>
      <c r="E3558" s="155"/>
      <c r="F3558" s="189"/>
      <c r="G3558" s="155"/>
      <c r="H3558" s="155"/>
    </row>
    <row r="3559" spans="2:8" s="148" customFormat="1" hidden="1">
      <c r="B3559" s="161">
        <f t="shared" si="412"/>
        <v>227</v>
      </c>
      <c r="C3559" s="165"/>
      <c r="D3559" s="156"/>
      <c r="E3559" s="155"/>
      <c r="F3559" s="189"/>
      <c r="G3559" s="155"/>
      <c r="H3559" s="155"/>
    </row>
    <row r="3560" spans="2:8" s="148" customFormat="1" hidden="1">
      <c r="B3560" s="161">
        <f t="shared" si="412"/>
        <v>228</v>
      </c>
      <c r="C3560" s="165"/>
      <c r="D3560" s="156"/>
      <c r="E3560" s="155"/>
      <c r="F3560" s="189"/>
      <c r="G3560" s="155"/>
      <c r="H3560" s="155"/>
    </row>
    <row r="3561" spans="2:8" s="148" customFormat="1" hidden="1">
      <c r="B3561" s="161">
        <f t="shared" si="412"/>
        <v>229</v>
      </c>
      <c r="C3561" s="165"/>
      <c r="D3561" s="156"/>
      <c r="E3561" s="155"/>
      <c r="F3561" s="189"/>
      <c r="G3561" s="155"/>
      <c r="H3561" s="155"/>
    </row>
    <row r="3562" spans="2:8" s="148" customFormat="1" hidden="1">
      <c r="B3562" s="161">
        <f t="shared" si="412"/>
        <v>230</v>
      </c>
      <c r="C3562" s="165"/>
      <c r="D3562" s="156"/>
      <c r="E3562" s="155"/>
      <c r="F3562" s="189"/>
      <c r="G3562" s="155"/>
      <c r="H3562" s="155"/>
    </row>
    <row r="3563" spans="2:8" s="148" customFormat="1" hidden="1">
      <c r="B3563" s="161">
        <f t="shared" si="412"/>
        <v>231</v>
      </c>
      <c r="C3563" s="165"/>
      <c r="D3563" s="156"/>
      <c r="E3563" s="155"/>
      <c r="F3563" s="189"/>
      <c r="G3563" s="155"/>
      <c r="H3563" s="155"/>
    </row>
    <row r="3564" spans="2:8" s="148" customFormat="1" hidden="1">
      <c r="B3564" s="161">
        <f t="shared" si="412"/>
        <v>232</v>
      </c>
      <c r="C3564" s="165"/>
      <c r="D3564" s="156"/>
      <c r="E3564" s="155"/>
      <c r="F3564" s="189"/>
      <c r="G3564" s="155"/>
      <c r="H3564" s="155"/>
    </row>
    <row r="3565" spans="2:8" s="148" customFormat="1" hidden="1">
      <c r="B3565" s="161">
        <f t="shared" si="412"/>
        <v>233</v>
      </c>
      <c r="C3565" s="165"/>
      <c r="D3565" s="156"/>
      <c r="E3565" s="155"/>
      <c r="F3565" s="189"/>
      <c r="G3565" s="155"/>
      <c r="H3565" s="155"/>
    </row>
    <row r="3566" spans="2:8" s="148" customFormat="1" hidden="1">
      <c r="B3566" s="161">
        <f t="shared" si="412"/>
        <v>234</v>
      </c>
      <c r="C3566" s="165"/>
      <c r="D3566" s="156"/>
      <c r="E3566" s="155"/>
      <c r="F3566" s="189"/>
      <c r="G3566" s="155"/>
      <c r="H3566" s="155"/>
    </row>
    <row r="3567" spans="2:8" s="148" customFormat="1" hidden="1">
      <c r="B3567" s="161">
        <f t="shared" si="412"/>
        <v>235</v>
      </c>
      <c r="C3567" s="165"/>
      <c r="D3567" s="156"/>
      <c r="E3567" s="155"/>
      <c r="F3567" s="189"/>
      <c r="G3567" s="155"/>
      <c r="H3567" s="155"/>
    </row>
    <row r="3568" spans="2:8" s="148" customFormat="1" hidden="1">
      <c r="B3568" s="161">
        <f t="shared" si="412"/>
        <v>236</v>
      </c>
      <c r="C3568" s="165"/>
      <c r="D3568" s="156"/>
      <c r="E3568" s="155"/>
      <c r="F3568" s="189"/>
      <c r="G3568" s="155"/>
      <c r="H3568" s="155"/>
    </row>
    <row r="3569" spans="2:8" s="148" customFormat="1" hidden="1">
      <c r="B3569" s="161">
        <f t="shared" si="412"/>
        <v>237</v>
      </c>
      <c r="C3569" s="165"/>
      <c r="D3569" s="156"/>
      <c r="E3569" s="155"/>
      <c r="F3569" s="189"/>
      <c r="G3569" s="155"/>
      <c r="H3569" s="155"/>
    </row>
    <row r="3570" spans="2:8" s="148" customFormat="1" hidden="1">
      <c r="B3570" s="161">
        <f t="shared" si="412"/>
        <v>238</v>
      </c>
      <c r="C3570" s="165"/>
      <c r="D3570" s="156"/>
      <c r="E3570" s="155"/>
      <c r="F3570" s="189"/>
      <c r="G3570" s="155"/>
      <c r="H3570" s="155"/>
    </row>
    <row r="3571" spans="2:8" s="148" customFormat="1" hidden="1">
      <c r="B3571" s="161">
        <f t="shared" si="412"/>
        <v>239</v>
      </c>
      <c r="C3571" s="165"/>
      <c r="D3571" s="156"/>
      <c r="E3571" s="155"/>
      <c r="F3571" s="189"/>
      <c r="G3571" s="155"/>
      <c r="H3571" s="155"/>
    </row>
    <row r="3572" spans="2:8" s="148" customFormat="1" hidden="1">
      <c r="B3572" s="161">
        <f t="shared" si="412"/>
        <v>240</v>
      </c>
      <c r="C3572" s="165"/>
      <c r="D3572" s="156"/>
      <c r="E3572" s="155"/>
      <c r="F3572" s="189"/>
      <c r="G3572" s="155"/>
      <c r="H3572" s="155"/>
    </row>
    <row r="3573" spans="2:8" s="148" customFormat="1" hidden="1">
      <c r="B3573" s="161">
        <f t="shared" si="412"/>
        <v>241</v>
      </c>
      <c r="C3573" s="165"/>
      <c r="D3573" s="156"/>
      <c r="E3573" s="155"/>
      <c r="F3573" s="189"/>
      <c r="G3573" s="155"/>
      <c r="H3573" s="155"/>
    </row>
    <row r="3574" spans="2:8" s="148" customFormat="1" hidden="1">
      <c r="B3574" s="161">
        <f t="shared" si="412"/>
        <v>242</v>
      </c>
      <c r="C3574" s="165"/>
      <c r="D3574" s="156"/>
      <c r="E3574" s="155"/>
      <c r="F3574" s="189"/>
      <c r="G3574" s="155"/>
      <c r="H3574" s="155"/>
    </row>
    <row r="3575" spans="2:8" s="148" customFormat="1" hidden="1">
      <c r="B3575" s="161">
        <f t="shared" si="412"/>
        <v>243</v>
      </c>
      <c r="C3575" s="165"/>
      <c r="D3575" s="156"/>
      <c r="E3575" s="155"/>
      <c r="F3575" s="189"/>
      <c r="G3575" s="155"/>
      <c r="H3575" s="155"/>
    </row>
    <row r="3576" spans="2:8" s="148" customFormat="1" hidden="1">
      <c r="B3576" s="161">
        <f t="shared" si="412"/>
        <v>244</v>
      </c>
      <c r="C3576" s="165"/>
      <c r="D3576" s="156"/>
      <c r="E3576" s="155"/>
      <c r="F3576" s="189"/>
      <c r="G3576" s="155"/>
      <c r="H3576" s="155"/>
    </row>
    <row r="3577" spans="2:8" s="148" customFormat="1" hidden="1">
      <c r="B3577" s="161">
        <f t="shared" si="412"/>
        <v>245</v>
      </c>
      <c r="C3577" s="165"/>
      <c r="D3577" s="156"/>
      <c r="E3577" s="155"/>
      <c r="F3577" s="189"/>
      <c r="G3577" s="155"/>
      <c r="H3577" s="155"/>
    </row>
    <row r="3578" spans="2:8" s="148" customFormat="1" hidden="1">
      <c r="B3578" s="161">
        <f t="shared" si="412"/>
        <v>246</v>
      </c>
      <c r="C3578" s="165"/>
      <c r="D3578" s="156"/>
      <c r="E3578" s="155"/>
      <c r="F3578" s="189"/>
      <c r="G3578" s="155"/>
      <c r="H3578" s="155"/>
    </row>
    <row r="3579" spans="2:8" s="148" customFormat="1" hidden="1">
      <c r="B3579" s="161">
        <f t="shared" si="412"/>
        <v>247</v>
      </c>
      <c r="C3579" s="165"/>
      <c r="D3579" s="156"/>
      <c r="E3579" s="155"/>
      <c r="F3579" s="189"/>
      <c r="G3579" s="155"/>
      <c r="H3579" s="155"/>
    </row>
    <row r="3580" spans="2:8" s="148" customFormat="1" hidden="1">
      <c r="B3580" s="161">
        <f t="shared" si="412"/>
        <v>248</v>
      </c>
      <c r="C3580" s="165"/>
      <c r="D3580" s="156"/>
      <c r="E3580" s="155"/>
      <c r="F3580" s="189"/>
      <c r="G3580" s="155"/>
      <c r="H3580" s="155"/>
    </row>
    <row r="3581" spans="2:8" s="148" customFormat="1" hidden="1">
      <c r="B3581" s="161">
        <f t="shared" si="412"/>
        <v>249</v>
      </c>
      <c r="C3581" s="165"/>
      <c r="D3581" s="156"/>
      <c r="E3581" s="155"/>
      <c r="F3581" s="189"/>
      <c r="G3581" s="155"/>
      <c r="H3581" s="155"/>
    </row>
    <row r="3582" spans="2:8" s="148" customFormat="1" hidden="1">
      <c r="B3582" s="161">
        <f t="shared" si="412"/>
        <v>250</v>
      </c>
      <c r="C3582" s="165"/>
      <c r="D3582" s="156"/>
      <c r="E3582" s="155"/>
      <c r="F3582" s="189"/>
      <c r="G3582" s="155"/>
      <c r="H3582" s="155"/>
    </row>
    <row r="3583" spans="2:8" s="148" customFormat="1" hidden="1">
      <c r="B3583" s="161">
        <f t="shared" si="412"/>
        <v>251</v>
      </c>
      <c r="C3583" s="165"/>
      <c r="D3583" s="156"/>
      <c r="E3583" s="155"/>
      <c r="F3583" s="189"/>
      <c r="G3583" s="155"/>
      <c r="H3583" s="155"/>
    </row>
    <row r="3584" spans="2:8" s="148" customFormat="1" hidden="1">
      <c r="B3584" s="161">
        <f t="shared" si="412"/>
        <v>252</v>
      </c>
      <c r="C3584" s="165"/>
      <c r="D3584" s="156"/>
      <c r="E3584" s="155"/>
      <c r="F3584" s="189"/>
      <c r="G3584" s="155"/>
      <c r="H3584" s="155"/>
    </row>
    <row r="3585" spans="2:8" s="148" customFormat="1" hidden="1">
      <c r="B3585" s="161">
        <f t="shared" si="412"/>
        <v>253</v>
      </c>
      <c r="C3585" s="165"/>
      <c r="D3585" s="156"/>
      <c r="E3585" s="155"/>
      <c r="F3585" s="189"/>
      <c r="G3585" s="155"/>
      <c r="H3585" s="155"/>
    </row>
    <row r="3586" spans="2:8" s="148" customFormat="1" hidden="1">
      <c r="B3586" s="161">
        <f t="shared" si="412"/>
        <v>254</v>
      </c>
      <c r="C3586" s="165"/>
      <c r="D3586" s="156"/>
      <c r="E3586" s="155"/>
      <c r="F3586" s="189"/>
      <c r="G3586" s="155"/>
      <c r="H3586" s="155"/>
    </row>
    <row r="3587" spans="2:8" s="148" customFormat="1" hidden="1">
      <c r="B3587" s="161">
        <f t="shared" si="412"/>
        <v>255</v>
      </c>
      <c r="C3587" s="165"/>
      <c r="D3587" s="156"/>
      <c r="E3587" s="155"/>
      <c r="F3587" s="189"/>
      <c r="G3587" s="155"/>
      <c r="H3587" s="155"/>
    </row>
    <row r="3588" spans="2:8" s="148" customFormat="1" hidden="1">
      <c r="B3588" s="161">
        <f t="shared" si="412"/>
        <v>256</v>
      </c>
      <c r="C3588" s="165"/>
      <c r="D3588" s="156"/>
      <c r="E3588" s="155"/>
      <c r="F3588" s="189"/>
      <c r="G3588" s="155"/>
      <c r="H3588" s="155"/>
    </row>
    <row r="3589" spans="2:8" s="148" customFormat="1" hidden="1">
      <c r="B3589" s="161">
        <f t="shared" si="412"/>
        <v>257</v>
      </c>
      <c r="C3589" s="165"/>
      <c r="D3589" s="156"/>
      <c r="E3589" s="155"/>
      <c r="F3589" s="189"/>
      <c r="G3589" s="155"/>
      <c r="H3589" s="155"/>
    </row>
    <row r="3590" spans="2:8" s="148" customFormat="1" hidden="1">
      <c r="B3590" s="161">
        <f t="shared" si="412"/>
        <v>258</v>
      </c>
      <c r="C3590" s="165"/>
      <c r="D3590" s="156"/>
      <c r="E3590" s="155"/>
      <c r="F3590" s="189"/>
      <c r="G3590" s="155"/>
      <c r="H3590" s="155"/>
    </row>
    <row r="3591" spans="2:8" s="148" customFormat="1" hidden="1">
      <c r="B3591" s="161">
        <f t="shared" si="412"/>
        <v>259</v>
      </c>
      <c r="C3591" s="165"/>
      <c r="D3591" s="156"/>
      <c r="E3591" s="155"/>
      <c r="F3591" s="189"/>
      <c r="G3591" s="155"/>
      <c r="H3591" s="155"/>
    </row>
    <row r="3592" spans="2:8" s="148" customFormat="1" hidden="1">
      <c r="B3592" s="161">
        <f t="shared" si="412"/>
        <v>260</v>
      </c>
      <c r="C3592" s="165"/>
      <c r="D3592" s="156"/>
      <c r="E3592" s="155"/>
      <c r="F3592" s="189"/>
      <c r="G3592" s="155"/>
      <c r="H3592" s="155"/>
    </row>
    <row r="3593" spans="2:8" s="148" customFormat="1" hidden="1">
      <c r="B3593" s="161">
        <f t="shared" ref="B3593:B3656" si="413">B3592+1</f>
        <v>261</v>
      </c>
      <c r="C3593" s="165"/>
      <c r="D3593" s="156"/>
      <c r="E3593" s="155"/>
      <c r="F3593" s="189"/>
      <c r="G3593" s="155"/>
      <c r="H3593" s="155"/>
    </row>
    <row r="3594" spans="2:8" s="148" customFormat="1" hidden="1">
      <c r="B3594" s="161">
        <f t="shared" si="413"/>
        <v>262</v>
      </c>
      <c r="C3594" s="165"/>
      <c r="D3594" s="156"/>
      <c r="E3594" s="155"/>
      <c r="F3594" s="189"/>
      <c r="G3594" s="155"/>
      <c r="H3594" s="155"/>
    </row>
    <row r="3595" spans="2:8" s="148" customFormat="1" hidden="1">
      <c r="B3595" s="161">
        <f t="shared" si="413"/>
        <v>263</v>
      </c>
      <c r="C3595" s="165"/>
      <c r="D3595" s="156"/>
      <c r="E3595" s="155"/>
      <c r="F3595" s="189"/>
      <c r="G3595" s="155"/>
      <c r="H3595" s="155"/>
    </row>
    <row r="3596" spans="2:8" s="148" customFormat="1" hidden="1">
      <c r="B3596" s="161">
        <f t="shared" si="413"/>
        <v>264</v>
      </c>
      <c r="C3596" s="165"/>
      <c r="D3596" s="156"/>
      <c r="E3596" s="155"/>
      <c r="F3596" s="189"/>
      <c r="G3596" s="155"/>
      <c r="H3596" s="155"/>
    </row>
    <row r="3597" spans="2:8" s="148" customFormat="1" hidden="1">
      <c r="B3597" s="161">
        <f t="shared" si="413"/>
        <v>265</v>
      </c>
      <c r="C3597" s="165"/>
      <c r="D3597" s="156"/>
      <c r="E3597" s="155"/>
      <c r="F3597" s="189"/>
      <c r="G3597" s="155"/>
      <c r="H3597" s="155"/>
    </row>
    <row r="3598" spans="2:8" s="148" customFormat="1" hidden="1">
      <c r="B3598" s="161">
        <f t="shared" si="413"/>
        <v>266</v>
      </c>
      <c r="C3598" s="165"/>
      <c r="D3598" s="156"/>
      <c r="E3598" s="155"/>
      <c r="F3598" s="189"/>
      <c r="G3598" s="155"/>
      <c r="H3598" s="155"/>
    </row>
    <row r="3599" spans="2:8" s="148" customFormat="1" hidden="1">
      <c r="B3599" s="161">
        <f t="shared" si="413"/>
        <v>267</v>
      </c>
      <c r="C3599" s="165"/>
      <c r="D3599" s="156"/>
      <c r="E3599" s="155"/>
      <c r="F3599" s="189"/>
      <c r="G3599" s="155"/>
      <c r="H3599" s="155"/>
    </row>
    <row r="3600" spans="2:8" s="148" customFormat="1" hidden="1">
      <c r="B3600" s="161">
        <f t="shared" si="413"/>
        <v>268</v>
      </c>
      <c r="C3600" s="165"/>
      <c r="D3600" s="156"/>
      <c r="E3600" s="155"/>
      <c r="F3600" s="189"/>
      <c r="G3600" s="155"/>
      <c r="H3600" s="155"/>
    </row>
    <row r="3601" spans="2:8" s="148" customFormat="1" hidden="1">
      <c r="B3601" s="161">
        <f t="shared" si="413"/>
        <v>269</v>
      </c>
      <c r="C3601" s="165"/>
      <c r="D3601" s="156"/>
      <c r="E3601" s="155"/>
      <c r="F3601" s="189"/>
      <c r="G3601" s="155"/>
      <c r="H3601" s="155"/>
    </row>
    <row r="3602" spans="2:8" s="148" customFormat="1" hidden="1">
      <c r="B3602" s="161">
        <f t="shared" si="413"/>
        <v>270</v>
      </c>
      <c r="C3602" s="165"/>
      <c r="D3602" s="156"/>
      <c r="E3602" s="155"/>
      <c r="F3602" s="189"/>
      <c r="G3602" s="155"/>
      <c r="H3602" s="155"/>
    </row>
    <row r="3603" spans="2:8" s="148" customFormat="1" hidden="1">
      <c r="B3603" s="161">
        <f t="shared" si="413"/>
        <v>271</v>
      </c>
      <c r="C3603" s="165"/>
      <c r="D3603" s="156"/>
      <c r="E3603" s="155"/>
      <c r="F3603" s="189"/>
      <c r="G3603" s="155"/>
      <c r="H3603" s="155"/>
    </row>
    <row r="3604" spans="2:8" s="148" customFormat="1" hidden="1">
      <c r="B3604" s="161">
        <f t="shared" si="413"/>
        <v>272</v>
      </c>
      <c r="C3604" s="165"/>
      <c r="D3604" s="156"/>
      <c r="E3604" s="155"/>
      <c r="F3604" s="189"/>
      <c r="G3604" s="155"/>
      <c r="H3604" s="155"/>
    </row>
    <row r="3605" spans="2:8" s="148" customFormat="1" hidden="1">
      <c r="B3605" s="161">
        <f t="shared" si="413"/>
        <v>273</v>
      </c>
      <c r="C3605" s="165"/>
      <c r="D3605" s="156"/>
      <c r="E3605" s="155"/>
      <c r="F3605" s="189"/>
      <c r="G3605" s="155"/>
      <c r="H3605" s="155"/>
    </row>
    <row r="3606" spans="2:8" s="148" customFormat="1" hidden="1">
      <c r="B3606" s="161">
        <f t="shared" si="413"/>
        <v>274</v>
      </c>
      <c r="C3606" s="165"/>
      <c r="D3606" s="156"/>
      <c r="E3606" s="155"/>
      <c r="F3606" s="189"/>
      <c r="G3606" s="155"/>
      <c r="H3606" s="155"/>
    </row>
    <row r="3607" spans="2:8" s="148" customFormat="1" hidden="1">
      <c r="B3607" s="161">
        <f t="shared" si="413"/>
        <v>275</v>
      </c>
      <c r="C3607" s="165"/>
      <c r="D3607" s="156"/>
      <c r="E3607" s="155"/>
      <c r="F3607" s="189"/>
      <c r="G3607" s="155"/>
      <c r="H3607" s="155"/>
    </row>
    <row r="3608" spans="2:8" s="148" customFormat="1" hidden="1">
      <c r="B3608" s="161">
        <f t="shared" si="413"/>
        <v>276</v>
      </c>
      <c r="C3608" s="165"/>
      <c r="D3608" s="156"/>
      <c r="E3608" s="155"/>
      <c r="F3608" s="189"/>
      <c r="G3608" s="155"/>
      <c r="H3608" s="155"/>
    </row>
    <row r="3609" spans="2:8" s="148" customFormat="1" hidden="1">
      <c r="B3609" s="161">
        <f t="shared" si="413"/>
        <v>277</v>
      </c>
      <c r="C3609" s="165"/>
      <c r="D3609" s="156"/>
      <c r="E3609" s="155"/>
      <c r="F3609" s="189"/>
      <c r="G3609" s="155"/>
      <c r="H3609" s="155"/>
    </row>
    <row r="3610" spans="2:8" s="148" customFormat="1" hidden="1">
      <c r="B3610" s="161">
        <f t="shared" si="413"/>
        <v>278</v>
      </c>
      <c r="C3610" s="165"/>
      <c r="D3610" s="156"/>
      <c r="E3610" s="155"/>
      <c r="F3610" s="189"/>
      <c r="G3610" s="155"/>
      <c r="H3610" s="155"/>
    </row>
    <row r="3611" spans="2:8" s="148" customFormat="1" hidden="1">
      <c r="B3611" s="161">
        <f t="shared" si="413"/>
        <v>279</v>
      </c>
      <c r="C3611" s="165"/>
      <c r="D3611" s="156"/>
      <c r="E3611" s="155"/>
      <c r="F3611" s="189"/>
      <c r="G3611" s="155"/>
      <c r="H3611" s="155"/>
    </row>
    <row r="3612" spans="2:8" s="148" customFormat="1" hidden="1">
      <c r="B3612" s="161">
        <f t="shared" si="413"/>
        <v>280</v>
      </c>
      <c r="C3612" s="165"/>
      <c r="D3612" s="156"/>
      <c r="E3612" s="155"/>
      <c r="F3612" s="189"/>
      <c r="G3612" s="155"/>
      <c r="H3612" s="155"/>
    </row>
    <row r="3613" spans="2:8" s="148" customFormat="1" hidden="1">
      <c r="B3613" s="161">
        <f t="shared" si="413"/>
        <v>281</v>
      </c>
      <c r="C3613" s="165"/>
      <c r="D3613" s="156"/>
      <c r="E3613" s="155"/>
      <c r="F3613" s="189"/>
      <c r="G3613" s="155"/>
      <c r="H3613" s="155"/>
    </row>
    <row r="3614" spans="2:8" s="148" customFormat="1" hidden="1">
      <c r="B3614" s="161">
        <f t="shared" si="413"/>
        <v>282</v>
      </c>
      <c r="C3614" s="165"/>
      <c r="D3614" s="156"/>
      <c r="E3614" s="155"/>
      <c r="F3614" s="189"/>
      <c r="G3614" s="155"/>
      <c r="H3614" s="155"/>
    </row>
    <row r="3615" spans="2:8" s="148" customFormat="1" hidden="1">
      <c r="B3615" s="161">
        <f t="shared" si="413"/>
        <v>283</v>
      </c>
      <c r="C3615" s="165"/>
      <c r="D3615" s="156"/>
      <c r="E3615" s="155"/>
      <c r="F3615" s="189"/>
      <c r="G3615" s="155"/>
      <c r="H3615" s="155"/>
    </row>
    <row r="3616" spans="2:8" s="148" customFormat="1" hidden="1">
      <c r="B3616" s="161">
        <f t="shared" si="413"/>
        <v>284</v>
      </c>
      <c r="C3616" s="165"/>
      <c r="D3616" s="156"/>
      <c r="E3616" s="155"/>
      <c r="F3616" s="189"/>
      <c r="G3616" s="155"/>
      <c r="H3616" s="155"/>
    </row>
    <row r="3617" spans="2:8" s="148" customFormat="1" hidden="1">
      <c r="B3617" s="161">
        <f t="shared" si="413"/>
        <v>285</v>
      </c>
      <c r="C3617" s="165"/>
      <c r="D3617" s="156"/>
      <c r="E3617" s="155"/>
      <c r="F3617" s="189"/>
      <c r="G3617" s="155"/>
      <c r="H3617" s="155"/>
    </row>
    <row r="3618" spans="2:8" s="148" customFormat="1" hidden="1">
      <c r="B3618" s="161">
        <f t="shared" si="413"/>
        <v>286</v>
      </c>
      <c r="C3618" s="165"/>
      <c r="D3618" s="156"/>
      <c r="E3618" s="155"/>
      <c r="F3618" s="189"/>
      <c r="G3618" s="155"/>
      <c r="H3618" s="155"/>
    </row>
    <row r="3619" spans="2:8" s="148" customFormat="1" hidden="1">
      <c r="B3619" s="161">
        <f t="shared" si="413"/>
        <v>287</v>
      </c>
      <c r="C3619" s="165"/>
      <c r="D3619" s="156"/>
      <c r="E3619" s="155"/>
      <c r="F3619" s="189"/>
      <c r="G3619" s="155"/>
      <c r="H3619" s="155"/>
    </row>
    <row r="3620" spans="2:8" s="148" customFormat="1" hidden="1">
      <c r="B3620" s="161">
        <f t="shared" si="413"/>
        <v>288</v>
      </c>
      <c r="C3620" s="165"/>
      <c r="D3620" s="156"/>
      <c r="E3620" s="155"/>
      <c r="F3620" s="189"/>
      <c r="G3620" s="155"/>
      <c r="H3620" s="155"/>
    </row>
    <row r="3621" spans="2:8" s="148" customFormat="1" hidden="1">
      <c r="B3621" s="161">
        <f t="shared" si="413"/>
        <v>289</v>
      </c>
      <c r="C3621" s="165"/>
      <c r="D3621" s="156"/>
      <c r="E3621" s="155"/>
      <c r="F3621" s="189"/>
      <c r="G3621" s="155"/>
      <c r="H3621" s="155"/>
    </row>
    <row r="3622" spans="2:8" s="148" customFormat="1" hidden="1">
      <c r="B3622" s="161">
        <f t="shared" si="413"/>
        <v>290</v>
      </c>
      <c r="C3622" s="165"/>
      <c r="D3622" s="156"/>
      <c r="E3622" s="155"/>
      <c r="F3622" s="189"/>
      <c r="G3622" s="155"/>
      <c r="H3622" s="155"/>
    </row>
    <row r="3623" spans="2:8" s="148" customFormat="1" hidden="1">
      <c r="B3623" s="161">
        <f t="shared" si="413"/>
        <v>291</v>
      </c>
      <c r="C3623" s="165"/>
      <c r="D3623" s="156"/>
      <c r="E3623" s="155"/>
      <c r="F3623" s="189"/>
      <c r="G3623" s="155"/>
      <c r="H3623" s="155"/>
    </row>
    <row r="3624" spans="2:8" s="148" customFormat="1" hidden="1">
      <c r="B3624" s="161">
        <f t="shared" si="413"/>
        <v>292</v>
      </c>
      <c r="C3624" s="165"/>
      <c r="D3624" s="156"/>
      <c r="E3624" s="155"/>
      <c r="F3624" s="189"/>
      <c r="G3624" s="155"/>
      <c r="H3624" s="155"/>
    </row>
    <row r="3625" spans="2:8" s="148" customFormat="1" hidden="1">
      <c r="B3625" s="161">
        <f t="shared" si="413"/>
        <v>293</v>
      </c>
      <c r="C3625" s="165"/>
      <c r="D3625" s="156"/>
      <c r="E3625" s="155"/>
      <c r="F3625" s="189"/>
      <c r="G3625" s="155"/>
      <c r="H3625" s="155"/>
    </row>
    <row r="3626" spans="2:8" s="148" customFormat="1" hidden="1">
      <c r="B3626" s="161">
        <f t="shared" si="413"/>
        <v>294</v>
      </c>
      <c r="C3626" s="165"/>
      <c r="D3626" s="156"/>
      <c r="E3626" s="155"/>
      <c r="F3626" s="189"/>
      <c r="G3626" s="155"/>
      <c r="H3626" s="155"/>
    </row>
    <row r="3627" spans="2:8" s="148" customFormat="1" hidden="1">
      <c r="B3627" s="161">
        <f t="shared" si="413"/>
        <v>295</v>
      </c>
      <c r="C3627" s="165"/>
      <c r="D3627" s="156"/>
      <c r="E3627" s="155"/>
      <c r="F3627" s="189"/>
      <c r="G3627" s="155"/>
      <c r="H3627" s="155"/>
    </row>
    <row r="3628" spans="2:8" s="148" customFormat="1" hidden="1">
      <c r="B3628" s="161">
        <f t="shared" si="413"/>
        <v>296</v>
      </c>
      <c r="C3628" s="165"/>
      <c r="D3628" s="156"/>
      <c r="E3628" s="155"/>
      <c r="F3628" s="189"/>
      <c r="G3628" s="155"/>
      <c r="H3628" s="155"/>
    </row>
    <row r="3629" spans="2:8" s="148" customFormat="1" hidden="1">
      <c r="B3629" s="161">
        <f t="shared" si="413"/>
        <v>297</v>
      </c>
      <c r="C3629" s="165"/>
      <c r="D3629" s="156"/>
      <c r="E3629" s="155"/>
      <c r="F3629" s="189"/>
      <c r="G3629" s="155"/>
      <c r="H3629" s="155"/>
    </row>
    <row r="3630" spans="2:8" s="148" customFormat="1" hidden="1">
      <c r="B3630" s="161">
        <f t="shared" si="413"/>
        <v>298</v>
      </c>
      <c r="C3630" s="165"/>
      <c r="D3630" s="156"/>
      <c r="E3630" s="155"/>
      <c r="F3630" s="189"/>
      <c r="G3630" s="155"/>
      <c r="H3630" s="155"/>
    </row>
    <row r="3631" spans="2:8" s="148" customFormat="1" hidden="1">
      <c r="B3631" s="161">
        <f t="shared" si="413"/>
        <v>299</v>
      </c>
      <c r="C3631" s="165"/>
      <c r="D3631" s="156"/>
      <c r="E3631" s="155"/>
      <c r="F3631" s="189"/>
      <c r="G3631" s="155"/>
      <c r="H3631" s="155"/>
    </row>
    <row r="3632" spans="2:8" s="148" customFormat="1" hidden="1">
      <c r="B3632" s="161">
        <f t="shared" si="413"/>
        <v>300</v>
      </c>
      <c r="C3632" s="165"/>
      <c r="D3632" s="156"/>
      <c r="E3632" s="155"/>
      <c r="F3632" s="189"/>
      <c r="G3632" s="155"/>
      <c r="H3632" s="155"/>
    </row>
    <row r="3633" spans="2:8" s="148" customFormat="1" hidden="1">
      <c r="B3633" s="161">
        <f t="shared" si="413"/>
        <v>301</v>
      </c>
      <c r="C3633" s="165"/>
      <c r="D3633" s="156"/>
      <c r="E3633" s="155"/>
      <c r="F3633" s="189"/>
      <c r="G3633" s="155"/>
      <c r="H3633" s="155"/>
    </row>
    <row r="3634" spans="2:8" s="148" customFormat="1" hidden="1">
      <c r="B3634" s="161">
        <f t="shared" si="413"/>
        <v>302</v>
      </c>
      <c r="C3634" s="165"/>
      <c r="D3634" s="156"/>
      <c r="E3634" s="155"/>
      <c r="F3634" s="189"/>
      <c r="G3634" s="155"/>
      <c r="H3634" s="155"/>
    </row>
    <row r="3635" spans="2:8" s="148" customFormat="1" hidden="1">
      <c r="B3635" s="161">
        <f t="shared" si="413"/>
        <v>303</v>
      </c>
      <c r="C3635" s="165"/>
      <c r="D3635" s="156"/>
      <c r="E3635" s="155"/>
      <c r="F3635" s="189"/>
      <c r="G3635" s="155"/>
      <c r="H3635" s="155"/>
    </row>
    <row r="3636" spans="2:8" s="148" customFormat="1" hidden="1">
      <c r="B3636" s="161">
        <f t="shared" si="413"/>
        <v>304</v>
      </c>
      <c r="C3636" s="165"/>
      <c r="D3636" s="156"/>
      <c r="E3636" s="155"/>
      <c r="F3636" s="189"/>
      <c r="G3636" s="155"/>
      <c r="H3636" s="155"/>
    </row>
    <row r="3637" spans="2:8" s="148" customFormat="1" hidden="1">
      <c r="B3637" s="161">
        <f t="shared" si="413"/>
        <v>305</v>
      </c>
      <c r="C3637" s="165"/>
      <c r="D3637" s="156"/>
      <c r="E3637" s="155"/>
      <c r="F3637" s="189"/>
      <c r="G3637" s="155"/>
      <c r="H3637" s="155"/>
    </row>
    <row r="3638" spans="2:8" s="148" customFormat="1" hidden="1">
      <c r="B3638" s="161">
        <f t="shared" si="413"/>
        <v>306</v>
      </c>
      <c r="C3638" s="165"/>
      <c r="D3638" s="156"/>
      <c r="E3638" s="155"/>
      <c r="F3638" s="189"/>
      <c r="G3638" s="155"/>
      <c r="H3638" s="155"/>
    </row>
    <row r="3639" spans="2:8" s="148" customFormat="1" hidden="1">
      <c r="B3639" s="161">
        <f t="shared" si="413"/>
        <v>307</v>
      </c>
      <c r="C3639" s="165"/>
      <c r="D3639" s="156"/>
      <c r="E3639" s="155"/>
      <c r="F3639" s="189"/>
      <c r="G3639" s="155"/>
      <c r="H3639" s="155"/>
    </row>
    <row r="3640" spans="2:8" s="148" customFormat="1" hidden="1">
      <c r="B3640" s="161">
        <f t="shared" si="413"/>
        <v>308</v>
      </c>
      <c r="C3640" s="165"/>
      <c r="D3640" s="156"/>
      <c r="E3640" s="155"/>
      <c r="F3640" s="189"/>
      <c r="G3640" s="155"/>
      <c r="H3640" s="155"/>
    </row>
    <row r="3641" spans="2:8" s="148" customFormat="1" hidden="1">
      <c r="B3641" s="161">
        <f t="shared" si="413"/>
        <v>309</v>
      </c>
      <c r="C3641" s="165"/>
      <c r="D3641" s="156"/>
      <c r="E3641" s="155"/>
      <c r="F3641" s="189"/>
      <c r="G3641" s="155"/>
      <c r="H3641" s="155"/>
    </row>
    <row r="3642" spans="2:8" s="148" customFormat="1" hidden="1">
      <c r="B3642" s="161">
        <f t="shared" si="413"/>
        <v>310</v>
      </c>
      <c r="C3642" s="165"/>
      <c r="D3642" s="156"/>
      <c r="E3642" s="155"/>
      <c r="F3642" s="189"/>
      <c r="G3642" s="155"/>
      <c r="H3642" s="155"/>
    </row>
    <row r="3643" spans="2:8" s="148" customFormat="1" hidden="1">
      <c r="B3643" s="161">
        <f t="shared" si="413"/>
        <v>311</v>
      </c>
      <c r="C3643" s="165"/>
      <c r="D3643" s="156"/>
      <c r="E3643" s="155"/>
      <c r="F3643" s="189"/>
      <c r="G3643" s="155"/>
      <c r="H3643" s="155"/>
    </row>
    <row r="3644" spans="2:8" s="148" customFormat="1" hidden="1">
      <c r="B3644" s="161">
        <f t="shared" si="413"/>
        <v>312</v>
      </c>
      <c r="C3644" s="165"/>
      <c r="D3644" s="156"/>
      <c r="E3644" s="155"/>
      <c r="F3644" s="189"/>
      <c r="G3644" s="155"/>
      <c r="H3644" s="155"/>
    </row>
    <row r="3645" spans="2:8" s="148" customFormat="1" hidden="1">
      <c r="B3645" s="161">
        <f t="shared" si="413"/>
        <v>313</v>
      </c>
      <c r="C3645" s="165"/>
      <c r="D3645" s="156"/>
      <c r="E3645" s="155"/>
      <c r="F3645" s="189"/>
      <c r="G3645" s="155"/>
      <c r="H3645" s="155"/>
    </row>
    <row r="3646" spans="2:8" s="148" customFormat="1" hidden="1">
      <c r="B3646" s="161">
        <f t="shared" si="413"/>
        <v>314</v>
      </c>
      <c r="C3646" s="165"/>
      <c r="D3646" s="156"/>
      <c r="E3646" s="155"/>
      <c r="F3646" s="189"/>
      <c r="G3646" s="155"/>
      <c r="H3646" s="155"/>
    </row>
    <row r="3647" spans="2:8" s="148" customFormat="1" hidden="1">
      <c r="B3647" s="161">
        <f t="shared" si="413"/>
        <v>315</v>
      </c>
      <c r="C3647" s="165"/>
      <c r="D3647" s="156"/>
      <c r="E3647" s="155"/>
      <c r="F3647" s="189"/>
      <c r="G3647" s="155"/>
      <c r="H3647" s="155"/>
    </row>
    <row r="3648" spans="2:8" s="148" customFormat="1" hidden="1">
      <c r="B3648" s="161">
        <f t="shared" si="413"/>
        <v>316</v>
      </c>
      <c r="C3648" s="165"/>
      <c r="D3648" s="156"/>
      <c r="E3648" s="155"/>
      <c r="F3648" s="189"/>
      <c r="G3648" s="155"/>
      <c r="H3648" s="155"/>
    </row>
    <row r="3649" spans="2:8" s="148" customFormat="1" hidden="1">
      <c r="B3649" s="161">
        <f t="shared" si="413"/>
        <v>317</v>
      </c>
      <c r="C3649" s="165"/>
      <c r="D3649" s="156"/>
      <c r="E3649" s="155"/>
      <c r="F3649" s="189"/>
      <c r="G3649" s="155"/>
      <c r="H3649" s="155"/>
    </row>
    <row r="3650" spans="2:8" s="148" customFormat="1" hidden="1">
      <c r="B3650" s="161">
        <f t="shared" si="413"/>
        <v>318</v>
      </c>
      <c r="C3650" s="165"/>
      <c r="D3650" s="156"/>
      <c r="E3650" s="155"/>
      <c r="F3650" s="189"/>
      <c r="G3650" s="155"/>
      <c r="H3650" s="155"/>
    </row>
    <row r="3651" spans="2:8" s="148" customFormat="1" hidden="1">
      <c r="B3651" s="161">
        <f t="shared" si="413"/>
        <v>319</v>
      </c>
      <c r="C3651" s="165"/>
      <c r="D3651" s="156"/>
      <c r="E3651" s="155"/>
      <c r="F3651" s="189"/>
      <c r="G3651" s="155"/>
      <c r="H3651" s="155"/>
    </row>
    <row r="3652" spans="2:8" s="148" customFormat="1" hidden="1">
      <c r="B3652" s="161">
        <f t="shared" si="413"/>
        <v>320</v>
      </c>
      <c r="C3652" s="165"/>
      <c r="D3652" s="156"/>
      <c r="E3652" s="155"/>
      <c r="F3652" s="189"/>
      <c r="G3652" s="155"/>
      <c r="H3652" s="155"/>
    </row>
    <row r="3653" spans="2:8" s="148" customFormat="1" hidden="1">
      <c r="B3653" s="161">
        <f t="shared" si="413"/>
        <v>321</v>
      </c>
      <c r="C3653" s="165"/>
      <c r="D3653" s="156"/>
      <c r="E3653" s="155"/>
      <c r="F3653" s="189"/>
      <c r="G3653" s="155"/>
      <c r="H3653" s="155"/>
    </row>
    <row r="3654" spans="2:8" s="148" customFormat="1" hidden="1">
      <c r="B3654" s="161">
        <f t="shared" si="413"/>
        <v>322</v>
      </c>
      <c r="C3654" s="165"/>
      <c r="D3654" s="156"/>
      <c r="E3654" s="155"/>
      <c r="F3654" s="189"/>
      <c r="G3654" s="155"/>
      <c r="H3654" s="155"/>
    </row>
    <row r="3655" spans="2:8" s="148" customFormat="1" hidden="1">
      <c r="B3655" s="161">
        <f t="shared" si="413"/>
        <v>323</v>
      </c>
      <c r="C3655" s="165"/>
      <c r="D3655" s="156"/>
      <c r="E3655" s="155"/>
      <c r="F3655" s="189"/>
      <c r="G3655" s="155"/>
      <c r="H3655" s="155"/>
    </row>
    <row r="3656" spans="2:8" s="148" customFormat="1" hidden="1">
      <c r="B3656" s="161">
        <f t="shared" si="413"/>
        <v>324</v>
      </c>
      <c r="C3656" s="165"/>
      <c r="D3656" s="156"/>
      <c r="E3656" s="155"/>
      <c r="F3656" s="189"/>
      <c r="G3656" s="155"/>
      <c r="H3656" s="155"/>
    </row>
    <row r="3657" spans="2:8" s="148" customFormat="1" hidden="1">
      <c r="B3657" s="161">
        <f t="shared" ref="B3657:B3686" si="414">B3656+1</f>
        <v>325</v>
      </c>
      <c r="C3657" s="165"/>
      <c r="D3657" s="156"/>
      <c r="E3657" s="155"/>
      <c r="F3657" s="189"/>
      <c r="G3657" s="155"/>
      <c r="H3657" s="155"/>
    </row>
    <row r="3658" spans="2:8" s="148" customFormat="1" hidden="1">
      <c r="B3658" s="161">
        <f t="shared" si="414"/>
        <v>326</v>
      </c>
      <c r="C3658" s="165"/>
      <c r="D3658" s="156"/>
      <c r="E3658" s="155"/>
      <c r="F3658" s="189"/>
      <c r="G3658" s="155"/>
      <c r="H3658" s="155"/>
    </row>
    <row r="3659" spans="2:8" s="148" customFormat="1" hidden="1">
      <c r="B3659" s="161">
        <f t="shared" si="414"/>
        <v>327</v>
      </c>
      <c r="C3659" s="165"/>
      <c r="D3659" s="156"/>
      <c r="E3659" s="155"/>
      <c r="F3659" s="189"/>
      <c r="G3659" s="155"/>
      <c r="H3659" s="155"/>
    </row>
    <row r="3660" spans="2:8" s="148" customFormat="1" hidden="1">
      <c r="B3660" s="161">
        <f t="shared" si="414"/>
        <v>328</v>
      </c>
      <c r="C3660" s="165"/>
      <c r="D3660" s="156"/>
      <c r="E3660" s="155"/>
      <c r="F3660" s="189"/>
      <c r="G3660" s="155"/>
      <c r="H3660" s="155"/>
    </row>
    <row r="3661" spans="2:8" s="148" customFormat="1" hidden="1">
      <c r="B3661" s="161">
        <f t="shared" si="414"/>
        <v>329</v>
      </c>
      <c r="C3661" s="165"/>
      <c r="D3661" s="156"/>
      <c r="E3661" s="155"/>
      <c r="F3661" s="189"/>
      <c r="G3661" s="155"/>
      <c r="H3661" s="155"/>
    </row>
    <row r="3662" spans="2:8" s="148" customFormat="1" hidden="1">
      <c r="B3662" s="161">
        <f t="shared" si="414"/>
        <v>330</v>
      </c>
      <c r="C3662" s="165"/>
      <c r="D3662" s="156"/>
      <c r="E3662" s="155"/>
      <c r="F3662" s="189"/>
      <c r="G3662" s="155"/>
      <c r="H3662" s="155"/>
    </row>
    <row r="3663" spans="2:8" s="148" customFormat="1" hidden="1">
      <c r="B3663" s="161">
        <f t="shared" si="414"/>
        <v>331</v>
      </c>
      <c r="C3663" s="165"/>
      <c r="D3663" s="156"/>
      <c r="E3663" s="155"/>
      <c r="F3663" s="189"/>
      <c r="G3663" s="155"/>
      <c r="H3663" s="155"/>
    </row>
    <row r="3664" spans="2:8" s="148" customFormat="1" hidden="1">
      <c r="B3664" s="161">
        <f t="shared" si="414"/>
        <v>332</v>
      </c>
      <c r="C3664" s="165"/>
      <c r="D3664" s="156"/>
      <c r="E3664" s="155"/>
      <c r="F3664" s="189"/>
      <c r="G3664" s="155"/>
      <c r="H3664" s="155"/>
    </row>
    <row r="3665" spans="2:8" s="148" customFormat="1" hidden="1">
      <c r="B3665" s="161">
        <f t="shared" si="414"/>
        <v>333</v>
      </c>
      <c r="C3665" s="165"/>
      <c r="D3665" s="156"/>
      <c r="E3665" s="155"/>
      <c r="F3665" s="189"/>
      <c r="G3665" s="155"/>
      <c r="H3665" s="155"/>
    </row>
    <row r="3666" spans="2:8" s="148" customFormat="1" hidden="1">
      <c r="B3666" s="161">
        <f t="shared" si="414"/>
        <v>334</v>
      </c>
      <c r="C3666" s="165"/>
      <c r="D3666" s="156"/>
      <c r="E3666" s="155"/>
      <c r="F3666" s="189"/>
      <c r="G3666" s="155"/>
      <c r="H3666" s="155"/>
    </row>
    <row r="3667" spans="2:8" s="148" customFormat="1" hidden="1">
      <c r="B3667" s="161">
        <f t="shared" si="414"/>
        <v>335</v>
      </c>
      <c r="C3667" s="165"/>
      <c r="D3667" s="156"/>
      <c r="E3667" s="155"/>
      <c r="F3667" s="189"/>
      <c r="G3667" s="155"/>
      <c r="H3667" s="155"/>
    </row>
    <row r="3668" spans="2:8" s="148" customFormat="1" hidden="1">
      <c r="B3668" s="161">
        <f t="shared" si="414"/>
        <v>336</v>
      </c>
      <c r="C3668" s="165"/>
      <c r="D3668" s="156"/>
      <c r="E3668" s="155"/>
      <c r="F3668" s="189"/>
      <c r="G3668" s="155"/>
      <c r="H3668" s="155"/>
    </row>
    <row r="3669" spans="2:8" s="148" customFormat="1" hidden="1">
      <c r="B3669" s="161">
        <f t="shared" si="414"/>
        <v>337</v>
      </c>
      <c r="C3669" s="165"/>
      <c r="D3669" s="156"/>
      <c r="E3669" s="155"/>
      <c r="F3669" s="189"/>
      <c r="G3669" s="155"/>
      <c r="H3669" s="155"/>
    </row>
    <row r="3670" spans="2:8" s="148" customFormat="1" hidden="1">
      <c r="B3670" s="161">
        <f t="shared" si="414"/>
        <v>338</v>
      </c>
      <c r="C3670" s="165"/>
      <c r="D3670" s="156"/>
      <c r="E3670" s="155"/>
      <c r="F3670" s="189"/>
      <c r="G3670" s="155"/>
      <c r="H3670" s="155"/>
    </row>
    <row r="3671" spans="2:8" s="148" customFormat="1" hidden="1">
      <c r="B3671" s="161">
        <f t="shared" si="414"/>
        <v>339</v>
      </c>
      <c r="C3671" s="165"/>
      <c r="D3671" s="156"/>
      <c r="E3671" s="155"/>
      <c r="F3671" s="189"/>
      <c r="G3671" s="155"/>
      <c r="H3671" s="155"/>
    </row>
    <row r="3672" spans="2:8" s="148" customFormat="1" hidden="1">
      <c r="B3672" s="161">
        <f t="shared" si="414"/>
        <v>340</v>
      </c>
      <c r="C3672" s="165"/>
      <c r="D3672" s="156"/>
      <c r="E3672" s="155"/>
      <c r="F3672" s="189"/>
      <c r="G3672" s="155"/>
      <c r="H3672" s="155"/>
    </row>
    <row r="3673" spans="2:8" s="148" customFormat="1" hidden="1">
      <c r="B3673" s="161">
        <f t="shared" si="414"/>
        <v>341</v>
      </c>
      <c r="C3673" s="165"/>
      <c r="D3673" s="156"/>
      <c r="E3673" s="155"/>
      <c r="F3673" s="189"/>
      <c r="G3673" s="155"/>
      <c r="H3673" s="155"/>
    </row>
    <row r="3674" spans="2:8" s="148" customFormat="1" hidden="1">
      <c r="B3674" s="161">
        <f t="shared" si="414"/>
        <v>342</v>
      </c>
      <c r="C3674" s="165"/>
      <c r="D3674" s="156"/>
      <c r="E3674" s="155"/>
      <c r="F3674" s="189"/>
      <c r="G3674" s="155"/>
      <c r="H3674" s="155"/>
    </row>
    <row r="3675" spans="2:8" s="148" customFormat="1" hidden="1">
      <c r="B3675" s="161">
        <f t="shared" si="414"/>
        <v>343</v>
      </c>
      <c r="C3675" s="165"/>
      <c r="D3675" s="156"/>
      <c r="E3675" s="155"/>
      <c r="F3675" s="189"/>
      <c r="G3675" s="155"/>
      <c r="H3675" s="155"/>
    </row>
    <row r="3676" spans="2:8" s="148" customFormat="1" hidden="1">
      <c r="B3676" s="161">
        <f t="shared" si="414"/>
        <v>344</v>
      </c>
      <c r="C3676" s="165"/>
      <c r="D3676" s="156"/>
      <c r="E3676" s="155"/>
      <c r="F3676" s="189"/>
      <c r="G3676" s="155"/>
      <c r="H3676" s="155"/>
    </row>
    <row r="3677" spans="2:8" s="148" customFormat="1" hidden="1">
      <c r="B3677" s="161">
        <f t="shared" si="414"/>
        <v>345</v>
      </c>
      <c r="C3677" s="165"/>
      <c r="D3677" s="156"/>
      <c r="E3677" s="155"/>
      <c r="F3677" s="189"/>
      <c r="G3677" s="155"/>
      <c r="H3677" s="155"/>
    </row>
    <row r="3678" spans="2:8" s="148" customFormat="1" hidden="1">
      <c r="B3678" s="161">
        <f t="shared" si="414"/>
        <v>346</v>
      </c>
      <c r="C3678" s="165"/>
      <c r="D3678" s="156"/>
      <c r="E3678" s="155"/>
      <c r="F3678" s="189"/>
      <c r="G3678" s="155"/>
      <c r="H3678" s="155"/>
    </row>
    <row r="3679" spans="2:8" s="148" customFormat="1" hidden="1">
      <c r="B3679" s="161">
        <f t="shared" si="414"/>
        <v>347</v>
      </c>
      <c r="C3679" s="165"/>
      <c r="D3679" s="156"/>
      <c r="E3679" s="155"/>
      <c r="F3679" s="189"/>
      <c r="G3679" s="155"/>
      <c r="H3679" s="155"/>
    </row>
    <row r="3680" spans="2:8" s="148" customFormat="1" hidden="1">
      <c r="B3680" s="161">
        <f t="shared" si="414"/>
        <v>348</v>
      </c>
      <c r="C3680" s="165"/>
      <c r="D3680" s="156"/>
      <c r="E3680" s="155"/>
      <c r="F3680" s="189"/>
      <c r="G3680" s="155"/>
      <c r="H3680" s="155"/>
    </row>
    <row r="3681" spans="2:8" s="148" customFormat="1" hidden="1">
      <c r="B3681" s="161">
        <f t="shared" si="414"/>
        <v>349</v>
      </c>
      <c r="C3681" s="165"/>
      <c r="D3681" s="156"/>
      <c r="E3681" s="155"/>
      <c r="F3681" s="189"/>
      <c r="G3681" s="155"/>
      <c r="H3681" s="155"/>
    </row>
    <row r="3682" spans="2:8" s="148" customFormat="1" hidden="1">
      <c r="B3682" s="161">
        <f t="shared" si="414"/>
        <v>350</v>
      </c>
      <c r="C3682" s="165"/>
      <c r="D3682" s="156"/>
      <c r="E3682" s="155"/>
      <c r="F3682" s="189"/>
      <c r="G3682" s="155"/>
      <c r="H3682" s="155"/>
    </row>
    <row r="3683" spans="2:8" s="148" customFormat="1" hidden="1">
      <c r="B3683" s="161">
        <f t="shared" si="414"/>
        <v>351</v>
      </c>
      <c r="C3683" s="165"/>
      <c r="D3683" s="156"/>
      <c r="E3683" s="155"/>
      <c r="F3683" s="189"/>
      <c r="G3683" s="155"/>
      <c r="H3683" s="155"/>
    </row>
    <row r="3684" spans="2:8" s="148" customFormat="1" hidden="1">
      <c r="B3684" s="161">
        <f t="shared" si="414"/>
        <v>352</v>
      </c>
      <c r="C3684" s="165"/>
      <c r="D3684" s="156"/>
      <c r="E3684" s="155"/>
      <c r="F3684" s="189"/>
      <c r="G3684" s="155"/>
      <c r="H3684" s="155"/>
    </row>
    <row r="3685" spans="2:8" s="148" customFormat="1" hidden="1">
      <c r="B3685" s="161">
        <f t="shared" si="414"/>
        <v>353</v>
      </c>
      <c r="C3685" s="165"/>
      <c r="D3685" s="156"/>
      <c r="E3685" s="155"/>
      <c r="F3685" s="189"/>
      <c r="G3685" s="155"/>
      <c r="H3685" s="155"/>
    </row>
    <row r="3686" spans="2:8" s="148" customFormat="1" hidden="1">
      <c r="B3686" s="161">
        <f t="shared" si="414"/>
        <v>354</v>
      </c>
      <c r="C3686" s="165"/>
      <c r="D3686" s="156"/>
      <c r="E3686" s="155"/>
      <c r="F3686" s="189"/>
      <c r="G3686" s="155"/>
      <c r="H3686" s="155"/>
    </row>
    <row r="3687" spans="2:8">
      <c r="B3687" s="161">
        <v>1</v>
      </c>
      <c r="C3687" s="164" t="s">
        <v>2469</v>
      </c>
      <c r="D3687" s="156">
        <v>2017</v>
      </c>
      <c r="E3687" s="155" t="s">
        <v>339</v>
      </c>
      <c r="F3687" s="188"/>
      <c r="G3687" s="155">
        <v>97.65625</v>
      </c>
      <c r="H3687" s="155">
        <v>355.83022</v>
      </c>
    </row>
    <row r="3688" spans="2:8">
      <c r="B3688" s="161">
        <f>B3687+1</f>
        <v>2</v>
      </c>
      <c r="C3688" s="164" t="s">
        <v>2469</v>
      </c>
      <c r="D3688" s="156">
        <v>2017</v>
      </c>
      <c r="E3688" s="155" t="s">
        <v>339</v>
      </c>
      <c r="F3688" s="188"/>
      <c r="G3688" s="155">
        <v>97.65625</v>
      </c>
      <c r="H3688" s="155">
        <v>368.88195000000002</v>
      </c>
    </row>
    <row r="3689" spans="2:8">
      <c r="B3689" s="161">
        <f t="shared" ref="B3689:B3693" si="415">B3688+1</f>
        <v>3</v>
      </c>
      <c r="C3689" s="164" t="s">
        <v>2469</v>
      </c>
      <c r="D3689" s="156">
        <v>2017</v>
      </c>
      <c r="E3689" s="155" t="s">
        <v>339</v>
      </c>
      <c r="F3689" s="188"/>
      <c r="G3689" s="155">
        <v>97.65625</v>
      </c>
      <c r="H3689" s="155">
        <v>404.14258999999998</v>
      </c>
    </row>
    <row r="3690" spans="2:8">
      <c r="B3690" s="161">
        <f t="shared" si="415"/>
        <v>4</v>
      </c>
      <c r="C3690" s="164" t="s">
        <v>2469</v>
      </c>
      <c r="D3690" s="156">
        <v>2017</v>
      </c>
      <c r="E3690" s="155" t="s">
        <v>339</v>
      </c>
      <c r="F3690" s="188"/>
      <c r="G3690" s="155">
        <v>97.65625</v>
      </c>
      <c r="H3690" s="155">
        <v>492.93507</v>
      </c>
    </row>
    <row r="3691" spans="2:8">
      <c r="B3691" s="161">
        <f t="shared" si="415"/>
        <v>5</v>
      </c>
      <c r="C3691" s="164" t="s">
        <v>2469</v>
      </c>
      <c r="D3691" s="156">
        <v>2017</v>
      </c>
      <c r="E3691" s="155" t="s">
        <v>339</v>
      </c>
      <c r="F3691" s="188"/>
      <c r="G3691" s="155">
        <v>97.65625</v>
      </c>
      <c r="H3691" s="155">
        <v>281.08005000000003</v>
      </c>
    </row>
    <row r="3692" spans="2:8">
      <c r="B3692" s="161">
        <f t="shared" si="415"/>
        <v>6</v>
      </c>
      <c r="C3692" s="164" t="s">
        <v>2470</v>
      </c>
      <c r="D3692" s="156">
        <v>2017</v>
      </c>
      <c r="E3692" s="155" t="s">
        <v>339</v>
      </c>
      <c r="F3692" s="188"/>
      <c r="G3692" s="155">
        <v>390.625</v>
      </c>
      <c r="H3692" s="155">
        <v>748.92100000000005</v>
      </c>
    </row>
    <row r="3693" spans="2:8">
      <c r="B3693" s="161">
        <f t="shared" si="415"/>
        <v>7</v>
      </c>
      <c r="C3693" s="164" t="s">
        <v>2396</v>
      </c>
      <c r="D3693" s="156">
        <v>2017</v>
      </c>
      <c r="E3693" s="155" t="s">
        <v>339</v>
      </c>
      <c r="F3693" s="188"/>
      <c r="G3693" s="155">
        <v>61.5234375</v>
      </c>
      <c r="H3693" s="155">
        <v>486.47965883968101</v>
      </c>
    </row>
    <row r="3694" spans="2:8">
      <c r="B3694" s="161">
        <f t="shared" ref="B3694:B3757" si="416">B3693+1</f>
        <v>8</v>
      </c>
      <c r="C3694" s="164" t="s">
        <v>2396</v>
      </c>
      <c r="D3694" s="156">
        <v>2017</v>
      </c>
      <c r="E3694" s="155" t="s">
        <v>339</v>
      </c>
      <c r="F3694" s="188"/>
      <c r="G3694" s="155">
        <v>61.5234375</v>
      </c>
      <c r="H3694" s="155">
        <v>348.76931151611598</v>
      </c>
    </row>
    <row r="3695" spans="2:8">
      <c r="B3695" s="161">
        <f t="shared" si="416"/>
        <v>9</v>
      </c>
      <c r="C3695" s="164" t="s">
        <v>2396</v>
      </c>
      <c r="D3695" s="156">
        <v>2017</v>
      </c>
      <c r="E3695" s="155" t="s">
        <v>339</v>
      </c>
      <c r="F3695" s="188"/>
      <c r="G3695" s="155">
        <v>97.65625</v>
      </c>
      <c r="H3695" s="155">
        <v>225.261891209623</v>
      </c>
    </row>
    <row r="3696" spans="2:8">
      <c r="B3696" s="161">
        <f t="shared" si="416"/>
        <v>10</v>
      </c>
      <c r="C3696" s="164" t="s">
        <v>2396</v>
      </c>
      <c r="D3696" s="156">
        <v>2017</v>
      </c>
      <c r="E3696" s="155" t="s">
        <v>339</v>
      </c>
      <c r="F3696" s="188"/>
      <c r="G3696" s="155">
        <v>61.5234375</v>
      </c>
      <c r="H3696" s="155">
        <v>240.33233238338201</v>
      </c>
    </row>
    <row r="3697" spans="2:8">
      <c r="B3697" s="161">
        <f t="shared" si="416"/>
        <v>11</v>
      </c>
      <c r="C3697" s="164" t="s">
        <v>2396</v>
      </c>
      <c r="D3697" s="156">
        <v>2017</v>
      </c>
      <c r="E3697" s="155" t="s">
        <v>339</v>
      </c>
      <c r="F3697" s="188"/>
      <c r="G3697" s="155">
        <v>39.0625</v>
      </c>
      <c r="H3697" s="155">
        <v>306.95039218263997</v>
      </c>
    </row>
    <row r="3698" spans="2:8">
      <c r="B3698" s="161">
        <f t="shared" si="416"/>
        <v>12</v>
      </c>
      <c r="C3698" s="164" t="s">
        <v>2396</v>
      </c>
      <c r="D3698" s="156">
        <v>2017</v>
      </c>
      <c r="E3698" s="155" t="s">
        <v>339</v>
      </c>
      <c r="F3698" s="188"/>
      <c r="G3698" s="155">
        <v>61.5234375</v>
      </c>
      <c r="H3698" s="155">
        <v>321.335440620724</v>
      </c>
    </row>
    <row r="3699" spans="2:8">
      <c r="B3699" s="161">
        <f t="shared" si="416"/>
        <v>13</v>
      </c>
      <c r="C3699" s="164" t="s">
        <v>2396</v>
      </c>
      <c r="D3699" s="156">
        <v>2017</v>
      </c>
      <c r="E3699" s="155" t="s">
        <v>339</v>
      </c>
      <c r="F3699" s="188"/>
      <c r="G3699" s="155">
        <v>61.5234375</v>
      </c>
      <c r="H3699" s="155">
        <v>263.26373001113302</v>
      </c>
    </row>
    <row r="3700" spans="2:8">
      <c r="B3700" s="161">
        <f t="shared" si="416"/>
        <v>14</v>
      </c>
      <c r="C3700" s="164" t="s">
        <v>2396</v>
      </c>
      <c r="D3700" s="156">
        <v>2017</v>
      </c>
      <c r="E3700" s="155" t="s">
        <v>339</v>
      </c>
      <c r="F3700" s="188"/>
      <c r="G3700" s="155">
        <v>39.0625</v>
      </c>
      <c r="H3700" s="155">
        <v>358.37361691156201</v>
      </c>
    </row>
    <row r="3701" spans="2:8">
      <c r="B3701" s="161">
        <f t="shared" si="416"/>
        <v>15</v>
      </c>
      <c r="C3701" s="164" t="s">
        <v>2396</v>
      </c>
      <c r="D3701" s="156">
        <v>2017</v>
      </c>
      <c r="E3701" s="155" t="s">
        <v>339</v>
      </c>
      <c r="F3701" s="188"/>
      <c r="G3701" s="155">
        <v>24.4140625</v>
      </c>
      <c r="H3701" s="155">
        <v>458.74372178106103</v>
      </c>
    </row>
    <row r="3702" spans="2:8">
      <c r="B3702" s="161">
        <f t="shared" si="416"/>
        <v>16</v>
      </c>
      <c r="C3702" s="164" t="s">
        <v>2396</v>
      </c>
      <c r="D3702" s="156">
        <v>2017</v>
      </c>
      <c r="E3702" s="155" t="s">
        <v>339</v>
      </c>
      <c r="F3702" s="188"/>
      <c r="G3702" s="155">
        <v>24.4140625</v>
      </c>
      <c r="H3702" s="155">
        <v>377.42101426650402</v>
      </c>
    </row>
    <row r="3703" spans="2:8">
      <c r="B3703" s="161">
        <f t="shared" si="416"/>
        <v>17</v>
      </c>
      <c r="C3703" s="164" t="s">
        <v>2396</v>
      </c>
      <c r="D3703" s="156">
        <v>2017</v>
      </c>
      <c r="E3703" s="155" t="s">
        <v>339</v>
      </c>
      <c r="F3703" s="188"/>
      <c r="G3703" s="155">
        <v>24.4140625</v>
      </c>
      <c r="H3703" s="155">
        <v>388.66252738792201</v>
      </c>
    </row>
    <row r="3704" spans="2:8">
      <c r="B3704" s="161">
        <f t="shared" si="416"/>
        <v>18</v>
      </c>
      <c r="C3704" s="164" t="s">
        <v>2396</v>
      </c>
      <c r="D3704" s="156">
        <v>2017</v>
      </c>
      <c r="E3704" s="155" t="s">
        <v>339</v>
      </c>
      <c r="F3704" s="188"/>
      <c r="G3704" s="155">
        <v>24.4140625</v>
      </c>
      <c r="H3704" s="155">
        <v>636.22969149574499</v>
      </c>
    </row>
    <row r="3705" spans="2:8">
      <c r="B3705" s="161">
        <f t="shared" si="416"/>
        <v>19</v>
      </c>
      <c r="C3705" s="164" t="s">
        <v>2396</v>
      </c>
      <c r="D3705" s="156">
        <v>2017</v>
      </c>
      <c r="E3705" s="155" t="s">
        <v>339</v>
      </c>
      <c r="F3705" s="188"/>
      <c r="G3705" s="155">
        <v>24.4140625</v>
      </c>
      <c r="H3705" s="155">
        <v>486.81202789933798</v>
      </c>
    </row>
    <row r="3706" spans="2:8">
      <c r="B3706" s="161">
        <f t="shared" si="416"/>
        <v>20</v>
      </c>
      <c r="C3706" s="164" t="s">
        <v>2396</v>
      </c>
      <c r="D3706" s="156">
        <v>2017</v>
      </c>
      <c r="E3706" s="155" t="s">
        <v>339</v>
      </c>
      <c r="F3706" s="188"/>
      <c r="G3706" s="155">
        <v>24.4140625</v>
      </c>
      <c r="H3706" s="155">
        <v>425.79426767201301</v>
      </c>
    </row>
    <row r="3707" spans="2:8">
      <c r="B3707" s="161">
        <f t="shared" si="416"/>
        <v>21</v>
      </c>
      <c r="C3707" s="164" t="s">
        <v>2396</v>
      </c>
      <c r="D3707" s="156">
        <v>2017</v>
      </c>
      <c r="E3707" s="155" t="s">
        <v>339</v>
      </c>
      <c r="F3707" s="188"/>
      <c r="G3707" s="155">
        <v>39.0625</v>
      </c>
      <c r="H3707" s="155">
        <v>547.47789954241705</v>
      </c>
    </row>
    <row r="3708" spans="2:8">
      <c r="B3708" s="161">
        <f t="shared" si="416"/>
        <v>22</v>
      </c>
      <c r="C3708" s="164" t="s">
        <v>2396</v>
      </c>
      <c r="D3708" s="156">
        <v>2017</v>
      </c>
      <c r="E3708" s="155" t="s">
        <v>339</v>
      </c>
      <c r="F3708" s="188"/>
      <c r="G3708" s="155">
        <v>39.0625</v>
      </c>
      <c r="H3708" s="155">
        <v>513.50353864071803</v>
      </c>
    </row>
    <row r="3709" spans="2:8">
      <c r="B3709" s="161">
        <f t="shared" si="416"/>
        <v>23</v>
      </c>
      <c r="C3709" s="164" t="s">
        <v>2471</v>
      </c>
      <c r="D3709" s="156">
        <v>2017</v>
      </c>
      <c r="E3709" s="155" t="s">
        <v>339</v>
      </c>
      <c r="F3709" s="188"/>
      <c r="G3709" s="155">
        <v>61.5234375</v>
      </c>
      <c r="H3709" s="155">
        <v>148.88431234976699</v>
      </c>
    </row>
    <row r="3710" spans="2:8">
      <c r="B3710" s="161">
        <f t="shared" si="416"/>
        <v>24</v>
      </c>
      <c r="C3710" s="164" t="s">
        <v>2396</v>
      </c>
      <c r="D3710" s="156">
        <v>2017</v>
      </c>
      <c r="E3710" s="155" t="s">
        <v>339</v>
      </c>
      <c r="F3710" s="188"/>
      <c r="G3710" s="155">
        <v>61.5234375</v>
      </c>
      <c r="H3710" s="155">
        <v>391.84061206041599</v>
      </c>
    </row>
    <row r="3711" spans="2:8">
      <c r="B3711" s="161">
        <f t="shared" si="416"/>
        <v>25</v>
      </c>
      <c r="C3711" s="164" t="s">
        <v>2396</v>
      </c>
      <c r="D3711" s="156">
        <v>2017</v>
      </c>
      <c r="E3711" s="155" t="s">
        <v>339</v>
      </c>
      <c r="F3711" s="188"/>
      <c r="G3711" s="155">
        <v>39.0625</v>
      </c>
      <c r="H3711" s="155">
        <v>333.86131008281001</v>
      </c>
    </row>
    <row r="3712" spans="2:8">
      <c r="B3712" s="161">
        <f t="shared" si="416"/>
        <v>26</v>
      </c>
      <c r="C3712" s="164" t="s">
        <v>2396</v>
      </c>
      <c r="D3712" s="156">
        <v>2017</v>
      </c>
      <c r="E3712" s="155" t="s">
        <v>339</v>
      </c>
      <c r="F3712" s="188"/>
      <c r="G3712" s="155">
        <v>61.5234375</v>
      </c>
      <c r="H3712" s="155">
        <v>514.71760036947103</v>
      </c>
    </row>
    <row r="3713" spans="2:8">
      <c r="B3713" s="161">
        <f t="shared" si="416"/>
        <v>27</v>
      </c>
      <c r="C3713" s="164" t="s">
        <v>2396</v>
      </c>
      <c r="D3713" s="156">
        <v>2017</v>
      </c>
      <c r="E3713" s="155" t="s">
        <v>339</v>
      </c>
      <c r="F3713" s="188"/>
      <c r="G3713" s="155">
        <v>39.0625</v>
      </c>
      <c r="H3713" s="155">
        <v>340.53020734589001</v>
      </c>
    </row>
    <row r="3714" spans="2:8">
      <c r="B3714" s="161">
        <f t="shared" si="416"/>
        <v>28</v>
      </c>
      <c r="C3714" s="164" t="s">
        <v>2396</v>
      </c>
      <c r="D3714" s="156">
        <v>2017</v>
      </c>
      <c r="E3714" s="155" t="s">
        <v>339</v>
      </c>
      <c r="F3714" s="188"/>
      <c r="G3714" s="155">
        <v>97.65625</v>
      </c>
      <c r="H3714" s="155">
        <v>404.29492006709</v>
      </c>
    </row>
    <row r="3715" spans="2:8">
      <c r="B3715" s="161">
        <f t="shared" si="416"/>
        <v>29</v>
      </c>
      <c r="C3715" s="164" t="s">
        <v>2396</v>
      </c>
      <c r="D3715" s="156">
        <v>2017</v>
      </c>
      <c r="E3715" s="155" t="s">
        <v>339</v>
      </c>
      <c r="F3715" s="188"/>
      <c r="G3715" s="155">
        <v>61.5234375</v>
      </c>
      <c r="H3715" s="155">
        <v>547.31840901362295</v>
      </c>
    </row>
    <row r="3716" spans="2:8">
      <c r="B3716" s="161">
        <f t="shared" si="416"/>
        <v>30</v>
      </c>
      <c r="C3716" s="164" t="s">
        <v>2396</v>
      </c>
      <c r="D3716" s="156">
        <v>2017</v>
      </c>
      <c r="E3716" s="155" t="s">
        <v>339</v>
      </c>
      <c r="F3716" s="188"/>
      <c r="G3716" s="155">
        <v>97.65625</v>
      </c>
      <c r="H3716" s="155">
        <v>423.30544720891999</v>
      </c>
    </row>
    <row r="3717" spans="2:8">
      <c r="B3717" s="161">
        <f t="shared" si="416"/>
        <v>31</v>
      </c>
      <c r="C3717" s="164" t="s">
        <v>2396</v>
      </c>
      <c r="D3717" s="156">
        <v>2017</v>
      </c>
      <c r="E3717" s="155" t="s">
        <v>339</v>
      </c>
      <c r="F3717" s="188"/>
      <c r="G3717" s="155">
        <v>24.4140625</v>
      </c>
      <c r="H3717" s="155">
        <v>622.10535944917399</v>
      </c>
    </row>
    <row r="3718" spans="2:8">
      <c r="B3718" s="161">
        <f t="shared" si="416"/>
        <v>32</v>
      </c>
      <c r="C3718" s="164" t="s">
        <v>2396</v>
      </c>
      <c r="D3718" s="156">
        <v>2017</v>
      </c>
      <c r="E3718" s="155" t="s">
        <v>339</v>
      </c>
      <c r="F3718" s="188"/>
      <c r="G3718" s="155">
        <v>61.5234375</v>
      </c>
      <c r="H3718" s="155">
        <v>331.67442403122101</v>
      </c>
    </row>
    <row r="3719" spans="2:8">
      <c r="B3719" s="161">
        <f t="shared" si="416"/>
        <v>33</v>
      </c>
      <c r="C3719" s="164" t="s">
        <v>2396</v>
      </c>
      <c r="D3719" s="156">
        <v>2017</v>
      </c>
      <c r="E3719" s="155" t="s">
        <v>339</v>
      </c>
      <c r="F3719" s="188"/>
      <c r="G3719" s="155">
        <v>24.4140625</v>
      </c>
      <c r="H3719" s="155">
        <v>548.78345777583797</v>
      </c>
    </row>
    <row r="3720" spans="2:8">
      <c r="B3720" s="161">
        <f t="shared" si="416"/>
        <v>34</v>
      </c>
      <c r="C3720" s="164" t="s">
        <v>2396</v>
      </c>
      <c r="D3720" s="156">
        <v>2017</v>
      </c>
      <c r="E3720" s="155" t="s">
        <v>339</v>
      </c>
      <c r="F3720" s="188"/>
      <c r="G3720" s="155">
        <v>24.4140625</v>
      </c>
      <c r="H3720" s="155">
        <v>464.81067582324602</v>
      </c>
    </row>
    <row r="3721" spans="2:8">
      <c r="B3721" s="161">
        <f t="shared" si="416"/>
        <v>35</v>
      </c>
      <c r="C3721" s="164" t="s">
        <v>2396</v>
      </c>
      <c r="D3721" s="156">
        <v>2017</v>
      </c>
      <c r="E3721" s="155" t="s">
        <v>339</v>
      </c>
      <c r="F3721" s="188"/>
      <c r="G3721" s="155">
        <v>24.4140625</v>
      </c>
      <c r="H3721" s="155">
        <v>407.57718994870902</v>
      </c>
    </row>
    <row r="3722" spans="2:8">
      <c r="B3722" s="161">
        <f t="shared" si="416"/>
        <v>36</v>
      </c>
      <c r="C3722" s="164" t="s">
        <v>2396</v>
      </c>
      <c r="D3722" s="156">
        <v>2017</v>
      </c>
      <c r="E3722" s="155" t="s">
        <v>339</v>
      </c>
      <c r="F3722" s="188"/>
      <c r="G3722" s="155">
        <v>24.4140625</v>
      </c>
      <c r="H3722" s="155">
        <v>362.02940292959403</v>
      </c>
    </row>
    <row r="3723" spans="2:8">
      <c r="B3723" s="161">
        <f t="shared" si="416"/>
        <v>37</v>
      </c>
      <c r="C3723" s="164" t="s">
        <v>2396</v>
      </c>
      <c r="D3723" s="156">
        <v>2017</v>
      </c>
      <c r="E3723" s="155" t="s">
        <v>339</v>
      </c>
      <c r="F3723" s="188"/>
      <c r="G3723" s="155">
        <v>24.4140625</v>
      </c>
      <c r="H3723" s="155">
        <v>395.62929502857099</v>
      </c>
    </row>
    <row r="3724" spans="2:8">
      <c r="B3724" s="161">
        <f t="shared" si="416"/>
        <v>38</v>
      </c>
      <c r="C3724" s="164" t="s">
        <v>2396</v>
      </c>
      <c r="D3724" s="156">
        <v>2017</v>
      </c>
      <c r="E3724" s="155" t="s">
        <v>339</v>
      </c>
      <c r="F3724" s="188"/>
      <c r="G3724" s="155">
        <v>24.4140625</v>
      </c>
      <c r="H3724" s="155">
        <v>402.66770520261599</v>
      </c>
    </row>
    <row r="3725" spans="2:8">
      <c r="B3725" s="161">
        <f t="shared" si="416"/>
        <v>39</v>
      </c>
      <c r="C3725" s="164" t="s">
        <v>2396</v>
      </c>
      <c r="D3725" s="156">
        <v>2017</v>
      </c>
      <c r="E3725" s="155" t="s">
        <v>339</v>
      </c>
      <c r="F3725" s="188"/>
      <c r="G3725" s="155">
        <v>24.4140625</v>
      </c>
      <c r="H3725" s="155">
        <v>386.67478913393199</v>
      </c>
    </row>
    <row r="3726" spans="2:8">
      <c r="B3726" s="161">
        <f t="shared" si="416"/>
        <v>40</v>
      </c>
      <c r="C3726" s="164" t="s">
        <v>2396</v>
      </c>
      <c r="D3726" s="156">
        <v>2017</v>
      </c>
      <c r="E3726" s="155" t="s">
        <v>339</v>
      </c>
      <c r="F3726" s="188"/>
      <c r="G3726" s="155">
        <v>39.0625</v>
      </c>
      <c r="H3726" s="155">
        <v>409.28994208604502</v>
      </c>
    </row>
    <row r="3727" spans="2:8">
      <c r="B3727" s="161">
        <f t="shared" si="416"/>
        <v>41</v>
      </c>
      <c r="C3727" s="164" t="s">
        <v>2396</v>
      </c>
      <c r="D3727" s="156">
        <v>2017</v>
      </c>
      <c r="E3727" s="155" t="s">
        <v>339</v>
      </c>
      <c r="F3727" s="188"/>
      <c r="G3727" s="155">
        <v>24.4140625</v>
      </c>
      <c r="H3727" s="155">
        <v>343.95294483436498</v>
      </c>
    </row>
    <row r="3728" spans="2:8">
      <c r="B3728" s="161">
        <f t="shared" si="416"/>
        <v>42</v>
      </c>
      <c r="C3728" s="164" t="s">
        <v>2396</v>
      </c>
      <c r="D3728" s="156">
        <v>2017</v>
      </c>
      <c r="E3728" s="155" t="s">
        <v>339</v>
      </c>
      <c r="F3728" s="188"/>
      <c r="G3728" s="155">
        <v>24.4140625</v>
      </c>
      <c r="H3728" s="155">
        <v>368.73963982964102</v>
      </c>
    </row>
    <row r="3729" spans="2:8">
      <c r="B3729" s="161">
        <f t="shared" si="416"/>
        <v>43</v>
      </c>
      <c r="C3729" s="164" t="s">
        <v>2396</v>
      </c>
      <c r="D3729" s="156">
        <v>2017</v>
      </c>
      <c r="E3729" s="155" t="s">
        <v>339</v>
      </c>
      <c r="F3729" s="188"/>
      <c r="G3729" s="155">
        <v>61.5234375</v>
      </c>
      <c r="H3729" s="155">
        <v>355.62973524632201</v>
      </c>
    </row>
    <row r="3730" spans="2:8">
      <c r="B3730" s="161">
        <f t="shared" si="416"/>
        <v>44</v>
      </c>
      <c r="C3730" s="164" t="s">
        <v>2396</v>
      </c>
      <c r="D3730" s="156">
        <v>2017</v>
      </c>
      <c r="E3730" s="155" t="s">
        <v>339</v>
      </c>
      <c r="F3730" s="188"/>
      <c r="G3730" s="155">
        <v>24.4140625</v>
      </c>
      <c r="H3730" s="155">
        <v>383.44366932531398</v>
      </c>
    </row>
    <row r="3731" spans="2:8">
      <c r="B3731" s="161">
        <f t="shared" si="416"/>
        <v>45</v>
      </c>
      <c r="C3731" s="164" t="s">
        <v>2396</v>
      </c>
      <c r="D3731" s="156">
        <v>2017</v>
      </c>
      <c r="E3731" s="155" t="s">
        <v>339</v>
      </c>
      <c r="F3731" s="188"/>
      <c r="G3731" s="155">
        <v>39.0625</v>
      </c>
      <c r="H3731" s="155">
        <v>351.92324508419802</v>
      </c>
    </row>
    <row r="3732" spans="2:8">
      <c r="B3732" s="161">
        <f t="shared" si="416"/>
        <v>46</v>
      </c>
      <c r="C3732" s="164" t="s">
        <v>2396</v>
      </c>
      <c r="D3732" s="156">
        <v>2017</v>
      </c>
      <c r="E3732" s="155" t="s">
        <v>339</v>
      </c>
      <c r="F3732" s="188"/>
      <c r="G3732" s="155">
        <v>61.5234375</v>
      </c>
      <c r="H3732" s="155">
        <v>439.95380783303</v>
      </c>
    </row>
    <row r="3733" spans="2:8">
      <c r="B3733" s="161">
        <f t="shared" si="416"/>
        <v>47</v>
      </c>
      <c r="C3733" s="164" t="s">
        <v>2396</v>
      </c>
      <c r="D3733" s="156">
        <v>2017</v>
      </c>
      <c r="E3733" s="155" t="s">
        <v>339</v>
      </c>
      <c r="F3733" s="188"/>
      <c r="G3733" s="155">
        <v>24.4140625</v>
      </c>
      <c r="H3733" s="155">
        <v>407.26890105022699</v>
      </c>
    </row>
    <row r="3734" spans="2:8">
      <c r="B3734" s="161">
        <f t="shared" si="416"/>
        <v>48</v>
      </c>
      <c r="C3734" s="164" t="s">
        <v>2396</v>
      </c>
      <c r="D3734" s="156">
        <v>2017</v>
      </c>
      <c r="E3734" s="155" t="s">
        <v>339</v>
      </c>
      <c r="F3734" s="188"/>
      <c r="G3734" s="155">
        <v>24.4140625</v>
      </c>
      <c r="H3734" s="155">
        <v>443.70515438966601</v>
      </c>
    </row>
    <row r="3735" spans="2:8">
      <c r="B3735" s="161">
        <f t="shared" si="416"/>
        <v>49</v>
      </c>
      <c r="C3735" s="164" t="s">
        <v>2396</v>
      </c>
      <c r="D3735" s="156">
        <v>2017</v>
      </c>
      <c r="E3735" s="155" t="s">
        <v>339</v>
      </c>
      <c r="F3735" s="188"/>
      <c r="G3735" s="155">
        <v>24.4140625</v>
      </c>
      <c r="H3735" s="155">
        <v>450.06560059829599</v>
      </c>
    </row>
    <row r="3736" spans="2:8">
      <c r="B3736" s="161">
        <f t="shared" si="416"/>
        <v>50</v>
      </c>
      <c r="C3736" s="164" t="s">
        <v>2396</v>
      </c>
      <c r="D3736" s="156">
        <v>2017</v>
      </c>
      <c r="E3736" s="155" t="s">
        <v>339</v>
      </c>
      <c r="F3736" s="188"/>
      <c r="G3736" s="155">
        <v>61.5234375</v>
      </c>
      <c r="H3736" s="155">
        <v>353.54069005162899</v>
      </c>
    </row>
    <row r="3737" spans="2:8">
      <c r="B3737" s="161">
        <f t="shared" si="416"/>
        <v>51</v>
      </c>
      <c r="C3737" s="164" t="s">
        <v>2396</v>
      </c>
      <c r="D3737" s="156">
        <v>2017</v>
      </c>
      <c r="E3737" s="155" t="s">
        <v>339</v>
      </c>
      <c r="F3737" s="188"/>
      <c r="G3737" s="155">
        <v>24.4140625</v>
      </c>
      <c r="H3737" s="155">
        <v>419.57449176519799</v>
      </c>
    </row>
    <row r="3738" spans="2:8">
      <c r="B3738" s="161">
        <f t="shared" si="416"/>
        <v>52</v>
      </c>
      <c r="C3738" s="164" t="s">
        <v>2396</v>
      </c>
      <c r="D3738" s="156">
        <v>2017</v>
      </c>
      <c r="E3738" s="155" t="s">
        <v>339</v>
      </c>
      <c r="F3738" s="188"/>
      <c r="G3738" s="155">
        <v>39.0625</v>
      </c>
      <c r="H3738" s="155">
        <v>452.82485667620602</v>
      </c>
    </row>
    <row r="3739" spans="2:8">
      <c r="B3739" s="161">
        <f t="shared" si="416"/>
        <v>53</v>
      </c>
      <c r="C3739" s="164" t="s">
        <v>2396</v>
      </c>
      <c r="D3739" s="156">
        <v>2017</v>
      </c>
      <c r="E3739" s="155" t="s">
        <v>339</v>
      </c>
      <c r="F3739" s="188"/>
      <c r="G3739" s="155">
        <v>61.5234375</v>
      </c>
      <c r="H3739" s="155">
        <v>507.42382495084001</v>
      </c>
    </row>
    <row r="3740" spans="2:8">
      <c r="B3740" s="161">
        <f t="shared" si="416"/>
        <v>54</v>
      </c>
      <c r="C3740" s="164" t="s">
        <v>2396</v>
      </c>
      <c r="D3740" s="156">
        <v>2017</v>
      </c>
      <c r="E3740" s="155" t="s">
        <v>339</v>
      </c>
      <c r="F3740" s="188"/>
      <c r="G3740" s="155">
        <v>61.5234375</v>
      </c>
      <c r="H3740" s="155">
        <v>499.15612052184503</v>
      </c>
    </row>
    <row r="3741" spans="2:8">
      <c r="B3741" s="161">
        <f t="shared" si="416"/>
        <v>55</v>
      </c>
      <c r="C3741" s="164" t="s">
        <v>2396</v>
      </c>
      <c r="D3741" s="156">
        <v>2017</v>
      </c>
      <c r="E3741" s="155" t="s">
        <v>339</v>
      </c>
      <c r="F3741" s="188"/>
      <c r="G3741" s="155">
        <v>24.4140625</v>
      </c>
      <c r="H3741" s="155">
        <v>450.582320723517</v>
      </c>
    </row>
    <row r="3742" spans="2:8" s="148" customFormat="1" hidden="1">
      <c r="B3742" s="161"/>
      <c r="C3742" s="165"/>
      <c r="D3742" s="156"/>
      <c r="E3742" s="155"/>
      <c r="F3742" s="189"/>
      <c r="G3742" s="155"/>
      <c r="H3742" s="155"/>
    </row>
    <row r="3743" spans="2:8">
      <c r="B3743" s="161">
        <f t="shared" si="416"/>
        <v>1</v>
      </c>
      <c r="C3743" s="164" t="s">
        <v>2396</v>
      </c>
      <c r="D3743" s="156">
        <v>2017</v>
      </c>
      <c r="E3743" s="155" t="s">
        <v>339</v>
      </c>
      <c r="F3743" s="188"/>
      <c r="G3743" s="155">
        <v>39.0625</v>
      </c>
      <c r="H3743" s="155">
        <v>287.82623424657697</v>
      </c>
    </row>
    <row r="3744" spans="2:8">
      <c r="B3744" s="161">
        <f t="shared" si="416"/>
        <v>2</v>
      </c>
      <c r="C3744" s="164" t="s">
        <v>2396</v>
      </c>
      <c r="D3744" s="156">
        <v>2017</v>
      </c>
      <c r="E3744" s="155" t="s">
        <v>339</v>
      </c>
      <c r="F3744" s="188"/>
      <c r="G3744" s="155">
        <v>97.65625</v>
      </c>
      <c r="H3744" s="155">
        <v>329.983623757987</v>
      </c>
    </row>
    <row r="3745" spans="2:8">
      <c r="B3745" s="161">
        <f t="shared" si="416"/>
        <v>3</v>
      </c>
      <c r="C3745" s="164" t="s">
        <v>2396</v>
      </c>
      <c r="D3745" s="156">
        <v>2017</v>
      </c>
      <c r="E3745" s="155" t="s">
        <v>339</v>
      </c>
      <c r="F3745" s="188"/>
      <c r="G3745" s="155">
        <v>39.0625</v>
      </c>
      <c r="H3745" s="155">
        <v>288.57658058198899</v>
      </c>
    </row>
    <row r="3746" spans="2:8">
      <c r="B3746" s="161">
        <f t="shared" si="416"/>
        <v>4</v>
      </c>
      <c r="C3746" s="164" t="s">
        <v>2396</v>
      </c>
      <c r="D3746" s="156">
        <v>2017</v>
      </c>
      <c r="E3746" s="155" t="s">
        <v>339</v>
      </c>
      <c r="F3746" s="188"/>
      <c r="G3746" s="155">
        <v>61.5234375</v>
      </c>
      <c r="H3746" s="155">
        <v>384.17789127670699</v>
      </c>
    </row>
    <row r="3747" spans="2:8">
      <c r="B3747" s="161">
        <f t="shared" si="416"/>
        <v>5</v>
      </c>
      <c r="C3747" s="164" t="s">
        <v>2396</v>
      </c>
      <c r="D3747" s="156">
        <v>2017</v>
      </c>
      <c r="E3747" s="155" t="s">
        <v>339</v>
      </c>
      <c r="F3747" s="188"/>
      <c r="G3747" s="155">
        <v>39.0625</v>
      </c>
      <c r="H3747" s="155">
        <v>319.65097456497102</v>
      </c>
    </row>
    <row r="3748" spans="2:8">
      <c r="B3748" s="161">
        <f t="shared" si="416"/>
        <v>6</v>
      </c>
      <c r="C3748" s="164" t="s">
        <v>2396</v>
      </c>
      <c r="D3748" s="156">
        <v>2017</v>
      </c>
      <c r="E3748" s="155" t="s">
        <v>339</v>
      </c>
      <c r="F3748" s="188"/>
      <c r="G3748" s="155">
        <v>24.4140625</v>
      </c>
      <c r="H3748" s="155">
        <v>315.960314879176</v>
      </c>
    </row>
    <row r="3749" spans="2:8">
      <c r="B3749" s="161">
        <f t="shared" si="416"/>
        <v>7</v>
      </c>
      <c r="C3749" s="164" t="s">
        <v>2396</v>
      </c>
      <c r="D3749" s="156">
        <v>2017</v>
      </c>
      <c r="E3749" s="155" t="s">
        <v>339</v>
      </c>
      <c r="F3749" s="188"/>
      <c r="G3749" s="155">
        <v>24.4140625</v>
      </c>
      <c r="H3749" s="155">
        <v>381.31437904643599</v>
      </c>
    </row>
    <row r="3750" spans="2:8">
      <c r="B3750" s="161">
        <f t="shared" si="416"/>
        <v>8</v>
      </c>
      <c r="C3750" s="164" t="s">
        <v>2396</v>
      </c>
      <c r="D3750" s="156">
        <v>2017</v>
      </c>
      <c r="E3750" s="155" t="s">
        <v>339</v>
      </c>
      <c r="F3750" s="188"/>
      <c r="G3750" s="155">
        <v>24.4140625</v>
      </c>
      <c r="H3750" s="155">
        <v>401.56067654716799</v>
      </c>
    </row>
    <row r="3751" spans="2:8">
      <c r="B3751" s="161">
        <f t="shared" si="416"/>
        <v>9</v>
      </c>
      <c r="C3751" s="164" t="s">
        <v>2396</v>
      </c>
      <c r="D3751" s="156">
        <v>2017</v>
      </c>
      <c r="E3751" s="155" t="s">
        <v>339</v>
      </c>
      <c r="F3751" s="188"/>
      <c r="G3751" s="155">
        <v>24.4140625</v>
      </c>
      <c r="H3751" s="155">
        <v>433.15971602828301</v>
      </c>
    </row>
    <row r="3752" spans="2:8">
      <c r="B3752" s="161">
        <f t="shared" si="416"/>
        <v>10</v>
      </c>
      <c r="C3752" s="164" t="s">
        <v>2396</v>
      </c>
      <c r="D3752" s="156">
        <v>2017</v>
      </c>
      <c r="E3752" s="155" t="s">
        <v>339</v>
      </c>
      <c r="F3752" s="188"/>
      <c r="G3752" s="155">
        <v>24.4140625</v>
      </c>
      <c r="H3752" s="155">
        <v>466.68865475672698</v>
      </c>
    </row>
    <row r="3753" spans="2:8">
      <c r="B3753" s="161">
        <f t="shared" si="416"/>
        <v>11</v>
      </c>
      <c r="C3753" s="164" t="s">
        <v>2396</v>
      </c>
      <c r="D3753" s="156">
        <v>2017</v>
      </c>
      <c r="E3753" s="155" t="s">
        <v>339</v>
      </c>
      <c r="F3753" s="188"/>
      <c r="G3753" s="155">
        <v>39.0625</v>
      </c>
      <c r="H3753" s="155">
        <v>416.23745370555201</v>
      </c>
    </row>
    <row r="3754" spans="2:8">
      <c r="B3754" s="161">
        <f t="shared" si="416"/>
        <v>12</v>
      </c>
      <c r="C3754" s="164" t="s">
        <v>2396</v>
      </c>
      <c r="D3754" s="156">
        <v>2017</v>
      </c>
      <c r="E3754" s="155" t="s">
        <v>339</v>
      </c>
      <c r="F3754" s="188"/>
      <c r="G3754" s="155">
        <v>24.4140625</v>
      </c>
      <c r="H3754" s="155">
        <v>363.202033808647</v>
      </c>
    </row>
    <row r="3755" spans="2:8">
      <c r="B3755" s="161">
        <f t="shared" si="416"/>
        <v>13</v>
      </c>
      <c r="C3755" s="164" t="s">
        <v>2396</v>
      </c>
      <c r="D3755" s="156">
        <v>2017</v>
      </c>
      <c r="E3755" s="155" t="s">
        <v>339</v>
      </c>
      <c r="F3755" s="188"/>
      <c r="G3755" s="155">
        <v>24.4140625</v>
      </c>
      <c r="H3755" s="155">
        <v>360.02292552660901</v>
      </c>
    </row>
    <row r="3756" spans="2:8">
      <c r="B3756" s="161">
        <f t="shared" si="416"/>
        <v>14</v>
      </c>
      <c r="C3756" s="164" t="s">
        <v>2396</v>
      </c>
      <c r="D3756" s="156">
        <v>2017</v>
      </c>
      <c r="E3756" s="155" t="s">
        <v>339</v>
      </c>
      <c r="F3756" s="188"/>
      <c r="G3756" s="155">
        <v>24.4140625</v>
      </c>
      <c r="H3756" s="155">
        <v>383.37635432930102</v>
      </c>
    </row>
    <row r="3757" spans="2:8">
      <c r="B3757" s="161">
        <f t="shared" si="416"/>
        <v>15</v>
      </c>
      <c r="C3757" s="164" t="s">
        <v>2396</v>
      </c>
      <c r="D3757" s="156">
        <v>2017</v>
      </c>
      <c r="E3757" s="155" t="s">
        <v>339</v>
      </c>
      <c r="F3757" s="188"/>
      <c r="G3757" s="155">
        <v>24.4140625</v>
      </c>
      <c r="H3757" s="155">
        <v>420.02714001375602</v>
      </c>
    </row>
    <row r="3758" spans="2:8">
      <c r="B3758" s="161">
        <f t="shared" ref="B3758:B3784" si="417">B3757+1</f>
        <v>16</v>
      </c>
      <c r="C3758" s="164" t="s">
        <v>2396</v>
      </c>
      <c r="D3758" s="156">
        <v>2017</v>
      </c>
      <c r="E3758" s="155" t="s">
        <v>339</v>
      </c>
      <c r="F3758" s="188"/>
      <c r="G3758" s="155">
        <v>61.5234375</v>
      </c>
      <c r="H3758" s="155">
        <v>368.545559406027</v>
      </c>
    </row>
    <row r="3759" spans="2:8">
      <c r="B3759" s="161">
        <f t="shared" si="417"/>
        <v>17</v>
      </c>
      <c r="C3759" s="164" t="s">
        <v>2396</v>
      </c>
      <c r="D3759" s="156">
        <v>2017</v>
      </c>
      <c r="E3759" s="155" t="s">
        <v>339</v>
      </c>
      <c r="F3759" s="188"/>
      <c r="G3759" s="155">
        <v>24.4140625</v>
      </c>
      <c r="H3759" s="155">
        <v>331.60936908400498</v>
      </c>
    </row>
    <row r="3760" spans="2:8">
      <c r="B3760" s="161">
        <f t="shared" si="417"/>
        <v>18</v>
      </c>
      <c r="C3760" s="164" t="s">
        <v>2396</v>
      </c>
      <c r="D3760" s="156">
        <v>2017</v>
      </c>
      <c r="E3760" s="155" t="s">
        <v>339</v>
      </c>
      <c r="F3760" s="188"/>
      <c r="G3760" s="155">
        <v>24.4140625</v>
      </c>
      <c r="H3760" s="155">
        <v>331.55492521791399</v>
      </c>
    </row>
    <row r="3761" spans="2:8">
      <c r="B3761" s="161">
        <f t="shared" si="417"/>
        <v>19</v>
      </c>
      <c r="C3761" s="164" t="s">
        <v>2396</v>
      </c>
      <c r="D3761" s="156">
        <v>2017</v>
      </c>
      <c r="E3761" s="155" t="s">
        <v>339</v>
      </c>
      <c r="F3761" s="188"/>
      <c r="G3761" s="155">
        <v>24.4140625</v>
      </c>
      <c r="H3761" s="155">
        <v>330.88971076544499</v>
      </c>
    </row>
    <row r="3762" spans="2:8">
      <c r="B3762" s="161">
        <f t="shared" si="417"/>
        <v>20</v>
      </c>
      <c r="C3762" s="164" t="s">
        <v>2396</v>
      </c>
      <c r="D3762" s="156">
        <v>2017</v>
      </c>
      <c r="E3762" s="155" t="s">
        <v>339</v>
      </c>
      <c r="F3762" s="188"/>
      <c r="G3762" s="155">
        <v>24.4140625</v>
      </c>
      <c r="H3762" s="155">
        <v>331.04597844438501</v>
      </c>
    </row>
    <row r="3763" spans="2:8">
      <c r="B3763" s="161">
        <f t="shared" si="417"/>
        <v>21</v>
      </c>
      <c r="C3763" s="164" t="s">
        <v>2396</v>
      </c>
      <c r="D3763" s="156">
        <v>2017</v>
      </c>
      <c r="E3763" s="155" t="s">
        <v>339</v>
      </c>
      <c r="F3763" s="188"/>
      <c r="G3763" s="155">
        <v>24.4140625</v>
      </c>
      <c r="H3763" s="155">
        <v>329.143240321615</v>
      </c>
    </row>
    <row r="3764" spans="2:8">
      <c r="B3764" s="161">
        <f t="shared" si="417"/>
        <v>22</v>
      </c>
      <c r="C3764" s="164" t="s">
        <v>2396</v>
      </c>
      <c r="D3764" s="156">
        <v>2017</v>
      </c>
      <c r="E3764" s="155" t="s">
        <v>339</v>
      </c>
      <c r="F3764" s="188"/>
      <c r="G3764" s="155">
        <v>24.4140625</v>
      </c>
      <c r="H3764" s="155">
        <v>438.63781080920103</v>
      </c>
    </row>
    <row r="3765" spans="2:8">
      <c r="B3765" s="161">
        <f t="shared" si="417"/>
        <v>23</v>
      </c>
      <c r="C3765" s="164" t="s">
        <v>2396</v>
      </c>
      <c r="D3765" s="156">
        <v>2017</v>
      </c>
      <c r="E3765" s="155" t="s">
        <v>339</v>
      </c>
      <c r="F3765" s="188"/>
      <c r="G3765" s="155">
        <v>97.65625</v>
      </c>
      <c r="H3765" s="155">
        <v>357.08746000000002</v>
      </c>
    </row>
    <row r="3766" spans="2:8">
      <c r="B3766" s="161">
        <f t="shared" si="417"/>
        <v>24</v>
      </c>
      <c r="C3766" s="164" t="s">
        <v>2396</v>
      </c>
      <c r="D3766" s="156">
        <v>2017</v>
      </c>
      <c r="E3766" s="155" t="s">
        <v>339</v>
      </c>
      <c r="F3766" s="188"/>
      <c r="G3766" s="155">
        <v>39.0625</v>
      </c>
      <c r="H3766" s="155">
        <v>497.07092</v>
      </c>
    </row>
    <row r="3767" spans="2:8">
      <c r="B3767" s="161">
        <f t="shared" si="417"/>
        <v>25</v>
      </c>
      <c r="C3767" s="164" t="s">
        <v>2396</v>
      </c>
      <c r="D3767" s="156">
        <v>2017</v>
      </c>
      <c r="E3767" s="155" t="s">
        <v>339</v>
      </c>
      <c r="F3767" s="188"/>
      <c r="G3767" s="155">
        <v>39.0625</v>
      </c>
      <c r="H3767" s="155">
        <v>322.97710000000001</v>
      </c>
    </row>
    <row r="3768" spans="2:8" s="148" customFormat="1" hidden="1">
      <c r="B3768" s="161"/>
      <c r="C3768" s="165"/>
      <c r="D3768" s="156"/>
      <c r="E3768" s="155"/>
      <c r="F3768" s="189"/>
      <c r="G3768" s="155"/>
      <c r="H3768" s="155"/>
    </row>
    <row r="3769" spans="2:8">
      <c r="B3769" s="161">
        <f t="shared" si="417"/>
        <v>1</v>
      </c>
      <c r="C3769" s="164" t="s">
        <v>2396</v>
      </c>
      <c r="D3769" s="156">
        <v>2017</v>
      </c>
      <c r="E3769" s="155" t="s">
        <v>339</v>
      </c>
      <c r="F3769" s="188"/>
      <c r="G3769" s="155">
        <v>24.4140625</v>
      </c>
      <c r="H3769" s="155">
        <v>329.36025000000001</v>
      </c>
    </row>
    <row r="3770" spans="2:8" ht="29.25" customHeight="1">
      <c r="B3770" s="161">
        <f t="shared" si="417"/>
        <v>2</v>
      </c>
      <c r="C3770" s="164" t="s">
        <v>2396</v>
      </c>
      <c r="D3770" s="156">
        <v>2017</v>
      </c>
      <c r="E3770" s="155" t="s">
        <v>339</v>
      </c>
      <c r="F3770" s="188"/>
      <c r="G3770" s="155">
        <v>39.0625</v>
      </c>
      <c r="H3770" s="155">
        <v>373.19864000000001</v>
      </c>
    </row>
    <row r="3771" spans="2:8" s="148" customFormat="1" hidden="1">
      <c r="B3771" s="161">
        <f t="shared" si="417"/>
        <v>3</v>
      </c>
      <c r="C3771" s="165"/>
      <c r="D3771" s="156"/>
      <c r="E3771" s="155"/>
      <c r="F3771" s="189"/>
      <c r="G3771" s="155"/>
      <c r="H3771" s="155"/>
    </row>
    <row r="3772" spans="2:8" ht="82.5">
      <c r="B3772" s="161">
        <f>B3770+1</f>
        <v>3</v>
      </c>
      <c r="C3772" s="190" t="s">
        <v>2472</v>
      </c>
      <c r="D3772" s="156">
        <v>2016</v>
      </c>
      <c r="E3772" s="155" t="s">
        <v>339</v>
      </c>
      <c r="F3772" s="188"/>
      <c r="G3772" s="155">
        <v>61.52</v>
      </c>
      <c r="H3772" s="191">
        <v>250.67532472278199</v>
      </c>
    </row>
    <row r="3773" spans="2:8">
      <c r="B3773" s="161">
        <f>B3772+1</f>
        <v>4</v>
      </c>
      <c r="C3773" s="164" t="s">
        <v>2396</v>
      </c>
      <c r="D3773" s="156">
        <v>2016</v>
      </c>
      <c r="E3773" s="155" t="s">
        <v>339</v>
      </c>
      <c r="F3773" s="188"/>
      <c r="G3773" s="155">
        <v>39.0625</v>
      </c>
      <c r="H3773" s="191">
        <v>419.86819300950202</v>
      </c>
    </row>
    <row r="3774" spans="2:8">
      <c r="B3774" s="161">
        <f t="shared" si="417"/>
        <v>5</v>
      </c>
      <c r="C3774" s="164" t="s">
        <v>2396</v>
      </c>
      <c r="D3774" s="156">
        <v>2016</v>
      </c>
      <c r="E3774" s="155" t="s">
        <v>339</v>
      </c>
      <c r="F3774" s="188"/>
      <c r="G3774" s="155">
        <v>61.5234375</v>
      </c>
      <c r="H3774" s="191">
        <v>229.23729694327901</v>
      </c>
    </row>
    <row r="3775" spans="2:8">
      <c r="B3775" s="161">
        <f t="shared" si="417"/>
        <v>6</v>
      </c>
      <c r="C3775" s="164" t="s">
        <v>2396</v>
      </c>
      <c r="D3775" s="156">
        <v>2016</v>
      </c>
      <c r="E3775" s="155" t="s">
        <v>339</v>
      </c>
      <c r="F3775" s="188"/>
      <c r="G3775" s="155">
        <v>61.5234375</v>
      </c>
      <c r="H3775" s="191">
        <v>242.63859004093999</v>
      </c>
    </row>
    <row r="3776" spans="2:8">
      <c r="B3776" s="161">
        <f t="shared" si="417"/>
        <v>7</v>
      </c>
      <c r="C3776" s="164" t="s">
        <v>2473</v>
      </c>
      <c r="D3776" s="156">
        <v>2016</v>
      </c>
      <c r="E3776" s="155" t="s">
        <v>339</v>
      </c>
      <c r="F3776" s="188"/>
      <c r="G3776" s="155">
        <v>39.0625</v>
      </c>
      <c r="H3776" s="191">
        <v>245.74663460372199</v>
      </c>
    </row>
    <row r="3777" spans="2:8">
      <c r="B3777" s="161">
        <f t="shared" si="417"/>
        <v>8</v>
      </c>
      <c r="C3777" s="164" t="s">
        <v>2473</v>
      </c>
      <c r="D3777" s="156">
        <v>2016</v>
      </c>
      <c r="E3777" s="155" t="s">
        <v>339</v>
      </c>
      <c r="F3777" s="188"/>
      <c r="G3777" s="155">
        <v>61.5234375</v>
      </c>
      <c r="H3777" s="191">
        <v>208.47160231290101</v>
      </c>
    </row>
    <row r="3778" spans="2:8">
      <c r="B3778" s="161">
        <f t="shared" si="417"/>
        <v>9</v>
      </c>
      <c r="C3778" s="164" t="s">
        <v>2473</v>
      </c>
      <c r="D3778" s="156">
        <v>2016</v>
      </c>
      <c r="E3778" s="155" t="s">
        <v>339</v>
      </c>
      <c r="F3778" s="188"/>
      <c r="G3778" s="155">
        <v>61.5234375</v>
      </c>
      <c r="H3778" s="191">
        <v>284.44820436354598</v>
      </c>
    </row>
    <row r="3779" spans="2:8">
      <c r="B3779" s="161">
        <f t="shared" si="417"/>
        <v>10</v>
      </c>
      <c r="C3779" s="164" t="s">
        <v>2396</v>
      </c>
      <c r="D3779" s="156">
        <v>2016</v>
      </c>
      <c r="E3779" s="155" t="s">
        <v>339</v>
      </c>
      <c r="F3779" s="188"/>
      <c r="G3779" s="155">
        <v>61.5234375</v>
      </c>
      <c r="H3779" s="191">
        <v>213.72108676845599</v>
      </c>
    </row>
    <row r="3780" spans="2:8">
      <c r="B3780" s="161">
        <f t="shared" si="417"/>
        <v>11</v>
      </c>
      <c r="C3780" s="164" t="s">
        <v>2396</v>
      </c>
      <c r="D3780" s="156">
        <v>2016</v>
      </c>
      <c r="E3780" s="155" t="s">
        <v>339</v>
      </c>
      <c r="F3780" s="188"/>
      <c r="G3780" s="155">
        <v>61.5234375</v>
      </c>
      <c r="H3780" s="191">
        <v>410.99066329024998</v>
      </c>
    </row>
    <row r="3781" spans="2:8">
      <c r="B3781" s="161">
        <f t="shared" si="417"/>
        <v>12</v>
      </c>
      <c r="C3781" s="164" t="s">
        <v>2396</v>
      </c>
      <c r="D3781" s="156">
        <v>2016</v>
      </c>
      <c r="E3781" s="155" t="s">
        <v>339</v>
      </c>
      <c r="F3781" s="188"/>
      <c r="G3781" s="155">
        <v>61.5234375</v>
      </c>
      <c r="H3781" s="191">
        <v>267.898195619798</v>
      </c>
    </row>
    <row r="3782" spans="2:8">
      <c r="B3782" s="161">
        <f t="shared" si="417"/>
        <v>13</v>
      </c>
      <c r="C3782" s="164" t="s">
        <v>2473</v>
      </c>
      <c r="D3782" s="156">
        <v>2016</v>
      </c>
      <c r="E3782" s="155" t="s">
        <v>339</v>
      </c>
      <c r="F3782" s="188"/>
      <c r="G3782" s="155">
        <v>61.5234375</v>
      </c>
      <c r="H3782" s="191">
        <v>355.26286695815099</v>
      </c>
    </row>
    <row r="3783" spans="2:8">
      <c r="B3783" s="161">
        <f t="shared" si="417"/>
        <v>14</v>
      </c>
      <c r="C3783" s="164" t="s">
        <v>2396</v>
      </c>
      <c r="D3783" s="156">
        <v>2016</v>
      </c>
      <c r="E3783" s="155" t="s">
        <v>339</v>
      </c>
      <c r="F3783" s="188"/>
      <c r="G3783" s="155">
        <v>61.5234375</v>
      </c>
      <c r="H3783" s="191">
        <v>337.13875970711598</v>
      </c>
    </row>
    <row r="3784" spans="2:8">
      <c r="B3784" s="161">
        <f t="shared" si="417"/>
        <v>15</v>
      </c>
      <c r="C3784" s="164" t="s">
        <v>2396</v>
      </c>
      <c r="D3784" s="156">
        <v>2016</v>
      </c>
      <c r="E3784" s="155" t="s">
        <v>339</v>
      </c>
      <c r="F3784" s="188"/>
      <c r="G3784" s="155">
        <v>61.5234375</v>
      </c>
      <c r="H3784" s="191">
        <v>205.93662482751799</v>
      </c>
    </row>
    <row r="3785" spans="2:8">
      <c r="B3785" s="161">
        <f>B1952+1</f>
        <v>1</v>
      </c>
      <c r="C3785" s="154" t="s">
        <v>2473</v>
      </c>
      <c r="D3785" s="156">
        <v>2016</v>
      </c>
      <c r="E3785" s="155" t="s">
        <v>2474</v>
      </c>
      <c r="F3785" s="188"/>
      <c r="G3785" s="155">
        <v>61.519500000000001</v>
      </c>
      <c r="H3785" s="192">
        <v>461.50223024498501</v>
      </c>
    </row>
    <row r="3786" spans="2:8">
      <c r="B3786" s="161">
        <f>B3785+1</f>
        <v>2</v>
      </c>
      <c r="C3786" s="154" t="s">
        <v>2473</v>
      </c>
      <c r="D3786" s="156">
        <v>2016</v>
      </c>
      <c r="E3786" s="155" t="s">
        <v>2474</v>
      </c>
      <c r="F3786" s="188"/>
      <c r="G3786" s="155">
        <v>61.519500000000001</v>
      </c>
      <c r="H3786" s="192">
        <v>391.29167975501502</v>
      </c>
    </row>
    <row r="3787" spans="2:8" s="148" customFormat="1" hidden="1">
      <c r="B3787" s="161"/>
      <c r="C3787" s="165"/>
      <c r="D3787" s="156"/>
      <c r="E3787" s="155"/>
      <c r="F3787" s="193"/>
      <c r="G3787" s="155"/>
      <c r="H3787" s="194"/>
    </row>
    <row r="3788" spans="2:8" s="148" customFormat="1" hidden="1">
      <c r="B3788" s="161"/>
      <c r="C3788" s="165"/>
      <c r="D3788" s="156"/>
      <c r="E3788" s="155"/>
      <c r="F3788" s="193"/>
      <c r="G3788" s="155"/>
      <c r="H3788" s="194"/>
    </row>
    <row r="3789" spans="2:8" s="148" customFormat="1" hidden="1">
      <c r="B3789" s="161"/>
      <c r="C3789" s="165"/>
      <c r="D3789" s="156"/>
      <c r="E3789" s="155"/>
      <c r="F3789" s="193"/>
      <c r="G3789" s="155"/>
      <c r="H3789" s="194"/>
    </row>
    <row r="3790" spans="2:8" s="148" customFormat="1" hidden="1">
      <c r="B3790" s="161"/>
      <c r="C3790" s="165"/>
      <c r="D3790" s="156"/>
      <c r="E3790" s="155"/>
      <c r="F3790" s="193"/>
      <c r="G3790" s="155"/>
      <c r="H3790" s="194"/>
    </row>
    <row r="3791" spans="2:8" s="148" customFormat="1" hidden="1">
      <c r="B3791" s="153"/>
      <c r="C3791" s="165"/>
      <c r="D3791" s="156"/>
      <c r="E3791" s="155"/>
      <c r="F3791" s="155"/>
      <c r="G3791" s="155"/>
      <c r="H3791" s="155"/>
    </row>
    <row r="3792" spans="2:8" ht="33">
      <c r="B3792" s="153" t="s">
        <v>2475</v>
      </c>
      <c r="C3792" s="154" t="s">
        <v>2476</v>
      </c>
      <c r="D3792" s="155" t="s">
        <v>1025</v>
      </c>
      <c r="E3792" s="155" t="s">
        <v>1025</v>
      </c>
      <c r="F3792" s="155">
        <f>SUBTOTAL(9,F3845:F3905)</f>
        <v>0</v>
      </c>
      <c r="G3792" s="155">
        <f>SUM(G3793:G3846)</f>
        <v>2070.3125</v>
      </c>
      <c r="H3792" s="155">
        <f>SUM(H3793:H3846)</f>
        <v>4745.2280260562802</v>
      </c>
    </row>
    <row r="3793" spans="2:8" ht="66">
      <c r="B3793" s="161">
        <v>1</v>
      </c>
      <c r="C3793" s="164" t="s">
        <v>2477</v>
      </c>
      <c r="D3793" s="156">
        <v>2018</v>
      </c>
      <c r="E3793" s="155" t="s">
        <v>339</v>
      </c>
      <c r="F3793" s="195"/>
      <c r="G3793" s="155">
        <v>156.25</v>
      </c>
      <c r="H3793" s="182">
        <v>547.58839</v>
      </c>
    </row>
    <row r="3794" spans="2:8" ht="22.5" customHeight="1">
      <c r="B3794" s="161">
        <v>2</v>
      </c>
      <c r="C3794" s="164" t="s">
        <v>2478</v>
      </c>
      <c r="D3794" s="156">
        <v>2018</v>
      </c>
      <c r="E3794" s="155" t="s">
        <v>339</v>
      </c>
      <c r="F3794" s="195"/>
      <c r="G3794" s="155">
        <v>156.25</v>
      </c>
      <c r="H3794" s="191">
        <v>560.55730000000005</v>
      </c>
    </row>
    <row r="3795" spans="2:8">
      <c r="B3795" s="161">
        <v>3</v>
      </c>
      <c r="C3795" s="164" t="s">
        <v>2396</v>
      </c>
      <c r="D3795" s="156">
        <v>2018</v>
      </c>
      <c r="E3795" s="155" t="s">
        <v>339</v>
      </c>
      <c r="F3795" s="195"/>
      <c r="G3795" s="155">
        <v>156.25</v>
      </c>
      <c r="H3795" s="191">
        <v>507.52910000000003</v>
      </c>
    </row>
    <row r="3796" spans="2:8">
      <c r="B3796" s="161">
        <v>4</v>
      </c>
      <c r="C3796" s="164" t="s">
        <v>2479</v>
      </c>
      <c r="D3796" s="156">
        <v>2018</v>
      </c>
      <c r="E3796" s="155" t="s">
        <v>339</v>
      </c>
      <c r="F3796" s="195"/>
      <c r="G3796" s="155">
        <v>156.25</v>
      </c>
      <c r="H3796" s="191">
        <v>390.00628</v>
      </c>
    </row>
    <row r="3797" spans="2:8">
      <c r="B3797" s="161">
        <v>5</v>
      </c>
      <c r="C3797" s="164" t="s">
        <v>2480</v>
      </c>
      <c r="D3797" s="156">
        <v>2018</v>
      </c>
      <c r="E3797" s="155" t="s">
        <v>2481</v>
      </c>
      <c r="F3797" s="195"/>
      <c r="G3797" s="155">
        <v>244.140625</v>
      </c>
      <c r="H3797" s="191">
        <v>881.41778999999997</v>
      </c>
    </row>
    <row r="3798" spans="2:8" s="148" customFormat="1" hidden="1">
      <c r="B3798" s="161"/>
      <c r="C3798" s="165"/>
      <c r="D3798" s="156"/>
      <c r="E3798" s="155"/>
      <c r="F3798" s="176"/>
      <c r="G3798" s="155"/>
      <c r="H3798" s="196"/>
    </row>
    <row r="3799" spans="2:8" s="148" customFormat="1" hidden="1">
      <c r="B3799" s="161"/>
      <c r="C3799" s="165"/>
      <c r="D3799" s="156"/>
      <c r="E3799" s="155"/>
      <c r="F3799" s="176"/>
      <c r="G3799" s="155"/>
      <c r="H3799" s="196"/>
    </row>
    <row r="3800" spans="2:8" s="148" customFormat="1" hidden="1">
      <c r="B3800" s="161"/>
      <c r="C3800" s="165"/>
      <c r="D3800" s="156"/>
      <c r="E3800" s="155"/>
      <c r="F3800" s="176"/>
      <c r="G3800" s="155"/>
      <c r="H3800" s="196"/>
    </row>
    <row r="3801" spans="2:8" s="148" customFormat="1" hidden="1">
      <c r="B3801" s="161"/>
      <c r="C3801" s="165"/>
      <c r="D3801" s="156"/>
      <c r="E3801" s="155"/>
      <c r="F3801" s="176"/>
      <c r="G3801" s="155"/>
      <c r="H3801" s="196"/>
    </row>
    <row r="3802" spans="2:8" s="148" customFormat="1" hidden="1">
      <c r="B3802" s="161"/>
      <c r="C3802" s="165"/>
      <c r="D3802" s="156"/>
      <c r="E3802" s="155"/>
      <c r="F3802" s="176"/>
      <c r="G3802" s="155"/>
      <c r="H3802" s="196"/>
    </row>
    <row r="3803" spans="2:8" s="148" customFormat="1" hidden="1">
      <c r="B3803" s="161"/>
      <c r="C3803" s="165"/>
      <c r="D3803" s="156"/>
      <c r="E3803" s="155"/>
      <c r="F3803" s="176"/>
      <c r="G3803" s="155"/>
      <c r="H3803" s="196"/>
    </row>
    <row r="3804" spans="2:8" s="148" customFormat="1" hidden="1">
      <c r="B3804" s="161"/>
      <c r="C3804" s="165"/>
      <c r="D3804" s="156"/>
      <c r="E3804" s="155"/>
      <c r="F3804" s="176"/>
      <c r="G3804" s="155"/>
      <c r="H3804" s="196"/>
    </row>
    <row r="3805" spans="2:8" s="148" customFormat="1" hidden="1">
      <c r="B3805" s="161"/>
      <c r="C3805" s="165"/>
      <c r="D3805" s="156"/>
      <c r="E3805" s="155"/>
      <c r="F3805" s="176"/>
      <c r="G3805" s="155"/>
      <c r="H3805" s="196"/>
    </row>
    <row r="3806" spans="2:8" s="148" customFormat="1" hidden="1">
      <c r="B3806" s="161"/>
      <c r="C3806" s="165"/>
      <c r="D3806" s="156"/>
      <c r="E3806" s="155"/>
      <c r="F3806" s="176"/>
      <c r="G3806" s="155"/>
      <c r="H3806" s="196"/>
    </row>
    <row r="3807" spans="2:8" s="148" customFormat="1" hidden="1">
      <c r="B3807" s="161"/>
      <c r="C3807" s="165"/>
      <c r="D3807" s="156"/>
      <c r="E3807" s="155"/>
      <c r="F3807" s="176"/>
      <c r="G3807" s="155"/>
      <c r="H3807" s="196"/>
    </row>
    <row r="3808" spans="2:8" s="148" customFormat="1" hidden="1">
      <c r="B3808" s="161"/>
      <c r="C3808" s="165"/>
      <c r="D3808" s="156"/>
      <c r="E3808" s="155"/>
      <c r="F3808" s="176"/>
      <c r="G3808" s="155"/>
      <c r="H3808" s="196"/>
    </row>
    <row r="3809" spans="2:8" s="148" customFormat="1" hidden="1">
      <c r="B3809" s="161"/>
      <c r="C3809" s="165"/>
      <c r="D3809" s="156"/>
      <c r="E3809" s="155"/>
      <c r="F3809" s="176"/>
      <c r="G3809" s="155"/>
      <c r="H3809" s="196"/>
    </row>
    <row r="3810" spans="2:8" s="148" customFormat="1" hidden="1">
      <c r="B3810" s="161"/>
      <c r="C3810" s="165"/>
      <c r="D3810" s="156"/>
      <c r="E3810" s="155"/>
      <c r="F3810" s="176"/>
      <c r="G3810" s="155"/>
      <c r="H3810" s="196"/>
    </row>
    <row r="3811" spans="2:8" s="148" customFormat="1" hidden="1">
      <c r="B3811" s="161"/>
      <c r="C3811" s="165"/>
      <c r="D3811" s="156"/>
      <c r="E3811" s="155"/>
      <c r="F3811" s="176"/>
      <c r="G3811" s="155"/>
      <c r="H3811" s="196"/>
    </row>
    <row r="3812" spans="2:8" s="148" customFormat="1" hidden="1">
      <c r="B3812" s="161"/>
      <c r="C3812" s="165"/>
      <c r="D3812" s="156"/>
      <c r="E3812" s="155"/>
      <c r="F3812" s="176"/>
      <c r="G3812" s="155"/>
      <c r="H3812" s="196"/>
    </row>
    <row r="3813" spans="2:8" s="148" customFormat="1" hidden="1">
      <c r="B3813" s="161"/>
      <c r="C3813" s="165"/>
      <c r="D3813" s="156"/>
      <c r="E3813" s="155"/>
      <c r="F3813" s="176"/>
      <c r="G3813" s="155"/>
      <c r="H3813" s="196"/>
    </row>
    <row r="3814" spans="2:8" s="148" customFormat="1" hidden="1">
      <c r="B3814" s="161"/>
      <c r="C3814" s="165"/>
      <c r="D3814" s="156"/>
      <c r="E3814" s="155"/>
      <c r="F3814" s="176"/>
      <c r="G3814" s="155"/>
      <c r="H3814" s="196"/>
    </row>
    <row r="3815" spans="2:8" s="148" customFormat="1" hidden="1">
      <c r="B3815" s="161"/>
      <c r="C3815" s="165"/>
      <c r="D3815" s="156"/>
      <c r="E3815" s="155"/>
      <c r="F3815" s="176"/>
      <c r="G3815" s="155"/>
      <c r="H3815" s="196"/>
    </row>
    <row r="3816" spans="2:8" s="148" customFormat="1" hidden="1">
      <c r="B3816" s="161"/>
      <c r="C3816" s="165"/>
      <c r="D3816" s="156"/>
      <c r="E3816" s="155"/>
      <c r="F3816" s="176"/>
      <c r="G3816" s="155"/>
      <c r="H3816" s="196"/>
    </row>
    <row r="3817" spans="2:8" s="148" customFormat="1" hidden="1">
      <c r="B3817" s="161"/>
      <c r="C3817" s="165"/>
      <c r="D3817" s="156"/>
      <c r="E3817" s="155"/>
      <c r="F3817" s="176"/>
      <c r="G3817" s="155"/>
      <c r="H3817" s="196"/>
    </row>
    <row r="3818" spans="2:8" s="148" customFormat="1" hidden="1">
      <c r="B3818" s="161"/>
      <c r="C3818" s="165"/>
      <c r="D3818" s="156"/>
      <c r="E3818" s="155"/>
      <c r="F3818" s="176"/>
      <c r="G3818" s="155"/>
      <c r="H3818" s="196"/>
    </row>
    <row r="3819" spans="2:8" s="148" customFormat="1" hidden="1">
      <c r="B3819" s="161"/>
      <c r="C3819" s="165"/>
      <c r="D3819" s="156"/>
      <c r="E3819" s="155"/>
      <c r="F3819" s="176"/>
      <c r="G3819" s="155"/>
      <c r="H3819" s="196"/>
    </row>
    <row r="3820" spans="2:8" s="148" customFormat="1" hidden="1">
      <c r="B3820" s="161"/>
      <c r="C3820" s="165"/>
      <c r="D3820" s="156"/>
      <c r="E3820" s="155"/>
      <c r="F3820" s="176"/>
      <c r="G3820" s="155"/>
      <c r="H3820" s="196"/>
    </row>
    <row r="3821" spans="2:8" s="148" customFormat="1" hidden="1">
      <c r="B3821" s="161"/>
      <c r="C3821" s="165"/>
      <c r="D3821" s="156"/>
      <c r="E3821" s="155"/>
      <c r="F3821" s="176"/>
      <c r="G3821" s="155"/>
      <c r="H3821" s="196"/>
    </row>
    <row r="3822" spans="2:8" s="148" customFormat="1" hidden="1">
      <c r="B3822" s="161"/>
      <c r="C3822" s="165"/>
      <c r="D3822" s="156"/>
      <c r="E3822" s="155"/>
      <c r="F3822" s="176"/>
      <c r="G3822" s="155"/>
      <c r="H3822" s="196"/>
    </row>
    <row r="3823" spans="2:8" s="148" customFormat="1" hidden="1">
      <c r="B3823" s="161"/>
      <c r="C3823" s="165"/>
      <c r="D3823" s="156"/>
      <c r="E3823" s="155"/>
      <c r="F3823" s="176"/>
      <c r="G3823" s="155"/>
      <c r="H3823" s="196"/>
    </row>
    <row r="3824" spans="2:8" s="148" customFormat="1" hidden="1">
      <c r="B3824" s="161"/>
      <c r="C3824" s="165"/>
      <c r="D3824" s="156"/>
      <c r="E3824" s="155"/>
      <c r="F3824" s="176"/>
      <c r="G3824" s="155"/>
      <c r="H3824" s="196"/>
    </row>
    <row r="3825" spans="2:8" s="148" customFormat="1" hidden="1">
      <c r="B3825" s="161"/>
      <c r="C3825" s="165"/>
      <c r="D3825" s="156"/>
      <c r="E3825" s="155"/>
      <c r="F3825" s="176"/>
      <c r="G3825" s="155"/>
      <c r="H3825" s="196"/>
    </row>
    <row r="3826" spans="2:8" s="148" customFormat="1" hidden="1">
      <c r="B3826" s="161"/>
      <c r="C3826" s="165"/>
      <c r="D3826" s="156"/>
      <c r="E3826" s="155"/>
      <c r="F3826" s="176"/>
      <c r="G3826" s="155"/>
      <c r="H3826" s="196"/>
    </row>
    <row r="3827" spans="2:8" s="148" customFormat="1" hidden="1">
      <c r="B3827" s="161"/>
      <c r="C3827" s="165"/>
      <c r="D3827" s="156"/>
      <c r="E3827" s="155"/>
      <c r="F3827" s="176"/>
      <c r="G3827" s="155"/>
      <c r="H3827" s="196"/>
    </row>
    <row r="3828" spans="2:8" s="148" customFormat="1" hidden="1">
      <c r="B3828" s="161"/>
      <c r="C3828" s="165"/>
      <c r="D3828" s="156"/>
      <c r="E3828" s="155"/>
      <c r="F3828" s="176"/>
      <c r="G3828" s="155"/>
      <c r="H3828" s="196"/>
    </row>
    <row r="3829" spans="2:8" s="148" customFormat="1" hidden="1">
      <c r="B3829" s="161"/>
      <c r="C3829" s="165"/>
      <c r="D3829" s="156"/>
      <c r="E3829" s="155"/>
      <c r="F3829" s="176"/>
      <c r="G3829" s="155"/>
      <c r="H3829" s="196"/>
    </row>
    <row r="3830" spans="2:8" s="148" customFormat="1" hidden="1">
      <c r="B3830" s="161"/>
      <c r="C3830" s="165"/>
      <c r="D3830" s="156"/>
      <c r="E3830" s="155"/>
      <c r="F3830" s="176"/>
      <c r="G3830" s="155"/>
      <c r="H3830" s="196"/>
    </row>
    <row r="3831" spans="2:8" s="148" customFormat="1" hidden="1">
      <c r="B3831" s="161"/>
      <c r="C3831" s="165"/>
      <c r="D3831" s="156"/>
      <c r="E3831" s="155"/>
      <c r="F3831" s="176"/>
      <c r="G3831" s="155"/>
      <c r="H3831" s="196"/>
    </row>
    <row r="3832" spans="2:8" s="148" customFormat="1" hidden="1">
      <c r="B3832" s="161"/>
      <c r="C3832" s="165"/>
      <c r="D3832" s="156"/>
      <c r="E3832" s="155"/>
      <c r="F3832" s="176"/>
      <c r="G3832" s="155"/>
      <c r="H3832" s="196"/>
    </row>
    <row r="3833" spans="2:8" s="148" customFormat="1" hidden="1">
      <c r="B3833" s="161"/>
      <c r="C3833" s="165"/>
      <c r="D3833" s="156"/>
      <c r="E3833" s="155"/>
      <c r="F3833" s="176"/>
      <c r="G3833" s="155"/>
      <c r="H3833" s="196"/>
    </row>
    <row r="3834" spans="2:8" s="148" customFormat="1" hidden="1">
      <c r="B3834" s="161"/>
      <c r="C3834" s="165"/>
      <c r="D3834" s="156"/>
      <c r="E3834" s="155"/>
      <c r="F3834" s="176"/>
      <c r="G3834" s="155"/>
      <c r="H3834" s="196"/>
    </row>
    <row r="3835" spans="2:8" s="148" customFormat="1" hidden="1">
      <c r="B3835" s="161"/>
      <c r="C3835" s="165"/>
      <c r="D3835" s="156"/>
      <c r="E3835" s="155"/>
      <c r="F3835" s="176"/>
      <c r="G3835" s="155"/>
      <c r="H3835" s="196"/>
    </row>
    <row r="3836" spans="2:8" s="148" customFormat="1" hidden="1">
      <c r="B3836" s="161"/>
      <c r="C3836" s="165"/>
      <c r="D3836" s="156"/>
      <c r="E3836" s="155"/>
      <c r="F3836" s="176"/>
      <c r="G3836" s="155"/>
      <c r="H3836" s="196"/>
    </row>
    <row r="3837" spans="2:8" s="148" customFormat="1" hidden="1">
      <c r="B3837" s="161"/>
      <c r="C3837" s="165"/>
      <c r="D3837" s="156"/>
      <c r="E3837" s="155"/>
      <c r="F3837" s="176"/>
      <c r="G3837" s="155"/>
      <c r="H3837" s="196"/>
    </row>
    <row r="3838" spans="2:8" s="148" customFormat="1" hidden="1">
      <c r="B3838" s="161"/>
      <c r="C3838" s="165"/>
      <c r="D3838" s="156"/>
      <c r="E3838" s="155"/>
      <c r="F3838" s="176"/>
      <c r="G3838" s="155"/>
      <c r="H3838" s="196"/>
    </row>
    <row r="3839" spans="2:8" s="148" customFormat="1" hidden="1">
      <c r="B3839" s="161"/>
      <c r="C3839" s="165"/>
      <c r="D3839" s="156"/>
      <c r="E3839" s="155"/>
      <c r="F3839" s="176"/>
      <c r="G3839" s="155"/>
      <c r="H3839" s="196"/>
    </row>
    <row r="3840" spans="2:8" s="148" customFormat="1" hidden="1">
      <c r="B3840" s="161"/>
      <c r="C3840" s="165"/>
      <c r="D3840" s="156"/>
      <c r="E3840" s="155"/>
      <c r="F3840" s="176"/>
      <c r="G3840" s="155"/>
      <c r="H3840" s="196"/>
    </row>
    <row r="3841" spans="2:8">
      <c r="B3841" s="161">
        <v>1</v>
      </c>
      <c r="C3841" s="164" t="s">
        <v>2482</v>
      </c>
      <c r="D3841" s="156">
        <v>2017</v>
      </c>
      <c r="E3841" s="155" t="s">
        <v>339</v>
      </c>
      <c r="F3841" s="188"/>
      <c r="G3841" s="155">
        <v>156.25</v>
      </c>
      <c r="H3841" s="155">
        <v>126.33747773371699</v>
      </c>
    </row>
    <row r="3842" spans="2:8">
      <c r="B3842" s="161">
        <f t="shared" ref="B3842:B3846" si="418">B3841+1</f>
        <v>2</v>
      </c>
      <c r="C3842" s="164" t="s">
        <v>2483</v>
      </c>
      <c r="D3842" s="156">
        <v>2017</v>
      </c>
      <c r="E3842" s="155" t="s">
        <v>339</v>
      </c>
      <c r="F3842" s="188"/>
      <c r="G3842" s="155">
        <v>244.140625</v>
      </c>
      <c r="H3842" s="155">
        <v>123.13994</v>
      </c>
    </row>
    <row r="3843" spans="2:8">
      <c r="B3843" s="161">
        <f t="shared" si="418"/>
        <v>3</v>
      </c>
      <c r="C3843" s="164" t="s">
        <v>2396</v>
      </c>
      <c r="D3843" s="156">
        <v>2017</v>
      </c>
      <c r="E3843" s="155" t="s">
        <v>339</v>
      </c>
      <c r="F3843" s="188"/>
      <c r="G3843" s="155">
        <v>156.25</v>
      </c>
      <c r="H3843" s="155">
        <v>340.88713000000001</v>
      </c>
    </row>
    <row r="3844" spans="2:8">
      <c r="B3844" s="161">
        <f t="shared" si="418"/>
        <v>4</v>
      </c>
      <c r="C3844" s="164" t="s">
        <v>2396</v>
      </c>
      <c r="D3844" s="156">
        <v>2017</v>
      </c>
      <c r="E3844" s="155" t="s">
        <v>339</v>
      </c>
      <c r="F3844" s="188"/>
      <c r="G3844" s="155">
        <v>156.25</v>
      </c>
      <c r="H3844" s="155">
        <v>530.12152000000003</v>
      </c>
    </row>
    <row r="3845" spans="2:8" ht="49.5">
      <c r="B3845" s="161">
        <f t="shared" si="418"/>
        <v>5</v>
      </c>
      <c r="C3845" s="164" t="s">
        <v>2484</v>
      </c>
      <c r="D3845" s="156">
        <v>2016</v>
      </c>
      <c r="E3845" s="155" t="s">
        <v>339</v>
      </c>
      <c r="F3845" s="195"/>
      <c r="G3845" s="155">
        <v>244.140625</v>
      </c>
      <c r="H3845" s="191">
        <v>380.25139421741898</v>
      </c>
    </row>
    <row r="3846" spans="2:8" ht="49.5">
      <c r="B3846" s="161">
        <f t="shared" si="418"/>
        <v>6</v>
      </c>
      <c r="C3846" s="164" t="s">
        <v>2484</v>
      </c>
      <c r="D3846" s="156">
        <v>2016</v>
      </c>
      <c r="E3846" s="155" t="s">
        <v>339</v>
      </c>
      <c r="F3846" s="195"/>
      <c r="G3846" s="155">
        <v>244.140625</v>
      </c>
      <c r="H3846" s="191">
        <v>357.39170410514203</v>
      </c>
    </row>
    <row r="3847" spans="2:8" s="148" customFormat="1" hidden="1">
      <c r="B3847" s="161"/>
      <c r="C3847" s="165"/>
      <c r="D3847" s="156"/>
      <c r="E3847" s="155"/>
      <c r="F3847" s="193"/>
      <c r="G3847" s="155"/>
      <c r="H3847" s="194"/>
    </row>
    <row r="3848" spans="2:8" s="148" customFormat="1" hidden="1">
      <c r="B3848" s="161"/>
      <c r="C3848" s="165"/>
      <c r="D3848" s="156"/>
      <c r="E3848" s="155"/>
      <c r="F3848" s="193"/>
      <c r="G3848" s="155"/>
      <c r="H3848" s="194"/>
    </row>
    <row r="3849" spans="2:8" s="148" customFormat="1" hidden="1">
      <c r="B3849" s="161"/>
      <c r="C3849" s="165"/>
      <c r="D3849" s="156"/>
      <c r="E3849" s="155"/>
      <c r="F3849" s="176"/>
      <c r="G3849" s="155"/>
      <c r="H3849" s="174"/>
    </row>
    <row r="3850" spans="2:8" s="148" customFormat="1" hidden="1">
      <c r="B3850" s="161"/>
      <c r="C3850" s="165"/>
      <c r="D3850" s="156"/>
      <c r="E3850" s="155"/>
      <c r="F3850" s="176"/>
      <c r="G3850" s="155"/>
      <c r="H3850" s="174"/>
    </row>
    <row r="3851" spans="2:8" s="148" customFormat="1" hidden="1">
      <c r="B3851" s="161"/>
      <c r="C3851" s="165"/>
      <c r="D3851" s="156"/>
      <c r="E3851" s="155"/>
      <c r="F3851" s="176"/>
      <c r="G3851" s="155"/>
      <c r="H3851" s="174"/>
    </row>
    <row r="3852" spans="2:8" s="148" customFormat="1" hidden="1">
      <c r="B3852" s="161"/>
      <c r="C3852" s="165"/>
      <c r="D3852" s="156"/>
      <c r="E3852" s="155"/>
      <c r="F3852" s="176"/>
      <c r="G3852" s="155"/>
      <c r="H3852" s="174"/>
    </row>
    <row r="3853" spans="2:8" s="148" customFormat="1" hidden="1">
      <c r="B3853" s="161"/>
      <c r="C3853" s="165"/>
      <c r="D3853" s="156"/>
      <c r="E3853" s="155"/>
      <c r="F3853" s="176"/>
      <c r="G3853" s="155"/>
      <c r="H3853" s="174"/>
    </row>
    <row r="3854" spans="2:8" s="148" customFormat="1" hidden="1">
      <c r="B3854" s="161"/>
      <c r="C3854" s="165"/>
      <c r="D3854" s="156"/>
      <c r="E3854" s="155"/>
      <c r="F3854" s="176"/>
      <c r="G3854" s="155"/>
      <c r="H3854" s="174"/>
    </row>
    <row r="3855" spans="2:8" s="148" customFormat="1" hidden="1">
      <c r="B3855" s="161"/>
      <c r="C3855" s="165"/>
      <c r="D3855" s="156"/>
      <c r="E3855" s="155"/>
      <c r="F3855" s="176"/>
      <c r="G3855" s="155"/>
      <c r="H3855" s="174"/>
    </row>
    <row r="3856" spans="2:8" s="148" customFormat="1" hidden="1">
      <c r="B3856" s="161"/>
      <c r="C3856" s="165"/>
      <c r="D3856" s="156"/>
      <c r="E3856" s="155"/>
      <c r="F3856" s="176"/>
      <c r="G3856" s="155"/>
      <c r="H3856" s="174"/>
    </row>
    <row r="3857" spans="2:8" s="148" customFormat="1" hidden="1">
      <c r="B3857" s="161"/>
      <c r="C3857" s="165"/>
      <c r="D3857" s="156"/>
      <c r="E3857" s="155"/>
      <c r="F3857" s="176"/>
      <c r="G3857" s="155"/>
      <c r="H3857" s="174"/>
    </row>
    <row r="3858" spans="2:8" s="148" customFormat="1" hidden="1">
      <c r="B3858" s="153"/>
      <c r="C3858" s="154"/>
      <c r="D3858" s="156"/>
      <c r="E3858" s="155"/>
      <c r="F3858" s="155"/>
      <c r="G3858" s="155"/>
      <c r="H3858" s="155"/>
    </row>
    <row r="3859" spans="2:8" s="148" customFormat="1" hidden="1">
      <c r="B3859" s="153"/>
      <c r="C3859" s="154"/>
      <c r="D3859" s="155"/>
      <c r="E3859" s="155"/>
      <c r="F3859" s="155"/>
      <c r="G3859" s="155"/>
      <c r="H3859" s="155"/>
    </row>
    <row r="3860" spans="2:8" s="148" customFormat="1" hidden="1">
      <c r="B3860" s="153"/>
      <c r="C3860" s="154"/>
      <c r="D3860" s="155"/>
      <c r="E3860" s="155"/>
      <c r="F3860" s="155"/>
      <c r="G3860" s="155"/>
      <c r="H3860" s="155"/>
    </row>
    <row r="3861" spans="2:8" s="148" customFormat="1" hidden="1">
      <c r="B3861" s="153"/>
      <c r="C3861" s="154"/>
      <c r="D3861" s="155"/>
      <c r="E3861" s="155"/>
      <c r="F3861" s="155"/>
      <c r="G3861" s="155"/>
      <c r="H3861" s="155"/>
    </row>
    <row r="3862" spans="2:8" s="148" customFormat="1" hidden="1">
      <c r="B3862" s="153"/>
      <c r="C3862" s="154"/>
      <c r="D3862" s="156"/>
      <c r="E3862" s="155"/>
      <c r="F3862" s="155"/>
      <c r="G3862" s="155"/>
      <c r="H3862" s="155"/>
    </row>
    <row r="3863" spans="2:8" s="148" customFormat="1" hidden="1">
      <c r="B3863" s="153"/>
      <c r="C3863" s="154"/>
      <c r="D3863" s="156"/>
      <c r="E3863" s="155"/>
      <c r="F3863" s="155"/>
      <c r="G3863" s="155"/>
      <c r="H3863" s="155"/>
    </row>
    <row r="3864" spans="2:8" s="148" customFormat="1" hidden="1">
      <c r="B3864" s="153"/>
      <c r="C3864" s="154"/>
      <c r="D3864" s="156"/>
      <c r="E3864" s="155"/>
      <c r="F3864" s="155"/>
      <c r="G3864" s="155"/>
      <c r="H3864" s="155"/>
    </row>
    <row r="3865" spans="2:8" s="148" customFormat="1" hidden="1">
      <c r="B3865" s="153"/>
      <c r="C3865" s="154"/>
      <c r="D3865" s="156"/>
      <c r="E3865" s="155"/>
      <c r="F3865" s="155"/>
      <c r="G3865" s="155"/>
      <c r="H3865" s="155"/>
    </row>
    <row r="3866" spans="2:8" s="148" customFormat="1" hidden="1">
      <c r="B3866" s="153"/>
      <c r="C3866" s="154"/>
      <c r="D3866" s="156"/>
      <c r="E3866" s="155"/>
      <c r="F3866" s="155"/>
      <c r="G3866" s="155"/>
      <c r="H3866" s="155"/>
    </row>
    <row r="3867" spans="2:8" s="148" customFormat="1" hidden="1">
      <c r="B3867" s="153"/>
      <c r="C3867" s="154"/>
      <c r="D3867" s="156"/>
      <c r="E3867" s="155"/>
      <c r="F3867" s="155"/>
      <c r="G3867" s="155"/>
      <c r="H3867" s="155"/>
    </row>
    <row r="3868" spans="2:8" s="148" customFormat="1" hidden="1">
      <c r="B3868" s="153"/>
      <c r="C3868" s="154"/>
      <c r="D3868" s="156"/>
      <c r="E3868" s="155"/>
      <c r="F3868" s="155"/>
      <c r="G3868" s="155"/>
      <c r="H3868" s="155"/>
    </row>
    <row r="3869" spans="2:8" s="148" customFormat="1" hidden="1">
      <c r="B3869" s="153"/>
      <c r="C3869" s="154"/>
      <c r="D3869" s="156"/>
      <c r="E3869" s="155"/>
      <c r="F3869" s="155"/>
      <c r="G3869" s="155"/>
      <c r="H3869" s="155"/>
    </row>
    <row r="3870" spans="2:8" s="148" customFormat="1" hidden="1">
      <c r="B3870" s="153"/>
      <c r="C3870" s="154"/>
      <c r="D3870" s="156"/>
      <c r="E3870" s="155"/>
      <c r="F3870" s="155"/>
      <c r="G3870" s="155"/>
      <c r="H3870" s="155"/>
    </row>
    <row r="3871" spans="2:8" s="148" customFormat="1" hidden="1">
      <c r="B3871" s="153"/>
      <c r="C3871" s="154"/>
      <c r="D3871" s="156"/>
      <c r="E3871" s="155"/>
      <c r="F3871" s="155"/>
      <c r="G3871" s="155"/>
      <c r="H3871" s="155"/>
    </row>
    <row r="3872" spans="2:8" s="148" customFormat="1" hidden="1">
      <c r="B3872" s="153"/>
      <c r="C3872" s="154"/>
      <c r="D3872" s="156"/>
      <c r="E3872" s="155"/>
      <c r="F3872" s="155"/>
      <c r="G3872" s="155"/>
      <c r="H3872" s="155"/>
    </row>
    <row r="3873" spans="2:8" s="148" customFormat="1" hidden="1">
      <c r="B3873" s="153"/>
      <c r="C3873" s="154"/>
      <c r="D3873" s="156"/>
      <c r="E3873" s="155"/>
      <c r="F3873" s="155"/>
      <c r="G3873" s="155"/>
      <c r="H3873" s="155"/>
    </row>
    <row r="3874" spans="2:8" s="148" customFormat="1" hidden="1">
      <c r="B3874" s="153"/>
      <c r="C3874" s="154"/>
      <c r="D3874" s="156"/>
      <c r="E3874" s="155"/>
      <c r="F3874" s="155"/>
      <c r="G3874" s="155"/>
      <c r="H3874" s="155"/>
    </row>
    <row r="3875" spans="2:8" s="148" customFormat="1" hidden="1">
      <c r="B3875" s="153"/>
      <c r="C3875" s="154"/>
      <c r="D3875" s="156"/>
      <c r="E3875" s="155"/>
      <c r="F3875" s="155"/>
      <c r="G3875" s="155"/>
      <c r="H3875" s="155"/>
    </row>
    <row r="3876" spans="2:8" s="148" customFormat="1" hidden="1">
      <c r="B3876" s="153"/>
      <c r="C3876" s="154"/>
      <c r="D3876" s="156"/>
      <c r="E3876" s="155"/>
      <c r="F3876" s="155"/>
      <c r="G3876" s="155"/>
      <c r="H3876" s="155"/>
    </row>
    <row r="3877" spans="2:8" s="148" customFormat="1" hidden="1">
      <c r="B3877" s="153"/>
      <c r="C3877" s="154"/>
      <c r="D3877" s="156"/>
      <c r="E3877" s="155"/>
      <c r="F3877" s="155"/>
      <c r="G3877" s="155"/>
      <c r="H3877" s="155"/>
    </row>
    <row r="3878" spans="2:8" s="148" customFormat="1" hidden="1">
      <c r="B3878" s="153"/>
      <c r="C3878" s="154"/>
      <c r="D3878" s="156"/>
      <c r="E3878" s="155"/>
      <c r="F3878" s="155"/>
      <c r="G3878" s="155"/>
      <c r="H3878" s="155"/>
    </row>
    <row r="3879" spans="2:8" s="148" customFormat="1" hidden="1">
      <c r="B3879" s="153"/>
      <c r="C3879" s="154"/>
      <c r="D3879" s="156"/>
      <c r="E3879" s="155"/>
      <c r="F3879" s="155"/>
      <c r="G3879" s="155"/>
      <c r="H3879" s="155"/>
    </row>
    <row r="3880" spans="2:8" s="148" customFormat="1" hidden="1">
      <c r="B3880" s="153"/>
      <c r="C3880" s="154"/>
      <c r="D3880" s="156"/>
      <c r="E3880" s="155"/>
      <c r="F3880" s="155"/>
      <c r="G3880" s="155"/>
      <c r="H3880" s="155"/>
    </row>
    <row r="3881" spans="2:8" s="148" customFormat="1" hidden="1">
      <c r="B3881" s="153"/>
      <c r="C3881" s="154"/>
      <c r="D3881" s="156"/>
      <c r="E3881" s="155"/>
      <c r="F3881" s="155"/>
      <c r="G3881" s="155"/>
      <c r="H3881" s="155"/>
    </row>
    <row r="3882" spans="2:8" s="148" customFormat="1" hidden="1">
      <c r="B3882" s="153"/>
      <c r="C3882" s="154"/>
      <c r="D3882" s="156"/>
      <c r="E3882" s="155"/>
      <c r="F3882" s="155"/>
      <c r="G3882" s="155"/>
      <c r="H3882" s="155"/>
    </row>
    <row r="3883" spans="2:8" s="148" customFormat="1" hidden="1">
      <c r="B3883" s="153"/>
      <c r="C3883" s="154"/>
      <c r="D3883" s="156"/>
      <c r="E3883" s="155"/>
      <c r="F3883" s="155"/>
      <c r="G3883" s="155"/>
      <c r="H3883" s="155"/>
    </row>
    <row r="3884" spans="2:8" s="148" customFormat="1" hidden="1">
      <c r="B3884" s="153"/>
      <c r="C3884" s="154"/>
      <c r="D3884" s="156"/>
      <c r="E3884" s="155"/>
      <c r="F3884" s="155"/>
      <c r="G3884" s="155"/>
      <c r="H3884" s="155"/>
    </row>
    <row r="3885" spans="2:8" s="148" customFormat="1" hidden="1">
      <c r="B3885" s="153"/>
      <c r="C3885" s="154"/>
      <c r="D3885" s="156"/>
      <c r="E3885" s="155"/>
      <c r="F3885" s="155"/>
      <c r="G3885" s="155"/>
      <c r="H3885" s="155"/>
    </row>
    <row r="3886" spans="2:8" s="148" customFormat="1" hidden="1">
      <c r="B3886" s="153"/>
      <c r="C3886" s="154"/>
      <c r="D3886" s="156"/>
      <c r="E3886" s="155"/>
      <c r="F3886" s="155"/>
      <c r="G3886" s="155"/>
      <c r="H3886" s="155"/>
    </row>
    <row r="3887" spans="2:8" s="148" customFormat="1" hidden="1">
      <c r="B3887" s="153"/>
      <c r="C3887" s="154"/>
      <c r="D3887" s="156"/>
      <c r="E3887" s="155"/>
      <c r="F3887" s="155"/>
      <c r="G3887" s="155"/>
      <c r="H3887" s="155"/>
    </row>
    <row r="3888" spans="2:8" s="148" customFormat="1" hidden="1">
      <c r="B3888" s="153"/>
      <c r="C3888" s="154"/>
      <c r="D3888" s="156"/>
      <c r="E3888" s="155"/>
      <c r="F3888" s="155"/>
      <c r="G3888" s="155"/>
      <c r="H3888" s="197"/>
    </row>
    <row r="3889" spans="2:8" s="148" customFormat="1" hidden="1">
      <c r="B3889" s="153"/>
      <c r="C3889" s="154"/>
      <c r="D3889" s="156"/>
      <c r="E3889" s="155"/>
      <c r="F3889" s="155"/>
      <c r="G3889" s="155"/>
      <c r="H3889" s="155"/>
    </row>
    <row r="3890" spans="2:8" s="148" customFormat="1" hidden="1">
      <c r="B3890" s="153"/>
      <c r="C3890" s="154"/>
      <c r="D3890" s="156"/>
      <c r="E3890" s="155"/>
      <c r="F3890" s="155"/>
      <c r="G3890" s="155"/>
      <c r="H3890" s="155"/>
    </row>
    <row r="3891" spans="2:8" s="148" customFormat="1" hidden="1">
      <c r="B3891" s="153"/>
      <c r="C3891" s="154"/>
      <c r="D3891" s="156"/>
      <c r="E3891" s="155"/>
      <c r="F3891" s="155"/>
      <c r="G3891" s="155"/>
      <c r="H3891" s="155"/>
    </row>
    <row r="3892" spans="2:8" s="148" customFormat="1" hidden="1">
      <c r="B3892" s="153"/>
      <c r="C3892" s="154"/>
      <c r="D3892" s="156"/>
      <c r="E3892" s="155"/>
      <c r="F3892" s="155"/>
      <c r="G3892" s="155"/>
      <c r="H3892" s="155"/>
    </row>
    <row r="3893" spans="2:8" s="148" customFormat="1" hidden="1">
      <c r="B3893" s="153"/>
      <c r="C3893" s="154"/>
      <c r="D3893" s="156"/>
      <c r="E3893" s="155"/>
      <c r="F3893" s="155"/>
      <c r="G3893" s="155"/>
      <c r="H3893" s="155"/>
    </row>
    <row r="3894" spans="2:8" s="148" customFormat="1" hidden="1">
      <c r="B3894" s="153"/>
      <c r="C3894" s="154"/>
      <c r="D3894" s="156"/>
      <c r="E3894" s="155"/>
      <c r="F3894" s="155"/>
      <c r="G3894" s="155"/>
      <c r="H3894" s="155"/>
    </row>
    <row r="3895" spans="2:8" s="148" customFormat="1" hidden="1">
      <c r="B3895" s="153"/>
      <c r="C3895" s="154"/>
      <c r="D3895" s="156"/>
      <c r="E3895" s="155"/>
      <c r="F3895" s="155"/>
      <c r="G3895" s="155"/>
      <c r="H3895" s="155"/>
    </row>
    <row r="3896" spans="2:8" s="148" customFormat="1" hidden="1">
      <c r="B3896" s="153"/>
      <c r="C3896" s="154"/>
      <c r="D3896" s="156"/>
      <c r="E3896" s="155"/>
      <c r="F3896" s="155"/>
      <c r="G3896" s="155"/>
      <c r="H3896" s="155"/>
    </row>
    <row r="3897" spans="2:8" s="148" customFormat="1" hidden="1">
      <c r="B3897" s="153"/>
      <c r="C3897" s="154"/>
      <c r="D3897" s="156"/>
      <c r="E3897" s="155"/>
      <c r="F3897" s="155"/>
      <c r="G3897" s="155"/>
      <c r="H3897" s="155"/>
    </row>
    <row r="3898" spans="2:8" s="148" customFormat="1" hidden="1">
      <c r="B3898" s="153"/>
      <c r="C3898" s="154"/>
      <c r="D3898" s="156"/>
      <c r="E3898" s="155"/>
      <c r="F3898" s="155"/>
      <c r="G3898" s="155"/>
      <c r="H3898" s="155"/>
    </row>
    <row r="3899" spans="2:8" s="148" customFormat="1" hidden="1">
      <c r="B3899" s="153"/>
      <c r="C3899" s="154"/>
      <c r="D3899" s="156"/>
      <c r="E3899" s="155"/>
      <c r="F3899" s="155"/>
      <c r="G3899" s="155"/>
      <c r="H3899" s="155"/>
    </row>
    <row r="3900" spans="2:8" s="148" customFormat="1" hidden="1">
      <c r="B3900" s="153"/>
      <c r="C3900" s="154"/>
      <c r="D3900" s="156"/>
      <c r="E3900" s="155"/>
      <c r="F3900" s="155"/>
      <c r="G3900" s="155"/>
      <c r="H3900" s="155"/>
    </row>
    <row r="3901" spans="2:8" s="148" customFormat="1" hidden="1">
      <c r="B3901" s="153"/>
      <c r="C3901" s="154"/>
      <c r="D3901" s="156"/>
      <c r="E3901" s="155"/>
      <c r="F3901" s="155"/>
      <c r="G3901" s="155"/>
      <c r="H3901" s="155"/>
    </row>
    <row r="3902" spans="2:8" s="148" customFormat="1" hidden="1">
      <c r="B3902" s="153"/>
      <c r="C3902" s="154"/>
      <c r="D3902" s="156"/>
      <c r="E3902" s="155"/>
      <c r="F3902" s="155"/>
      <c r="G3902" s="155"/>
      <c r="H3902" s="155"/>
    </row>
    <row r="3903" spans="2:8" s="148" customFormat="1" hidden="1">
      <c r="B3903" s="153"/>
      <c r="C3903" s="154"/>
      <c r="D3903" s="156"/>
      <c r="E3903" s="155"/>
      <c r="F3903" s="155"/>
      <c r="G3903" s="155"/>
      <c r="H3903" s="155"/>
    </row>
    <row r="3904" spans="2:8" s="148" customFormat="1" hidden="1">
      <c r="B3904" s="153"/>
      <c r="C3904" s="154"/>
      <c r="D3904" s="155"/>
      <c r="E3904" s="155"/>
      <c r="F3904" s="155"/>
      <c r="G3904" s="155"/>
      <c r="H3904" s="155"/>
    </row>
    <row r="3905" spans="2:8" s="148" customFormat="1" hidden="1">
      <c r="B3905" s="153"/>
      <c r="C3905" s="154"/>
      <c r="D3905" s="155"/>
      <c r="E3905" s="155"/>
      <c r="F3905" s="155"/>
      <c r="G3905" s="155"/>
      <c r="H3905" s="155"/>
    </row>
    <row r="3906" spans="2:8">
      <c r="B3906" s="153" t="s">
        <v>2485</v>
      </c>
      <c r="C3906" s="154" t="s">
        <v>2486</v>
      </c>
      <c r="D3906" s="156" t="s">
        <v>1025</v>
      </c>
      <c r="E3906" s="155" t="s">
        <v>1025</v>
      </c>
      <c r="F3906" s="155">
        <f>SUBTOTAL(9,F3907:F3931)</f>
        <v>0</v>
      </c>
      <c r="G3906" s="155">
        <f>SUM(G3907:G3908)</f>
        <v>781.25</v>
      </c>
      <c r="H3906" s="155">
        <f>SUM(H3907:H3908)</f>
        <v>2086.1482299999998</v>
      </c>
    </row>
    <row r="3907" spans="2:8" ht="76.5" customHeight="1">
      <c r="B3907" s="161">
        <v>1</v>
      </c>
      <c r="C3907" s="164" t="s">
        <v>2487</v>
      </c>
      <c r="D3907" s="156">
        <v>2018</v>
      </c>
      <c r="E3907" s="155" t="s">
        <v>339</v>
      </c>
      <c r="F3907" s="195"/>
      <c r="G3907" s="155">
        <v>390.625</v>
      </c>
      <c r="H3907" s="182">
        <v>1083.8271199999999</v>
      </c>
    </row>
    <row r="3908" spans="2:8">
      <c r="B3908" s="161">
        <v>2</v>
      </c>
      <c r="C3908" s="154" t="s">
        <v>2488</v>
      </c>
      <c r="D3908" s="156">
        <v>2018</v>
      </c>
      <c r="E3908" s="155" t="s">
        <v>339</v>
      </c>
      <c r="F3908" s="155"/>
      <c r="G3908" s="155">
        <v>390.625</v>
      </c>
      <c r="H3908" s="191">
        <v>1002.32111</v>
      </c>
    </row>
    <row r="3909" spans="2:8" s="148" customFormat="1" hidden="1">
      <c r="B3909" s="153"/>
      <c r="C3909" s="154"/>
      <c r="D3909" s="155"/>
      <c r="E3909" s="155"/>
      <c r="F3909" s="155"/>
      <c r="G3909" s="155"/>
      <c r="H3909" s="155"/>
    </row>
    <row r="3910" spans="2:8" s="148" customFormat="1" hidden="1">
      <c r="B3910" s="153"/>
      <c r="C3910" s="154"/>
      <c r="D3910" s="156"/>
      <c r="E3910" s="155"/>
      <c r="F3910" s="155"/>
      <c r="G3910" s="155"/>
      <c r="H3910" s="155"/>
    </row>
    <row r="3911" spans="2:8" s="148" customFormat="1" hidden="1">
      <c r="B3911" s="153"/>
      <c r="C3911" s="154"/>
      <c r="D3911" s="156"/>
      <c r="E3911" s="155"/>
      <c r="F3911" s="155"/>
      <c r="G3911" s="155"/>
      <c r="H3911" s="155"/>
    </row>
    <row r="3912" spans="2:8" s="148" customFormat="1" hidden="1">
      <c r="B3912" s="153"/>
      <c r="C3912" s="154"/>
      <c r="D3912" s="156"/>
      <c r="E3912" s="155"/>
      <c r="F3912" s="155"/>
      <c r="G3912" s="155"/>
      <c r="H3912" s="155"/>
    </row>
    <row r="3913" spans="2:8" s="148" customFormat="1" hidden="1">
      <c r="B3913" s="153"/>
      <c r="C3913" s="154"/>
      <c r="D3913" s="156"/>
      <c r="E3913" s="155"/>
      <c r="F3913" s="155"/>
      <c r="G3913" s="155"/>
      <c r="H3913" s="155"/>
    </row>
    <row r="3914" spans="2:8" s="148" customFormat="1" hidden="1">
      <c r="B3914" s="153"/>
      <c r="C3914" s="154"/>
      <c r="D3914" s="155"/>
      <c r="E3914" s="155"/>
      <c r="F3914" s="155"/>
      <c r="G3914" s="155"/>
      <c r="H3914" s="155"/>
    </row>
    <row r="3915" spans="2:8" s="148" customFormat="1" hidden="1">
      <c r="B3915" s="153"/>
      <c r="C3915" s="154"/>
      <c r="D3915" s="156"/>
      <c r="E3915" s="155"/>
      <c r="F3915" s="155"/>
      <c r="G3915" s="155"/>
      <c r="H3915" s="155"/>
    </row>
    <row r="3916" spans="2:8" s="148" customFormat="1" hidden="1">
      <c r="B3916" s="153"/>
      <c r="C3916" s="154"/>
      <c r="D3916" s="156"/>
      <c r="E3916" s="155"/>
      <c r="F3916" s="155"/>
      <c r="G3916" s="155"/>
      <c r="H3916" s="155"/>
    </row>
    <row r="3917" spans="2:8" s="148" customFormat="1" hidden="1">
      <c r="B3917" s="153"/>
      <c r="C3917" s="154"/>
      <c r="D3917" s="156"/>
      <c r="E3917" s="155"/>
      <c r="F3917" s="155"/>
      <c r="G3917" s="155"/>
      <c r="H3917" s="155"/>
    </row>
    <row r="3918" spans="2:8" s="148" customFormat="1" hidden="1">
      <c r="B3918" s="153"/>
      <c r="C3918" s="154"/>
      <c r="D3918" s="156"/>
      <c r="E3918" s="155"/>
      <c r="F3918" s="155"/>
      <c r="G3918" s="155"/>
      <c r="H3918" s="155"/>
    </row>
    <row r="3919" spans="2:8" s="148" customFormat="1" hidden="1">
      <c r="B3919" s="153"/>
      <c r="C3919" s="154"/>
      <c r="D3919" s="156"/>
      <c r="E3919" s="155"/>
      <c r="F3919" s="155"/>
      <c r="G3919" s="155"/>
      <c r="H3919" s="155"/>
    </row>
    <row r="3920" spans="2:8" s="148" customFormat="1" hidden="1">
      <c r="B3920" s="153"/>
      <c r="C3920" s="154"/>
      <c r="D3920" s="156"/>
      <c r="E3920" s="155"/>
      <c r="F3920" s="155"/>
      <c r="G3920" s="155"/>
      <c r="H3920" s="155"/>
    </row>
    <row r="3921" spans="2:8" s="148" customFormat="1" hidden="1">
      <c r="B3921" s="153"/>
      <c r="C3921" s="154"/>
      <c r="D3921" s="156"/>
      <c r="E3921" s="155"/>
      <c r="F3921" s="155"/>
      <c r="G3921" s="155"/>
      <c r="H3921" s="155"/>
    </row>
    <row r="3922" spans="2:8" s="148" customFormat="1" hidden="1">
      <c r="B3922" s="153"/>
      <c r="C3922" s="154"/>
      <c r="D3922" s="156"/>
      <c r="E3922" s="155"/>
      <c r="F3922" s="155"/>
      <c r="G3922" s="155"/>
      <c r="H3922" s="155"/>
    </row>
    <row r="3923" spans="2:8" s="148" customFormat="1" hidden="1">
      <c r="B3923" s="153"/>
      <c r="C3923" s="154"/>
      <c r="D3923" s="156"/>
      <c r="E3923" s="155"/>
      <c r="F3923" s="155"/>
      <c r="G3923" s="155"/>
      <c r="H3923" s="155"/>
    </row>
    <row r="3924" spans="2:8" s="148" customFormat="1" hidden="1">
      <c r="B3924" s="153"/>
      <c r="C3924" s="154"/>
      <c r="D3924" s="156"/>
      <c r="E3924" s="155"/>
      <c r="F3924" s="155"/>
      <c r="G3924" s="155"/>
      <c r="H3924" s="155"/>
    </row>
    <row r="3925" spans="2:8" s="148" customFormat="1" hidden="1">
      <c r="B3925" s="153"/>
      <c r="C3925" s="154"/>
      <c r="D3925" s="156"/>
      <c r="E3925" s="155"/>
      <c r="F3925" s="155"/>
      <c r="G3925" s="155"/>
      <c r="H3925" s="155"/>
    </row>
    <row r="3926" spans="2:8" s="148" customFormat="1" hidden="1">
      <c r="B3926" s="153"/>
      <c r="C3926" s="154"/>
      <c r="D3926" s="156"/>
      <c r="E3926" s="155"/>
      <c r="F3926" s="155"/>
      <c r="G3926" s="155"/>
      <c r="H3926" s="155"/>
    </row>
    <row r="3927" spans="2:8" s="148" customFormat="1" hidden="1">
      <c r="B3927" s="153"/>
      <c r="C3927" s="154"/>
      <c r="D3927" s="156"/>
      <c r="E3927" s="155"/>
      <c r="F3927" s="155"/>
      <c r="G3927" s="155"/>
      <c r="H3927" s="155"/>
    </row>
    <row r="3928" spans="2:8" s="148" customFormat="1" hidden="1">
      <c r="B3928" s="153"/>
      <c r="C3928" s="154"/>
      <c r="D3928" s="156"/>
      <c r="E3928" s="155"/>
      <c r="F3928" s="155"/>
      <c r="G3928" s="155"/>
      <c r="H3928" s="155"/>
    </row>
    <row r="3929" spans="2:8" s="148" customFormat="1" hidden="1">
      <c r="B3929" s="153"/>
      <c r="C3929" s="154"/>
      <c r="D3929" s="156"/>
      <c r="E3929" s="155"/>
      <c r="F3929" s="155"/>
      <c r="G3929" s="155"/>
      <c r="H3929" s="155"/>
    </row>
    <row r="3930" spans="2:8" s="148" customFormat="1" hidden="1">
      <c r="B3930" s="153"/>
      <c r="C3930" s="154"/>
      <c r="D3930" s="156"/>
      <c r="E3930" s="155"/>
      <c r="F3930" s="155"/>
      <c r="G3930" s="155"/>
      <c r="H3930" s="155"/>
    </row>
    <row r="3931" spans="2:8" s="148" customFormat="1" hidden="1">
      <c r="B3931" s="153"/>
      <c r="C3931" s="154"/>
      <c r="D3931" s="155"/>
      <c r="E3931" s="155"/>
      <c r="F3931" s="155"/>
      <c r="G3931" s="155"/>
      <c r="H3931" s="155"/>
    </row>
    <row r="3932" spans="2:8" s="148" customFormat="1" ht="33" hidden="1">
      <c r="B3932" s="153" t="s">
        <v>2489</v>
      </c>
      <c r="C3932" s="154" t="s">
        <v>2490</v>
      </c>
      <c r="D3932" s="156" t="s">
        <v>1025</v>
      </c>
      <c r="E3932" s="155" t="s">
        <v>1025</v>
      </c>
      <c r="F3932" s="155">
        <f>SUBTOTAL(9,F3933:F3942)</f>
        <v>0</v>
      </c>
      <c r="G3932" s="155">
        <f t="shared" ref="G3932:H3932" si="419">SUBTOTAL(9,G3933:G3942)</f>
        <v>0</v>
      </c>
      <c r="H3932" s="155">
        <f t="shared" si="419"/>
        <v>0</v>
      </c>
    </row>
    <row r="3933" spans="2:8" s="148" customFormat="1" hidden="1">
      <c r="B3933" s="153"/>
      <c r="C3933" s="154"/>
      <c r="D3933" s="155"/>
      <c r="E3933" s="155"/>
      <c r="F3933" s="155"/>
      <c r="G3933" s="155"/>
      <c r="H3933" s="155"/>
    </row>
    <row r="3934" spans="2:8" s="148" customFormat="1" hidden="1">
      <c r="B3934" s="153"/>
      <c r="C3934" s="154"/>
      <c r="D3934" s="155"/>
      <c r="E3934" s="155"/>
      <c r="F3934" s="155"/>
      <c r="G3934" s="155"/>
      <c r="H3934" s="155"/>
    </row>
    <row r="3935" spans="2:8" s="148" customFormat="1" hidden="1">
      <c r="B3935" s="153"/>
      <c r="C3935" s="154"/>
      <c r="D3935" s="155"/>
      <c r="E3935" s="155"/>
      <c r="F3935" s="155"/>
      <c r="G3935" s="155"/>
      <c r="H3935" s="155"/>
    </row>
    <row r="3936" spans="2:8" s="148" customFormat="1" hidden="1">
      <c r="B3936" s="153"/>
      <c r="C3936" s="154"/>
      <c r="D3936" s="156"/>
      <c r="E3936" s="155"/>
      <c r="F3936" s="155"/>
      <c r="G3936" s="155"/>
      <c r="H3936" s="155"/>
    </row>
    <row r="3937" spans="2:8" s="148" customFormat="1" hidden="1">
      <c r="B3937" s="153"/>
      <c r="C3937" s="154"/>
      <c r="D3937" s="156"/>
      <c r="E3937" s="155"/>
      <c r="F3937" s="155"/>
      <c r="G3937" s="155"/>
      <c r="H3937" s="155"/>
    </row>
    <row r="3938" spans="2:8" s="148" customFormat="1" hidden="1">
      <c r="B3938" s="153"/>
      <c r="C3938" s="154"/>
      <c r="D3938" s="156"/>
      <c r="E3938" s="155"/>
      <c r="F3938" s="155"/>
      <c r="G3938" s="155"/>
      <c r="H3938" s="155"/>
    </row>
    <row r="3939" spans="2:8" s="148" customFormat="1" hidden="1">
      <c r="B3939" s="153"/>
      <c r="C3939" s="154"/>
      <c r="D3939" s="156"/>
      <c r="E3939" s="155"/>
      <c r="F3939" s="155"/>
      <c r="G3939" s="155"/>
      <c r="H3939" s="155"/>
    </row>
    <row r="3940" spans="2:8" s="148" customFormat="1" hidden="1">
      <c r="B3940" s="153"/>
      <c r="C3940" s="154"/>
      <c r="D3940" s="156"/>
      <c r="E3940" s="155"/>
      <c r="F3940" s="155"/>
      <c r="G3940" s="155"/>
      <c r="H3940" s="155"/>
    </row>
    <row r="3941" spans="2:8" s="148" customFormat="1" hidden="1">
      <c r="B3941" s="153"/>
      <c r="C3941" s="154"/>
      <c r="D3941" s="155"/>
      <c r="E3941" s="155"/>
      <c r="F3941" s="155"/>
      <c r="G3941" s="155"/>
      <c r="H3941" s="155"/>
    </row>
    <row r="3942" spans="2:8" s="148" customFormat="1" hidden="1">
      <c r="B3942" s="153"/>
      <c r="C3942" s="154"/>
      <c r="D3942" s="155"/>
      <c r="E3942" s="155"/>
      <c r="F3942" s="155"/>
      <c r="G3942" s="155"/>
      <c r="H3942" s="155"/>
    </row>
    <row r="3943" spans="2:8" s="148" customFormat="1" hidden="1">
      <c r="B3943" s="153" t="s">
        <v>2491</v>
      </c>
      <c r="C3943" s="154" t="s">
        <v>2492</v>
      </c>
      <c r="D3943" s="156" t="s">
        <v>1025</v>
      </c>
      <c r="E3943" s="155" t="s">
        <v>1025</v>
      </c>
      <c r="F3943" s="155">
        <f>SUBTOTAL(9,F3944)</f>
        <v>0</v>
      </c>
      <c r="G3943" s="155">
        <f t="shared" ref="G3943:H3943" si="420">SUBTOTAL(9,G3944)</f>
        <v>0</v>
      </c>
      <c r="H3943" s="155">
        <f t="shared" si="420"/>
        <v>0</v>
      </c>
    </row>
    <row r="3944" spans="2:8" s="148" customFormat="1" hidden="1">
      <c r="B3944" s="153" t="s">
        <v>1033</v>
      </c>
      <c r="C3944" s="154"/>
      <c r="D3944" s="155"/>
      <c r="E3944" s="155"/>
      <c r="F3944" s="155"/>
      <c r="G3944" s="155"/>
      <c r="H3944" s="155"/>
    </row>
    <row r="3945" spans="2:8" s="148" customFormat="1" hidden="1">
      <c r="B3945" s="153" t="s">
        <v>2493</v>
      </c>
      <c r="C3945" s="154" t="s">
        <v>2494</v>
      </c>
      <c r="D3945" s="156" t="s">
        <v>1025</v>
      </c>
      <c r="E3945" s="155" t="s">
        <v>1025</v>
      </c>
      <c r="F3945" s="155">
        <f>F3946+F3948+F3950+F3952+F3955+F3957</f>
        <v>0</v>
      </c>
      <c r="G3945" s="155">
        <f t="shared" ref="G3945:H3945" si="421">G3946+G3948+G3950+G3952+G3955+G3957</f>
        <v>0</v>
      </c>
      <c r="H3945" s="155">
        <f t="shared" si="421"/>
        <v>0</v>
      </c>
    </row>
    <row r="3946" spans="2:8" s="148" customFormat="1" ht="33" hidden="1">
      <c r="B3946" s="153" t="s">
        <v>2495</v>
      </c>
      <c r="C3946" s="154" t="s">
        <v>2390</v>
      </c>
      <c r="D3946" s="156" t="s">
        <v>1025</v>
      </c>
      <c r="E3946" s="155" t="s">
        <v>1025</v>
      </c>
      <c r="F3946" s="155">
        <f>SUBTOTAL(9,F3947)</f>
        <v>0</v>
      </c>
      <c r="G3946" s="155">
        <f t="shared" ref="G3946:H3946" si="422">SUBTOTAL(9,G3947)</f>
        <v>0</v>
      </c>
      <c r="H3946" s="155">
        <f t="shared" si="422"/>
        <v>0</v>
      </c>
    </row>
    <row r="3947" spans="2:8" s="148" customFormat="1" hidden="1">
      <c r="B3947" s="153"/>
      <c r="C3947" s="154"/>
      <c r="D3947" s="156"/>
      <c r="E3947" s="156"/>
      <c r="F3947" s="155"/>
      <c r="G3947" s="155"/>
      <c r="H3947" s="155"/>
    </row>
    <row r="3948" spans="2:8" s="148" customFormat="1" ht="33" hidden="1">
      <c r="B3948" s="153" t="s">
        <v>2496</v>
      </c>
      <c r="C3948" s="154" t="s">
        <v>2449</v>
      </c>
      <c r="D3948" s="156" t="s">
        <v>1025</v>
      </c>
      <c r="E3948" s="155" t="s">
        <v>1025</v>
      </c>
      <c r="F3948" s="155">
        <f>SUBTOTAL(9,F3949)</f>
        <v>0</v>
      </c>
      <c r="G3948" s="155">
        <f t="shared" ref="G3948:H3948" si="423">SUBTOTAL(9,G3949)</f>
        <v>0</v>
      </c>
      <c r="H3948" s="155">
        <f t="shared" si="423"/>
        <v>0</v>
      </c>
    </row>
    <row r="3949" spans="2:8" s="148" customFormat="1" hidden="1">
      <c r="B3949" s="153"/>
      <c r="C3949" s="154"/>
      <c r="D3949" s="155"/>
      <c r="E3949" s="155"/>
      <c r="F3949" s="155"/>
      <c r="G3949" s="155"/>
      <c r="H3949" s="155"/>
    </row>
    <row r="3950" spans="2:8" s="148" customFormat="1" ht="33" hidden="1">
      <c r="B3950" s="153" t="s">
        <v>2497</v>
      </c>
      <c r="C3950" s="154" t="s">
        <v>2476</v>
      </c>
      <c r="D3950" s="156" t="s">
        <v>1025</v>
      </c>
      <c r="E3950" s="155" t="s">
        <v>1025</v>
      </c>
      <c r="F3950" s="155">
        <f>SUBTOTAL(9,F3951)</f>
        <v>0</v>
      </c>
      <c r="G3950" s="155">
        <f t="shared" ref="G3950:H3950" si="424">SUBTOTAL(9,G3951)</f>
        <v>0</v>
      </c>
      <c r="H3950" s="155">
        <f t="shared" si="424"/>
        <v>0</v>
      </c>
    </row>
    <row r="3951" spans="2:8" s="148" customFormat="1" hidden="1">
      <c r="B3951" s="153" t="s">
        <v>1033</v>
      </c>
      <c r="C3951" s="154"/>
      <c r="D3951" s="155"/>
      <c r="E3951" s="155"/>
      <c r="F3951" s="155"/>
      <c r="G3951" s="155"/>
      <c r="H3951" s="155"/>
    </row>
    <row r="3952" spans="2:8" s="148" customFormat="1" hidden="1">
      <c r="B3952" s="153" t="s">
        <v>2498</v>
      </c>
      <c r="C3952" s="154" t="s">
        <v>2486</v>
      </c>
      <c r="D3952" s="156" t="s">
        <v>1025</v>
      </c>
      <c r="E3952" s="155" t="s">
        <v>1025</v>
      </c>
      <c r="F3952" s="155">
        <f>SUBTOTAL(9,F3953:F3954)</f>
        <v>0</v>
      </c>
      <c r="G3952" s="155">
        <f t="shared" ref="G3952:H3952" si="425">SUBTOTAL(9,G3953:G3954)</f>
        <v>0</v>
      </c>
      <c r="H3952" s="155">
        <f t="shared" si="425"/>
        <v>0</v>
      </c>
    </row>
    <row r="3953" spans="2:8" s="148" customFormat="1" hidden="1">
      <c r="B3953" s="153"/>
      <c r="C3953" s="154"/>
      <c r="D3953" s="155"/>
      <c r="E3953" s="155"/>
      <c r="F3953" s="155"/>
      <c r="G3953" s="155"/>
      <c r="H3953" s="155"/>
    </row>
    <row r="3954" spans="2:8" s="148" customFormat="1" hidden="1">
      <c r="B3954" s="153"/>
      <c r="C3954" s="154"/>
      <c r="D3954" s="155"/>
      <c r="E3954" s="155"/>
      <c r="F3954" s="155"/>
      <c r="G3954" s="155"/>
      <c r="H3954" s="155"/>
    </row>
    <row r="3955" spans="2:8" s="148" customFormat="1" ht="33" hidden="1">
      <c r="B3955" s="153" t="s">
        <v>2499</v>
      </c>
      <c r="C3955" s="154" t="s">
        <v>2490</v>
      </c>
      <c r="D3955" s="156" t="s">
        <v>1025</v>
      </c>
      <c r="E3955" s="155" t="s">
        <v>1025</v>
      </c>
      <c r="F3955" s="155">
        <f>SUBTOTAL(9,F3956)</f>
        <v>0</v>
      </c>
      <c r="G3955" s="155">
        <f t="shared" ref="G3955:H3955" si="426">SUBTOTAL(9,G3956)</f>
        <v>0</v>
      </c>
      <c r="H3955" s="155">
        <f t="shared" si="426"/>
        <v>0</v>
      </c>
    </row>
    <row r="3956" spans="2:8" s="148" customFormat="1" hidden="1">
      <c r="B3956" s="153" t="s">
        <v>1033</v>
      </c>
      <c r="C3956" s="154"/>
      <c r="D3956" s="155"/>
      <c r="E3956" s="155"/>
      <c r="F3956" s="155"/>
      <c r="G3956" s="155"/>
      <c r="H3956" s="155"/>
    </row>
    <row r="3957" spans="2:8" s="148" customFormat="1" hidden="1">
      <c r="B3957" s="153" t="s">
        <v>2500</v>
      </c>
      <c r="C3957" s="154" t="s">
        <v>2492</v>
      </c>
      <c r="D3957" s="156" t="s">
        <v>1025</v>
      </c>
      <c r="E3957" s="155" t="s">
        <v>1025</v>
      </c>
      <c r="F3957" s="155">
        <f>SUBTOTAL(9,F3958)</f>
        <v>0</v>
      </c>
      <c r="G3957" s="155">
        <f t="shared" ref="G3957:H3957" si="427">SUBTOTAL(9,G3958)</f>
        <v>0</v>
      </c>
      <c r="H3957" s="155">
        <f t="shared" si="427"/>
        <v>0</v>
      </c>
    </row>
    <row r="3958" spans="2:8" s="148" customFormat="1" hidden="1">
      <c r="B3958" s="153" t="s">
        <v>1033</v>
      </c>
      <c r="C3958" s="154"/>
      <c r="D3958" s="155"/>
      <c r="E3958" s="155"/>
      <c r="F3958" s="155"/>
      <c r="G3958" s="155"/>
      <c r="H3958" s="155"/>
    </row>
    <row r="3959" spans="2:8" s="148" customFormat="1" ht="49.5" hidden="1">
      <c r="B3959" s="153" t="s">
        <v>447</v>
      </c>
      <c r="C3959" s="154" t="s">
        <v>2501</v>
      </c>
      <c r="D3959" s="156" t="s">
        <v>1025</v>
      </c>
      <c r="E3959" s="155" t="s">
        <v>1025</v>
      </c>
      <c r="F3959" s="155">
        <f>F3960</f>
        <v>0</v>
      </c>
      <c r="G3959" s="155">
        <f t="shared" ref="G3959:H3959" si="428">G3960</f>
        <v>0</v>
      </c>
      <c r="H3959" s="155">
        <f t="shared" si="428"/>
        <v>0</v>
      </c>
    </row>
    <row r="3960" spans="2:8" s="148" customFormat="1" ht="33" hidden="1">
      <c r="B3960" s="153" t="s">
        <v>2502</v>
      </c>
      <c r="C3960" s="154" t="s">
        <v>449</v>
      </c>
      <c r="D3960" s="156" t="s">
        <v>1025</v>
      </c>
      <c r="E3960" s="155" t="s">
        <v>1025</v>
      </c>
      <c r="F3960" s="155">
        <f>F3961+F3974</f>
        <v>0</v>
      </c>
      <c r="G3960" s="155">
        <f t="shared" ref="G3960:H3960" si="429">G3961+G3974</f>
        <v>0</v>
      </c>
      <c r="H3960" s="155">
        <f t="shared" si="429"/>
        <v>0</v>
      </c>
    </row>
    <row r="3961" spans="2:8" s="148" customFormat="1" hidden="1">
      <c r="B3961" s="153" t="s">
        <v>2503</v>
      </c>
      <c r="C3961" s="154" t="s">
        <v>2388</v>
      </c>
      <c r="D3961" s="156" t="s">
        <v>1025</v>
      </c>
      <c r="E3961" s="155" t="s">
        <v>1025</v>
      </c>
      <c r="F3961" s="155">
        <f>F3962+F3964+F3966+F3968+F3970+F3972</f>
        <v>0</v>
      </c>
      <c r="G3961" s="155">
        <f t="shared" ref="G3961:H3961" si="430">G3962+G3964+G3966+G3968+G3970+G3972</f>
        <v>0</v>
      </c>
      <c r="H3961" s="155">
        <f t="shared" si="430"/>
        <v>0</v>
      </c>
    </row>
    <row r="3962" spans="2:8" s="148" customFormat="1" ht="33" hidden="1">
      <c r="B3962" s="153" t="s">
        <v>2504</v>
      </c>
      <c r="C3962" s="154" t="s">
        <v>2390</v>
      </c>
      <c r="D3962" s="156" t="s">
        <v>1025</v>
      </c>
      <c r="E3962" s="155" t="s">
        <v>1025</v>
      </c>
      <c r="F3962" s="155">
        <f>SUBTOTAL(9,F3963)</f>
        <v>0</v>
      </c>
      <c r="G3962" s="155">
        <f t="shared" ref="G3962:H3962" si="431">SUBTOTAL(9,G3963)</f>
        <v>0</v>
      </c>
      <c r="H3962" s="155">
        <f t="shared" si="431"/>
        <v>0</v>
      </c>
    </row>
    <row r="3963" spans="2:8" s="148" customFormat="1" hidden="1">
      <c r="B3963" s="153" t="s">
        <v>1033</v>
      </c>
      <c r="C3963" s="154"/>
      <c r="D3963" s="155"/>
      <c r="E3963" s="155"/>
      <c r="F3963" s="155"/>
      <c r="G3963" s="155"/>
      <c r="H3963" s="155"/>
    </row>
    <row r="3964" spans="2:8" s="148" customFormat="1" ht="33" hidden="1">
      <c r="B3964" s="153" t="s">
        <v>2505</v>
      </c>
      <c r="C3964" s="154" t="s">
        <v>2506</v>
      </c>
      <c r="D3964" s="156" t="s">
        <v>1025</v>
      </c>
      <c r="E3964" s="155" t="s">
        <v>1025</v>
      </c>
      <c r="F3964" s="155">
        <f>SUBTOTAL(9,F3965)</f>
        <v>0</v>
      </c>
      <c r="G3964" s="155">
        <f t="shared" ref="G3964:H3964" si="432">SUBTOTAL(9,G3965)</f>
        <v>0</v>
      </c>
      <c r="H3964" s="155">
        <f t="shared" si="432"/>
        <v>0</v>
      </c>
    </row>
    <row r="3965" spans="2:8" s="148" customFormat="1" hidden="1">
      <c r="B3965" s="153" t="s">
        <v>1033</v>
      </c>
      <c r="C3965" s="154"/>
      <c r="D3965" s="155"/>
      <c r="E3965" s="155"/>
      <c r="F3965" s="155"/>
      <c r="G3965" s="155"/>
      <c r="H3965" s="155"/>
    </row>
    <row r="3966" spans="2:8" s="148" customFormat="1" ht="33" hidden="1">
      <c r="B3966" s="153" t="s">
        <v>2507</v>
      </c>
      <c r="C3966" s="154" t="s">
        <v>2476</v>
      </c>
      <c r="D3966" s="156" t="s">
        <v>1025</v>
      </c>
      <c r="E3966" s="155" t="s">
        <v>1025</v>
      </c>
      <c r="F3966" s="155">
        <f>SUBTOTAL(9,F3967)</f>
        <v>0</v>
      </c>
      <c r="G3966" s="155">
        <f t="shared" ref="G3966:H3966" si="433">SUBTOTAL(9,G3967)</f>
        <v>0</v>
      </c>
      <c r="H3966" s="155">
        <f t="shared" si="433"/>
        <v>0</v>
      </c>
    </row>
    <row r="3967" spans="2:8" s="148" customFormat="1" hidden="1">
      <c r="B3967" s="153" t="s">
        <v>1033</v>
      </c>
      <c r="C3967" s="154"/>
      <c r="D3967" s="155"/>
      <c r="E3967" s="155"/>
      <c r="F3967" s="155"/>
      <c r="G3967" s="155"/>
      <c r="H3967" s="155"/>
    </row>
    <row r="3968" spans="2:8" s="148" customFormat="1" hidden="1">
      <c r="B3968" s="153" t="s">
        <v>2508</v>
      </c>
      <c r="C3968" s="154" t="s">
        <v>2486</v>
      </c>
      <c r="D3968" s="156" t="s">
        <v>1025</v>
      </c>
      <c r="E3968" s="155" t="s">
        <v>1025</v>
      </c>
      <c r="F3968" s="155">
        <f>SUBTOTAL(9,F3969)</f>
        <v>0</v>
      </c>
      <c r="G3968" s="155">
        <f t="shared" ref="G3968:H3968" si="434">SUBTOTAL(9,G3969)</f>
        <v>0</v>
      </c>
      <c r="H3968" s="155">
        <f t="shared" si="434"/>
        <v>0</v>
      </c>
    </row>
    <row r="3969" spans="2:8" s="148" customFormat="1" hidden="1">
      <c r="B3969" s="153" t="s">
        <v>1033</v>
      </c>
      <c r="C3969" s="154"/>
      <c r="D3969" s="155"/>
      <c r="E3969" s="155"/>
      <c r="F3969" s="155"/>
      <c r="G3969" s="155"/>
      <c r="H3969" s="155"/>
    </row>
    <row r="3970" spans="2:8" s="148" customFormat="1" ht="33" hidden="1">
      <c r="B3970" s="153" t="s">
        <v>2509</v>
      </c>
      <c r="C3970" s="154" t="s">
        <v>2510</v>
      </c>
      <c r="D3970" s="156" t="s">
        <v>1025</v>
      </c>
      <c r="E3970" s="155" t="s">
        <v>1025</v>
      </c>
      <c r="F3970" s="155">
        <f>SUBTOTAL(9,F3971)</f>
        <v>0</v>
      </c>
      <c r="G3970" s="155">
        <f t="shared" ref="G3970:H3970" si="435">SUBTOTAL(9,G3971)</f>
        <v>0</v>
      </c>
      <c r="H3970" s="155">
        <f t="shared" si="435"/>
        <v>0</v>
      </c>
    </row>
    <row r="3971" spans="2:8" s="148" customFormat="1" hidden="1">
      <c r="B3971" s="153" t="s">
        <v>1033</v>
      </c>
      <c r="C3971" s="154"/>
      <c r="D3971" s="155"/>
      <c r="E3971" s="155"/>
      <c r="F3971" s="155"/>
      <c r="G3971" s="155"/>
      <c r="H3971" s="155"/>
    </row>
    <row r="3972" spans="2:8" s="148" customFormat="1" hidden="1">
      <c r="B3972" s="153" t="s">
        <v>2511</v>
      </c>
      <c r="C3972" s="154" t="s">
        <v>2492</v>
      </c>
      <c r="D3972" s="156" t="s">
        <v>1025</v>
      </c>
      <c r="E3972" s="155" t="s">
        <v>1025</v>
      </c>
      <c r="F3972" s="155">
        <f>SUBTOTAL(9,F3973)</f>
        <v>0</v>
      </c>
      <c r="G3972" s="155">
        <f t="shared" ref="G3972:H3972" si="436">SUBTOTAL(9,G3973)</f>
        <v>0</v>
      </c>
      <c r="H3972" s="155">
        <f t="shared" si="436"/>
        <v>0</v>
      </c>
    </row>
    <row r="3973" spans="2:8" s="148" customFormat="1" hidden="1">
      <c r="B3973" s="153" t="s">
        <v>1033</v>
      </c>
      <c r="C3973" s="154"/>
      <c r="D3973" s="155"/>
      <c r="E3973" s="155"/>
      <c r="F3973" s="155"/>
      <c r="G3973" s="155"/>
      <c r="H3973" s="155"/>
    </row>
    <row r="3974" spans="2:8" s="148" customFormat="1" hidden="1">
      <c r="B3974" s="153" t="s">
        <v>2512</v>
      </c>
      <c r="C3974" s="154" t="s">
        <v>2494</v>
      </c>
      <c r="D3974" s="156" t="s">
        <v>1025</v>
      </c>
      <c r="E3974" s="155" t="s">
        <v>1025</v>
      </c>
      <c r="F3974" s="155">
        <f>F3975+F3977+F3979+F3981+F3983+F3985</f>
        <v>0</v>
      </c>
      <c r="G3974" s="155">
        <f t="shared" ref="G3974:H3974" si="437">G3975+G3977+G3979+G3981+G3983+G3985</f>
        <v>0</v>
      </c>
      <c r="H3974" s="155">
        <f t="shared" si="437"/>
        <v>0</v>
      </c>
    </row>
    <row r="3975" spans="2:8" s="148" customFormat="1" ht="33" hidden="1">
      <c r="B3975" s="153" t="s">
        <v>2513</v>
      </c>
      <c r="C3975" s="154" t="s">
        <v>2390</v>
      </c>
      <c r="D3975" s="156" t="s">
        <v>1025</v>
      </c>
      <c r="E3975" s="155" t="s">
        <v>1025</v>
      </c>
      <c r="F3975" s="155">
        <f>SUBTOTAL(9,F3976)</f>
        <v>0</v>
      </c>
      <c r="G3975" s="155">
        <f t="shared" ref="G3975:H3975" si="438">SUBTOTAL(9,G3976)</f>
        <v>0</v>
      </c>
      <c r="H3975" s="155">
        <f t="shared" si="438"/>
        <v>0</v>
      </c>
    </row>
    <row r="3976" spans="2:8" s="148" customFormat="1" hidden="1">
      <c r="B3976" s="153" t="s">
        <v>1033</v>
      </c>
      <c r="C3976" s="154"/>
      <c r="D3976" s="155"/>
      <c r="E3976" s="155"/>
      <c r="F3976" s="155"/>
      <c r="G3976" s="155"/>
      <c r="H3976" s="155"/>
    </row>
    <row r="3977" spans="2:8" s="148" customFormat="1" ht="33" hidden="1">
      <c r="B3977" s="153" t="s">
        <v>2514</v>
      </c>
      <c r="C3977" s="154" t="s">
        <v>2506</v>
      </c>
      <c r="D3977" s="156" t="s">
        <v>1025</v>
      </c>
      <c r="E3977" s="155" t="s">
        <v>1025</v>
      </c>
      <c r="F3977" s="155">
        <f>SUBTOTAL(9,F3978)</f>
        <v>0</v>
      </c>
      <c r="G3977" s="155">
        <f t="shared" ref="G3977:H3977" si="439">SUBTOTAL(9,G3978)</f>
        <v>0</v>
      </c>
      <c r="H3977" s="155">
        <f t="shared" si="439"/>
        <v>0</v>
      </c>
    </row>
    <row r="3978" spans="2:8" s="148" customFormat="1" hidden="1">
      <c r="B3978" s="153" t="s">
        <v>1033</v>
      </c>
      <c r="C3978" s="154"/>
      <c r="D3978" s="155"/>
      <c r="E3978" s="155"/>
      <c r="F3978" s="155"/>
      <c r="G3978" s="155"/>
      <c r="H3978" s="155"/>
    </row>
    <row r="3979" spans="2:8" s="148" customFormat="1" ht="33" hidden="1">
      <c r="B3979" s="153" t="s">
        <v>2515</v>
      </c>
      <c r="C3979" s="154" t="s">
        <v>2476</v>
      </c>
      <c r="D3979" s="156" t="s">
        <v>1025</v>
      </c>
      <c r="E3979" s="155" t="s">
        <v>1025</v>
      </c>
      <c r="F3979" s="155">
        <f>SUBTOTAL(9,F3980)</f>
        <v>0</v>
      </c>
      <c r="G3979" s="155">
        <f t="shared" ref="G3979:H3979" si="440">SUBTOTAL(9,G3980)</f>
        <v>0</v>
      </c>
      <c r="H3979" s="155">
        <f t="shared" si="440"/>
        <v>0</v>
      </c>
    </row>
    <row r="3980" spans="2:8" s="148" customFormat="1" hidden="1">
      <c r="B3980" s="153" t="s">
        <v>1033</v>
      </c>
      <c r="C3980" s="154"/>
      <c r="D3980" s="155"/>
      <c r="E3980" s="155"/>
      <c r="F3980" s="155"/>
      <c r="G3980" s="155"/>
      <c r="H3980" s="155"/>
    </row>
    <row r="3981" spans="2:8" s="148" customFormat="1" hidden="1">
      <c r="B3981" s="153" t="s">
        <v>2516</v>
      </c>
      <c r="C3981" s="154" t="s">
        <v>2486</v>
      </c>
      <c r="D3981" s="156" t="s">
        <v>1025</v>
      </c>
      <c r="E3981" s="155" t="s">
        <v>1025</v>
      </c>
      <c r="F3981" s="155">
        <f>SUBTOTAL(9,F3982)</f>
        <v>0</v>
      </c>
      <c r="G3981" s="155">
        <f t="shared" ref="G3981:H3981" si="441">SUBTOTAL(9,G3982)</f>
        <v>0</v>
      </c>
      <c r="H3981" s="155">
        <f t="shared" si="441"/>
        <v>0</v>
      </c>
    </row>
    <row r="3982" spans="2:8" s="148" customFormat="1" hidden="1">
      <c r="B3982" s="153" t="s">
        <v>1033</v>
      </c>
      <c r="C3982" s="154"/>
      <c r="D3982" s="155"/>
      <c r="E3982" s="155"/>
      <c r="F3982" s="155"/>
      <c r="G3982" s="155"/>
      <c r="H3982" s="155"/>
    </row>
    <row r="3983" spans="2:8" s="148" customFormat="1" ht="33" hidden="1">
      <c r="B3983" s="153" t="s">
        <v>2517</v>
      </c>
      <c r="C3983" s="154" t="s">
        <v>2510</v>
      </c>
      <c r="D3983" s="156" t="s">
        <v>1025</v>
      </c>
      <c r="E3983" s="155" t="s">
        <v>1025</v>
      </c>
      <c r="F3983" s="155">
        <f>SUBTOTAL(9,F3984)</f>
        <v>0</v>
      </c>
      <c r="G3983" s="155">
        <f t="shared" ref="G3983:H3983" si="442">SUBTOTAL(9,G3984)</f>
        <v>0</v>
      </c>
      <c r="H3983" s="155">
        <f t="shared" si="442"/>
        <v>0</v>
      </c>
    </row>
    <row r="3984" spans="2:8" s="148" customFormat="1" hidden="1">
      <c r="B3984" s="153" t="s">
        <v>1033</v>
      </c>
      <c r="C3984" s="154"/>
      <c r="D3984" s="155"/>
      <c r="E3984" s="155"/>
      <c r="F3984" s="155"/>
      <c r="G3984" s="155"/>
      <c r="H3984" s="155"/>
    </row>
    <row r="3985" spans="2:8" s="148" customFormat="1" hidden="1">
      <c r="B3985" s="153" t="s">
        <v>2518</v>
      </c>
      <c r="C3985" s="154" t="s">
        <v>2492</v>
      </c>
      <c r="D3985" s="156" t="s">
        <v>1025</v>
      </c>
      <c r="E3985" s="155" t="s">
        <v>1025</v>
      </c>
      <c r="F3985" s="155">
        <f>SUBTOTAL(9,F3986)</f>
        <v>0</v>
      </c>
      <c r="G3985" s="155">
        <f t="shared" ref="G3985:H3985" si="443">SUBTOTAL(9,G3986)</f>
        <v>0</v>
      </c>
      <c r="H3985" s="155">
        <f t="shared" si="443"/>
        <v>0</v>
      </c>
    </row>
    <row r="3986" spans="2:8" s="148" customFormat="1" hidden="1">
      <c r="B3986" s="153"/>
      <c r="C3986" s="154"/>
      <c r="D3986" s="155"/>
      <c r="E3986" s="155"/>
      <c r="F3986" s="155"/>
      <c r="G3986" s="155"/>
      <c r="H3986" s="155"/>
    </row>
    <row r="3987" spans="2:8" s="148" customFormat="1" ht="33" hidden="1">
      <c r="B3987" s="153" t="s">
        <v>452</v>
      </c>
      <c r="C3987" s="154" t="s">
        <v>453</v>
      </c>
      <c r="D3987" s="156" t="s">
        <v>1025</v>
      </c>
      <c r="E3987" s="155" t="s">
        <v>1025</v>
      </c>
      <c r="F3987" s="155">
        <f>F3988+F3990</f>
        <v>0</v>
      </c>
      <c r="G3987" s="155">
        <f t="shared" ref="G3987:H3987" si="444">G3988+G3990</f>
        <v>0</v>
      </c>
      <c r="H3987" s="155">
        <f t="shared" si="444"/>
        <v>0</v>
      </c>
    </row>
    <row r="3988" spans="2:8" s="148" customFormat="1" hidden="1">
      <c r="B3988" s="153">
        <v>6.1</v>
      </c>
      <c r="C3988" s="154" t="s">
        <v>2519</v>
      </c>
      <c r="D3988" s="156" t="s">
        <v>1025</v>
      </c>
      <c r="E3988" s="155" t="s">
        <v>1025</v>
      </c>
      <c r="F3988" s="155">
        <f>SUBTOTAL(9,F3989)</f>
        <v>0</v>
      </c>
      <c r="G3988" s="155">
        <f t="shared" ref="G3988:H3988" si="445">SUBTOTAL(9,G3989)</f>
        <v>0</v>
      </c>
      <c r="H3988" s="155">
        <f t="shared" si="445"/>
        <v>0</v>
      </c>
    </row>
    <row r="3989" spans="2:8" s="148" customFormat="1" hidden="1">
      <c r="B3989" s="153" t="s">
        <v>1033</v>
      </c>
      <c r="C3989" s="154"/>
      <c r="D3989" s="155"/>
      <c r="E3989" s="155"/>
      <c r="F3989" s="155"/>
      <c r="G3989" s="155"/>
      <c r="H3989" s="155"/>
    </row>
    <row r="3990" spans="2:8" s="148" customFormat="1" hidden="1">
      <c r="B3990" s="153">
        <v>6.2</v>
      </c>
      <c r="C3990" s="154" t="s">
        <v>2520</v>
      </c>
      <c r="D3990" s="156" t="s">
        <v>1025</v>
      </c>
      <c r="E3990" s="155" t="s">
        <v>1025</v>
      </c>
      <c r="F3990" s="155">
        <f>SUBTOTAL(9,F3991)</f>
        <v>0</v>
      </c>
      <c r="G3990" s="155">
        <f t="shared" ref="G3990:H3990" si="446">SUBTOTAL(9,G3991)</f>
        <v>0</v>
      </c>
      <c r="H3990" s="155">
        <f t="shared" si="446"/>
        <v>0</v>
      </c>
    </row>
    <row r="3991" spans="2:8" s="148" customFormat="1" ht="30" hidden="1" customHeight="1">
      <c r="B3991" s="153" t="s">
        <v>1033</v>
      </c>
      <c r="C3991" s="154"/>
      <c r="D3991" s="155"/>
      <c r="E3991" s="155"/>
      <c r="F3991" s="155"/>
      <c r="G3991" s="155"/>
      <c r="H3991" s="155"/>
    </row>
    <row r="3992" spans="2:8">
      <c r="H3992" s="198"/>
    </row>
  </sheetData>
  <mergeCells count="3">
    <mergeCell ref="F2:H2"/>
    <mergeCell ref="F3:H3"/>
    <mergeCell ref="B5:H5"/>
  </mergeCells>
  <printOptions horizontalCentered="1"/>
  <pageMargins left="0.511811023622047" right="0.118110236220472" top="0.15748031496063" bottom="0.15748031496063" header="0.118110236220472" footer="0.118110236220472"/>
  <pageSetup paperSize="9" scale="45" orientation="portrait" r:id="rId1"/>
  <colBreaks count="1" manualBreakCount="1">
    <brk id="1614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
  <sheetViews>
    <sheetView view="pageBreakPreview" zoomScale="60" zoomScaleNormal="70" workbookViewId="0">
      <selection activeCell="B8" sqref="B8"/>
    </sheetView>
  </sheetViews>
  <sheetFormatPr defaultColWidth="9" defaultRowHeight="12.75"/>
  <cols>
    <col min="1" max="1" width="9.140625" style="135"/>
    <col min="2" max="2" width="28.7109375" style="135" customWidth="1"/>
    <col min="3" max="3" width="34.140625" style="135" customWidth="1"/>
    <col min="4" max="4" width="19.7109375" style="135" customWidth="1"/>
    <col min="5" max="5" width="22.28515625" style="135" customWidth="1"/>
    <col min="6" max="6" width="22.140625" style="135" customWidth="1"/>
    <col min="7" max="7" width="25.28515625" style="135" customWidth="1"/>
    <col min="8" max="8" width="18.5703125" style="135" customWidth="1"/>
    <col min="9" max="9" width="20.140625" style="135" customWidth="1"/>
    <col min="10" max="10" width="18.28515625" style="135" customWidth="1"/>
    <col min="11" max="11" width="19.28515625" style="135" customWidth="1"/>
    <col min="12" max="12" width="19.5703125" style="135" customWidth="1"/>
    <col min="13" max="13" width="26.85546875" style="135" customWidth="1"/>
    <col min="14" max="14" width="23.85546875" style="135" customWidth="1"/>
    <col min="15" max="257" width="9.140625" style="135"/>
    <col min="258" max="258" width="28.7109375" style="135" customWidth="1"/>
    <col min="259" max="259" width="34.140625" style="135" customWidth="1"/>
    <col min="260" max="260" width="19.7109375" style="135" customWidth="1"/>
    <col min="261" max="261" width="22.28515625" style="135" customWidth="1"/>
    <col min="262" max="262" width="22.140625" style="135" customWidth="1"/>
    <col min="263" max="263" width="25.28515625" style="135" customWidth="1"/>
    <col min="264" max="264" width="18.5703125" style="135" customWidth="1"/>
    <col min="265" max="265" width="20.140625" style="135" customWidth="1"/>
    <col min="266" max="266" width="18.28515625" style="135" customWidth="1"/>
    <col min="267" max="267" width="19.28515625" style="135" customWidth="1"/>
    <col min="268" max="268" width="19.5703125" style="135" customWidth="1"/>
    <col min="269" max="269" width="26.85546875" style="135" customWidth="1"/>
    <col min="270" max="270" width="23.85546875" style="135" customWidth="1"/>
    <col min="271" max="513" width="9.140625" style="135"/>
    <col min="514" max="514" width="28.7109375" style="135" customWidth="1"/>
    <col min="515" max="515" width="34.140625" style="135" customWidth="1"/>
    <col min="516" max="516" width="19.7109375" style="135" customWidth="1"/>
    <col min="517" max="517" width="22.28515625" style="135" customWidth="1"/>
    <col min="518" max="518" width="22.140625" style="135" customWidth="1"/>
    <col min="519" max="519" width="25.28515625" style="135" customWidth="1"/>
    <col min="520" max="520" width="18.5703125" style="135" customWidth="1"/>
    <col min="521" max="521" width="20.140625" style="135" customWidth="1"/>
    <col min="522" max="522" width="18.28515625" style="135" customWidth="1"/>
    <col min="523" max="523" width="19.28515625" style="135" customWidth="1"/>
    <col min="524" max="524" width="19.5703125" style="135" customWidth="1"/>
    <col min="525" max="525" width="26.85546875" style="135" customWidth="1"/>
    <col min="526" max="526" width="23.85546875" style="135" customWidth="1"/>
    <col min="527" max="769" width="9.140625" style="135"/>
    <col min="770" max="770" width="28.7109375" style="135" customWidth="1"/>
    <col min="771" max="771" width="34.140625" style="135" customWidth="1"/>
    <col min="772" max="772" width="19.7109375" style="135" customWidth="1"/>
    <col min="773" max="773" width="22.28515625" style="135" customWidth="1"/>
    <col min="774" max="774" width="22.140625" style="135" customWidth="1"/>
    <col min="775" max="775" width="25.28515625" style="135" customWidth="1"/>
    <col min="776" max="776" width="18.5703125" style="135" customWidth="1"/>
    <col min="777" max="777" width="20.140625" style="135" customWidth="1"/>
    <col min="778" max="778" width="18.28515625" style="135" customWidth="1"/>
    <col min="779" max="779" width="19.28515625" style="135" customWidth="1"/>
    <col min="780" max="780" width="19.5703125" style="135" customWidth="1"/>
    <col min="781" max="781" width="26.85546875" style="135" customWidth="1"/>
    <col min="782" max="782" width="23.85546875" style="135" customWidth="1"/>
    <col min="783" max="1025" width="9.140625" style="135"/>
    <col min="1026" max="1026" width="28.7109375" style="135" customWidth="1"/>
    <col min="1027" max="1027" width="34.140625" style="135" customWidth="1"/>
    <col min="1028" max="1028" width="19.7109375" style="135" customWidth="1"/>
    <col min="1029" max="1029" width="22.28515625" style="135" customWidth="1"/>
    <col min="1030" max="1030" width="22.140625" style="135" customWidth="1"/>
    <col min="1031" max="1031" width="25.28515625" style="135" customWidth="1"/>
    <col min="1032" max="1032" width="18.5703125" style="135" customWidth="1"/>
    <col min="1033" max="1033" width="20.140625" style="135" customWidth="1"/>
    <col min="1034" max="1034" width="18.28515625" style="135" customWidth="1"/>
    <col min="1035" max="1035" width="19.28515625" style="135" customWidth="1"/>
    <col min="1036" max="1036" width="19.5703125" style="135" customWidth="1"/>
    <col min="1037" max="1037" width="26.85546875" style="135" customWidth="1"/>
    <col min="1038" max="1038" width="23.85546875" style="135" customWidth="1"/>
    <col min="1039" max="1281" width="9.140625" style="135"/>
    <col min="1282" max="1282" width="28.7109375" style="135" customWidth="1"/>
    <col min="1283" max="1283" width="34.140625" style="135" customWidth="1"/>
    <col min="1284" max="1284" width="19.7109375" style="135" customWidth="1"/>
    <col min="1285" max="1285" width="22.28515625" style="135" customWidth="1"/>
    <col min="1286" max="1286" width="22.140625" style="135" customWidth="1"/>
    <col min="1287" max="1287" width="25.28515625" style="135" customWidth="1"/>
    <col min="1288" max="1288" width="18.5703125" style="135" customWidth="1"/>
    <col min="1289" max="1289" width="20.140625" style="135" customWidth="1"/>
    <col min="1290" max="1290" width="18.28515625" style="135" customWidth="1"/>
    <col min="1291" max="1291" width="19.28515625" style="135" customWidth="1"/>
    <col min="1292" max="1292" width="19.5703125" style="135" customWidth="1"/>
    <col min="1293" max="1293" width="26.85546875" style="135" customWidth="1"/>
    <col min="1294" max="1294" width="23.85546875" style="135" customWidth="1"/>
    <col min="1295" max="1537" width="9.140625" style="135"/>
    <col min="1538" max="1538" width="28.7109375" style="135" customWidth="1"/>
    <col min="1539" max="1539" width="34.140625" style="135" customWidth="1"/>
    <col min="1540" max="1540" width="19.7109375" style="135" customWidth="1"/>
    <col min="1541" max="1541" width="22.28515625" style="135" customWidth="1"/>
    <col min="1542" max="1542" width="22.140625" style="135" customWidth="1"/>
    <col min="1543" max="1543" width="25.28515625" style="135" customWidth="1"/>
    <col min="1544" max="1544" width="18.5703125" style="135" customWidth="1"/>
    <col min="1545" max="1545" width="20.140625" style="135" customWidth="1"/>
    <col min="1546" max="1546" width="18.28515625" style="135" customWidth="1"/>
    <col min="1547" max="1547" width="19.28515625" style="135" customWidth="1"/>
    <col min="1548" max="1548" width="19.5703125" style="135" customWidth="1"/>
    <col min="1549" max="1549" width="26.85546875" style="135" customWidth="1"/>
    <col min="1550" max="1550" width="23.85546875" style="135" customWidth="1"/>
    <col min="1551" max="1793" width="9.140625" style="135"/>
    <col min="1794" max="1794" width="28.7109375" style="135" customWidth="1"/>
    <col min="1795" max="1795" width="34.140625" style="135" customWidth="1"/>
    <col min="1796" max="1796" width="19.7109375" style="135" customWidth="1"/>
    <col min="1797" max="1797" width="22.28515625" style="135" customWidth="1"/>
    <col min="1798" max="1798" width="22.140625" style="135" customWidth="1"/>
    <col min="1799" max="1799" width="25.28515625" style="135" customWidth="1"/>
    <col min="1800" max="1800" width="18.5703125" style="135" customWidth="1"/>
    <col min="1801" max="1801" width="20.140625" style="135" customWidth="1"/>
    <col min="1802" max="1802" width="18.28515625" style="135" customWidth="1"/>
    <col min="1803" max="1803" width="19.28515625" style="135" customWidth="1"/>
    <col min="1804" max="1804" width="19.5703125" style="135" customWidth="1"/>
    <col min="1805" max="1805" width="26.85546875" style="135" customWidth="1"/>
    <col min="1806" max="1806" width="23.85546875" style="135" customWidth="1"/>
    <col min="1807" max="2049" width="9.140625" style="135"/>
    <col min="2050" max="2050" width="28.7109375" style="135" customWidth="1"/>
    <col min="2051" max="2051" width="34.140625" style="135" customWidth="1"/>
    <col min="2052" max="2052" width="19.7109375" style="135" customWidth="1"/>
    <col min="2053" max="2053" width="22.28515625" style="135" customWidth="1"/>
    <col min="2054" max="2054" width="22.140625" style="135" customWidth="1"/>
    <col min="2055" max="2055" width="25.28515625" style="135" customWidth="1"/>
    <col min="2056" max="2056" width="18.5703125" style="135" customWidth="1"/>
    <col min="2057" max="2057" width="20.140625" style="135" customWidth="1"/>
    <col min="2058" max="2058" width="18.28515625" style="135" customWidth="1"/>
    <col min="2059" max="2059" width="19.28515625" style="135" customWidth="1"/>
    <col min="2060" max="2060" width="19.5703125" style="135" customWidth="1"/>
    <col min="2061" max="2061" width="26.85546875" style="135" customWidth="1"/>
    <col min="2062" max="2062" width="23.85546875" style="135" customWidth="1"/>
    <col min="2063" max="2305" width="9.140625" style="135"/>
    <col min="2306" max="2306" width="28.7109375" style="135" customWidth="1"/>
    <col min="2307" max="2307" width="34.140625" style="135" customWidth="1"/>
    <col min="2308" max="2308" width="19.7109375" style="135" customWidth="1"/>
    <col min="2309" max="2309" width="22.28515625" style="135" customWidth="1"/>
    <col min="2310" max="2310" width="22.140625" style="135" customWidth="1"/>
    <col min="2311" max="2311" width="25.28515625" style="135" customWidth="1"/>
    <col min="2312" max="2312" width="18.5703125" style="135" customWidth="1"/>
    <col min="2313" max="2313" width="20.140625" style="135" customWidth="1"/>
    <col min="2314" max="2314" width="18.28515625" style="135" customWidth="1"/>
    <col min="2315" max="2315" width="19.28515625" style="135" customWidth="1"/>
    <col min="2316" max="2316" width="19.5703125" style="135" customWidth="1"/>
    <col min="2317" max="2317" width="26.85546875" style="135" customWidth="1"/>
    <col min="2318" max="2318" width="23.85546875" style="135" customWidth="1"/>
    <col min="2319" max="2561" width="9.140625" style="135"/>
    <col min="2562" max="2562" width="28.7109375" style="135" customWidth="1"/>
    <col min="2563" max="2563" width="34.140625" style="135" customWidth="1"/>
    <col min="2564" max="2564" width="19.7109375" style="135" customWidth="1"/>
    <col min="2565" max="2565" width="22.28515625" style="135" customWidth="1"/>
    <col min="2566" max="2566" width="22.140625" style="135" customWidth="1"/>
    <col min="2567" max="2567" width="25.28515625" style="135" customWidth="1"/>
    <col min="2568" max="2568" width="18.5703125" style="135" customWidth="1"/>
    <col min="2569" max="2569" width="20.140625" style="135" customWidth="1"/>
    <col min="2570" max="2570" width="18.28515625" style="135" customWidth="1"/>
    <col min="2571" max="2571" width="19.28515625" style="135" customWidth="1"/>
    <col min="2572" max="2572" width="19.5703125" style="135" customWidth="1"/>
    <col min="2573" max="2573" width="26.85546875" style="135" customWidth="1"/>
    <col min="2574" max="2574" width="23.85546875" style="135" customWidth="1"/>
    <col min="2575" max="2817" width="9.140625" style="135"/>
    <col min="2818" max="2818" width="28.7109375" style="135" customWidth="1"/>
    <col min="2819" max="2819" width="34.140625" style="135" customWidth="1"/>
    <col min="2820" max="2820" width="19.7109375" style="135" customWidth="1"/>
    <col min="2821" max="2821" width="22.28515625" style="135" customWidth="1"/>
    <col min="2822" max="2822" width="22.140625" style="135" customWidth="1"/>
    <col min="2823" max="2823" width="25.28515625" style="135" customWidth="1"/>
    <col min="2824" max="2824" width="18.5703125" style="135" customWidth="1"/>
    <col min="2825" max="2825" width="20.140625" style="135" customWidth="1"/>
    <col min="2826" max="2826" width="18.28515625" style="135" customWidth="1"/>
    <col min="2827" max="2827" width="19.28515625" style="135" customWidth="1"/>
    <col min="2828" max="2828" width="19.5703125" style="135" customWidth="1"/>
    <col min="2829" max="2829" width="26.85546875" style="135" customWidth="1"/>
    <col min="2830" max="2830" width="23.85546875" style="135" customWidth="1"/>
    <col min="2831" max="3073" width="9.140625" style="135"/>
    <col min="3074" max="3074" width="28.7109375" style="135" customWidth="1"/>
    <col min="3075" max="3075" width="34.140625" style="135" customWidth="1"/>
    <col min="3076" max="3076" width="19.7109375" style="135" customWidth="1"/>
    <col min="3077" max="3077" width="22.28515625" style="135" customWidth="1"/>
    <col min="3078" max="3078" width="22.140625" style="135" customWidth="1"/>
    <col min="3079" max="3079" width="25.28515625" style="135" customWidth="1"/>
    <col min="3080" max="3080" width="18.5703125" style="135" customWidth="1"/>
    <col min="3081" max="3081" width="20.140625" style="135" customWidth="1"/>
    <col min="3082" max="3082" width="18.28515625" style="135" customWidth="1"/>
    <col min="3083" max="3083" width="19.28515625" style="135" customWidth="1"/>
    <col min="3084" max="3084" width="19.5703125" style="135" customWidth="1"/>
    <col min="3085" max="3085" width="26.85546875" style="135" customWidth="1"/>
    <col min="3086" max="3086" width="23.85546875" style="135" customWidth="1"/>
    <col min="3087" max="3329" width="9.140625" style="135"/>
    <col min="3330" max="3330" width="28.7109375" style="135" customWidth="1"/>
    <col min="3331" max="3331" width="34.140625" style="135" customWidth="1"/>
    <col min="3332" max="3332" width="19.7109375" style="135" customWidth="1"/>
    <col min="3333" max="3333" width="22.28515625" style="135" customWidth="1"/>
    <col min="3334" max="3334" width="22.140625" style="135" customWidth="1"/>
    <col min="3335" max="3335" width="25.28515625" style="135" customWidth="1"/>
    <col min="3336" max="3336" width="18.5703125" style="135" customWidth="1"/>
    <col min="3337" max="3337" width="20.140625" style="135" customWidth="1"/>
    <col min="3338" max="3338" width="18.28515625" style="135" customWidth="1"/>
    <col min="3339" max="3339" width="19.28515625" style="135" customWidth="1"/>
    <col min="3340" max="3340" width="19.5703125" style="135" customWidth="1"/>
    <col min="3341" max="3341" width="26.85546875" style="135" customWidth="1"/>
    <col min="3342" max="3342" width="23.85546875" style="135" customWidth="1"/>
    <col min="3343" max="3585" width="9.140625" style="135"/>
    <col min="3586" max="3586" width="28.7109375" style="135" customWidth="1"/>
    <col min="3587" max="3587" width="34.140625" style="135" customWidth="1"/>
    <col min="3588" max="3588" width="19.7109375" style="135" customWidth="1"/>
    <col min="3589" max="3589" width="22.28515625" style="135" customWidth="1"/>
    <col min="3590" max="3590" width="22.140625" style="135" customWidth="1"/>
    <col min="3591" max="3591" width="25.28515625" style="135" customWidth="1"/>
    <col min="3592" max="3592" width="18.5703125" style="135" customWidth="1"/>
    <col min="3593" max="3593" width="20.140625" style="135" customWidth="1"/>
    <col min="3594" max="3594" width="18.28515625" style="135" customWidth="1"/>
    <col min="3595" max="3595" width="19.28515625" style="135" customWidth="1"/>
    <col min="3596" max="3596" width="19.5703125" style="135" customWidth="1"/>
    <col min="3597" max="3597" width="26.85546875" style="135" customWidth="1"/>
    <col min="3598" max="3598" width="23.85546875" style="135" customWidth="1"/>
    <col min="3599" max="3841" width="9.140625" style="135"/>
    <col min="3842" max="3842" width="28.7109375" style="135" customWidth="1"/>
    <col min="3843" max="3843" width="34.140625" style="135" customWidth="1"/>
    <col min="3844" max="3844" width="19.7109375" style="135" customWidth="1"/>
    <col min="3845" max="3845" width="22.28515625" style="135" customWidth="1"/>
    <col min="3846" max="3846" width="22.140625" style="135" customWidth="1"/>
    <col min="3847" max="3847" width="25.28515625" style="135" customWidth="1"/>
    <col min="3848" max="3848" width="18.5703125" style="135" customWidth="1"/>
    <col min="3849" max="3849" width="20.140625" style="135" customWidth="1"/>
    <col min="3850" max="3850" width="18.28515625" style="135" customWidth="1"/>
    <col min="3851" max="3851" width="19.28515625" style="135" customWidth="1"/>
    <col min="3852" max="3852" width="19.5703125" style="135" customWidth="1"/>
    <col min="3853" max="3853" width="26.85546875" style="135" customWidth="1"/>
    <col min="3854" max="3854" width="23.85546875" style="135" customWidth="1"/>
    <col min="3855" max="4097" width="9.140625" style="135"/>
    <col min="4098" max="4098" width="28.7109375" style="135" customWidth="1"/>
    <col min="4099" max="4099" width="34.140625" style="135" customWidth="1"/>
    <col min="4100" max="4100" width="19.7109375" style="135" customWidth="1"/>
    <col min="4101" max="4101" width="22.28515625" style="135" customWidth="1"/>
    <col min="4102" max="4102" width="22.140625" style="135" customWidth="1"/>
    <col min="4103" max="4103" width="25.28515625" style="135" customWidth="1"/>
    <col min="4104" max="4104" width="18.5703125" style="135" customWidth="1"/>
    <col min="4105" max="4105" width="20.140625" style="135" customWidth="1"/>
    <col min="4106" max="4106" width="18.28515625" style="135" customWidth="1"/>
    <col min="4107" max="4107" width="19.28515625" style="135" customWidth="1"/>
    <col min="4108" max="4108" width="19.5703125" style="135" customWidth="1"/>
    <col min="4109" max="4109" width="26.85546875" style="135" customWidth="1"/>
    <col min="4110" max="4110" width="23.85546875" style="135" customWidth="1"/>
    <col min="4111" max="4353" width="9.140625" style="135"/>
    <col min="4354" max="4354" width="28.7109375" style="135" customWidth="1"/>
    <col min="4355" max="4355" width="34.140625" style="135" customWidth="1"/>
    <col min="4356" max="4356" width="19.7109375" style="135" customWidth="1"/>
    <col min="4357" max="4357" width="22.28515625" style="135" customWidth="1"/>
    <col min="4358" max="4358" width="22.140625" style="135" customWidth="1"/>
    <col min="4359" max="4359" width="25.28515625" style="135" customWidth="1"/>
    <col min="4360" max="4360" width="18.5703125" style="135" customWidth="1"/>
    <col min="4361" max="4361" width="20.140625" style="135" customWidth="1"/>
    <col min="4362" max="4362" width="18.28515625" style="135" customWidth="1"/>
    <col min="4363" max="4363" width="19.28515625" style="135" customWidth="1"/>
    <col min="4364" max="4364" width="19.5703125" style="135" customWidth="1"/>
    <col min="4365" max="4365" width="26.85546875" style="135" customWidth="1"/>
    <col min="4366" max="4366" width="23.85546875" style="135" customWidth="1"/>
    <col min="4367" max="4609" width="9.140625" style="135"/>
    <col min="4610" max="4610" width="28.7109375" style="135" customWidth="1"/>
    <col min="4611" max="4611" width="34.140625" style="135" customWidth="1"/>
    <col min="4612" max="4612" width="19.7109375" style="135" customWidth="1"/>
    <col min="4613" max="4613" width="22.28515625" style="135" customWidth="1"/>
    <col min="4614" max="4614" width="22.140625" style="135" customWidth="1"/>
    <col min="4615" max="4615" width="25.28515625" style="135" customWidth="1"/>
    <col min="4616" max="4616" width="18.5703125" style="135" customWidth="1"/>
    <col min="4617" max="4617" width="20.140625" style="135" customWidth="1"/>
    <col min="4618" max="4618" width="18.28515625" style="135" customWidth="1"/>
    <col min="4619" max="4619" width="19.28515625" style="135" customWidth="1"/>
    <col min="4620" max="4620" width="19.5703125" style="135" customWidth="1"/>
    <col min="4621" max="4621" width="26.85546875" style="135" customWidth="1"/>
    <col min="4622" max="4622" width="23.85546875" style="135" customWidth="1"/>
    <col min="4623" max="4865" width="9.140625" style="135"/>
    <col min="4866" max="4866" width="28.7109375" style="135" customWidth="1"/>
    <col min="4867" max="4867" width="34.140625" style="135" customWidth="1"/>
    <col min="4868" max="4868" width="19.7109375" style="135" customWidth="1"/>
    <col min="4869" max="4869" width="22.28515625" style="135" customWidth="1"/>
    <col min="4870" max="4870" width="22.140625" style="135" customWidth="1"/>
    <col min="4871" max="4871" width="25.28515625" style="135" customWidth="1"/>
    <col min="4872" max="4872" width="18.5703125" style="135" customWidth="1"/>
    <col min="4873" max="4873" width="20.140625" style="135" customWidth="1"/>
    <col min="4874" max="4874" width="18.28515625" style="135" customWidth="1"/>
    <col min="4875" max="4875" width="19.28515625" style="135" customWidth="1"/>
    <col min="4876" max="4876" width="19.5703125" style="135" customWidth="1"/>
    <col min="4877" max="4877" width="26.85546875" style="135" customWidth="1"/>
    <col min="4878" max="4878" width="23.85546875" style="135" customWidth="1"/>
    <col min="4879" max="5121" width="9.140625" style="135"/>
    <col min="5122" max="5122" width="28.7109375" style="135" customWidth="1"/>
    <col min="5123" max="5123" width="34.140625" style="135" customWidth="1"/>
    <col min="5124" max="5124" width="19.7109375" style="135" customWidth="1"/>
    <col min="5125" max="5125" width="22.28515625" style="135" customWidth="1"/>
    <col min="5126" max="5126" width="22.140625" style="135" customWidth="1"/>
    <col min="5127" max="5127" width="25.28515625" style="135" customWidth="1"/>
    <col min="5128" max="5128" width="18.5703125" style="135" customWidth="1"/>
    <col min="5129" max="5129" width="20.140625" style="135" customWidth="1"/>
    <col min="5130" max="5130" width="18.28515625" style="135" customWidth="1"/>
    <col min="5131" max="5131" width="19.28515625" style="135" customWidth="1"/>
    <col min="5132" max="5132" width="19.5703125" style="135" customWidth="1"/>
    <col min="5133" max="5133" width="26.85546875" style="135" customWidth="1"/>
    <col min="5134" max="5134" width="23.85546875" style="135" customWidth="1"/>
    <col min="5135" max="5377" width="9.140625" style="135"/>
    <col min="5378" max="5378" width="28.7109375" style="135" customWidth="1"/>
    <col min="5379" max="5379" width="34.140625" style="135" customWidth="1"/>
    <col min="5380" max="5380" width="19.7109375" style="135" customWidth="1"/>
    <col min="5381" max="5381" width="22.28515625" style="135" customWidth="1"/>
    <col min="5382" max="5382" width="22.140625" style="135" customWidth="1"/>
    <col min="5383" max="5383" width="25.28515625" style="135" customWidth="1"/>
    <col min="5384" max="5384" width="18.5703125" style="135" customWidth="1"/>
    <col min="5385" max="5385" width="20.140625" style="135" customWidth="1"/>
    <col min="5386" max="5386" width="18.28515625" style="135" customWidth="1"/>
    <col min="5387" max="5387" width="19.28515625" style="135" customWidth="1"/>
    <col min="5388" max="5388" width="19.5703125" style="135" customWidth="1"/>
    <col min="5389" max="5389" width="26.85546875" style="135" customWidth="1"/>
    <col min="5390" max="5390" width="23.85546875" style="135" customWidth="1"/>
    <col min="5391" max="5633" width="9.140625" style="135"/>
    <col min="5634" max="5634" width="28.7109375" style="135" customWidth="1"/>
    <col min="5635" max="5635" width="34.140625" style="135" customWidth="1"/>
    <col min="5636" max="5636" width="19.7109375" style="135" customWidth="1"/>
    <col min="5637" max="5637" width="22.28515625" style="135" customWidth="1"/>
    <col min="5638" max="5638" width="22.140625" style="135" customWidth="1"/>
    <col min="5639" max="5639" width="25.28515625" style="135" customWidth="1"/>
    <col min="5640" max="5640" width="18.5703125" style="135" customWidth="1"/>
    <col min="5641" max="5641" width="20.140625" style="135" customWidth="1"/>
    <col min="5642" max="5642" width="18.28515625" style="135" customWidth="1"/>
    <col min="5643" max="5643" width="19.28515625" style="135" customWidth="1"/>
    <col min="5644" max="5644" width="19.5703125" style="135" customWidth="1"/>
    <col min="5645" max="5645" width="26.85546875" style="135" customWidth="1"/>
    <col min="5646" max="5646" width="23.85546875" style="135" customWidth="1"/>
    <col min="5647" max="5889" width="9.140625" style="135"/>
    <col min="5890" max="5890" width="28.7109375" style="135" customWidth="1"/>
    <col min="5891" max="5891" width="34.140625" style="135" customWidth="1"/>
    <col min="5892" max="5892" width="19.7109375" style="135" customWidth="1"/>
    <col min="5893" max="5893" width="22.28515625" style="135" customWidth="1"/>
    <col min="5894" max="5894" width="22.140625" style="135" customWidth="1"/>
    <col min="5895" max="5895" width="25.28515625" style="135" customWidth="1"/>
    <col min="5896" max="5896" width="18.5703125" style="135" customWidth="1"/>
    <col min="5897" max="5897" width="20.140625" style="135" customWidth="1"/>
    <col min="5898" max="5898" width="18.28515625" style="135" customWidth="1"/>
    <col min="5899" max="5899" width="19.28515625" style="135" customWidth="1"/>
    <col min="5900" max="5900" width="19.5703125" style="135" customWidth="1"/>
    <col min="5901" max="5901" width="26.85546875" style="135" customWidth="1"/>
    <col min="5902" max="5902" width="23.85546875" style="135" customWidth="1"/>
    <col min="5903" max="6145" width="9.140625" style="135"/>
    <col min="6146" max="6146" width="28.7109375" style="135" customWidth="1"/>
    <col min="6147" max="6147" width="34.140625" style="135" customWidth="1"/>
    <col min="6148" max="6148" width="19.7109375" style="135" customWidth="1"/>
    <col min="6149" max="6149" width="22.28515625" style="135" customWidth="1"/>
    <col min="6150" max="6150" width="22.140625" style="135" customWidth="1"/>
    <col min="6151" max="6151" width="25.28515625" style="135" customWidth="1"/>
    <col min="6152" max="6152" width="18.5703125" style="135" customWidth="1"/>
    <col min="6153" max="6153" width="20.140625" style="135" customWidth="1"/>
    <col min="6154" max="6154" width="18.28515625" style="135" customWidth="1"/>
    <col min="6155" max="6155" width="19.28515625" style="135" customWidth="1"/>
    <col min="6156" max="6156" width="19.5703125" style="135" customWidth="1"/>
    <col min="6157" max="6157" width="26.85546875" style="135" customWidth="1"/>
    <col min="6158" max="6158" width="23.85546875" style="135" customWidth="1"/>
    <col min="6159" max="6401" width="9.140625" style="135"/>
    <col min="6402" max="6402" width="28.7109375" style="135" customWidth="1"/>
    <col min="6403" max="6403" width="34.140625" style="135" customWidth="1"/>
    <col min="6404" max="6404" width="19.7109375" style="135" customWidth="1"/>
    <col min="6405" max="6405" width="22.28515625" style="135" customWidth="1"/>
    <col min="6406" max="6406" width="22.140625" style="135" customWidth="1"/>
    <col min="6407" max="6407" width="25.28515625" style="135" customWidth="1"/>
    <col min="6408" max="6408" width="18.5703125" style="135" customWidth="1"/>
    <col min="6409" max="6409" width="20.140625" style="135" customWidth="1"/>
    <col min="6410" max="6410" width="18.28515625" style="135" customWidth="1"/>
    <col min="6411" max="6411" width="19.28515625" style="135" customWidth="1"/>
    <col min="6412" max="6412" width="19.5703125" style="135" customWidth="1"/>
    <col min="6413" max="6413" width="26.85546875" style="135" customWidth="1"/>
    <col min="6414" max="6414" width="23.85546875" style="135" customWidth="1"/>
    <col min="6415" max="6657" width="9.140625" style="135"/>
    <col min="6658" max="6658" width="28.7109375" style="135" customWidth="1"/>
    <col min="6659" max="6659" width="34.140625" style="135" customWidth="1"/>
    <col min="6660" max="6660" width="19.7109375" style="135" customWidth="1"/>
    <col min="6661" max="6661" width="22.28515625" style="135" customWidth="1"/>
    <col min="6662" max="6662" width="22.140625" style="135" customWidth="1"/>
    <col min="6663" max="6663" width="25.28515625" style="135" customWidth="1"/>
    <col min="6664" max="6664" width="18.5703125" style="135" customWidth="1"/>
    <col min="6665" max="6665" width="20.140625" style="135" customWidth="1"/>
    <col min="6666" max="6666" width="18.28515625" style="135" customWidth="1"/>
    <col min="6667" max="6667" width="19.28515625" style="135" customWidth="1"/>
    <col min="6668" max="6668" width="19.5703125" style="135" customWidth="1"/>
    <col min="6669" max="6669" width="26.85546875" style="135" customWidth="1"/>
    <col min="6670" max="6670" width="23.85546875" style="135" customWidth="1"/>
    <col min="6671" max="6913" width="9.140625" style="135"/>
    <col min="6914" max="6914" width="28.7109375" style="135" customWidth="1"/>
    <col min="6915" max="6915" width="34.140625" style="135" customWidth="1"/>
    <col min="6916" max="6916" width="19.7109375" style="135" customWidth="1"/>
    <col min="6917" max="6917" width="22.28515625" style="135" customWidth="1"/>
    <col min="6918" max="6918" width="22.140625" style="135" customWidth="1"/>
    <col min="6919" max="6919" width="25.28515625" style="135" customWidth="1"/>
    <col min="6920" max="6920" width="18.5703125" style="135" customWidth="1"/>
    <col min="6921" max="6921" width="20.140625" style="135" customWidth="1"/>
    <col min="6922" max="6922" width="18.28515625" style="135" customWidth="1"/>
    <col min="6923" max="6923" width="19.28515625" style="135" customWidth="1"/>
    <col min="6924" max="6924" width="19.5703125" style="135" customWidth="1"/>
    <col min="6925" max="6925" width="26.85546875" style="135" customWidth="1"/>
    <col min="6926" max="6926" width="23.85546875" style="135" customWidth="1"/>
    <col min="6927" max="7169" width="9.140625" style="135"/>
    <col min="7170" max="7170" width="28.7109375" style="135" customWidth="1"/>
    <col min="7171" max="7171" width="34.140625" style="135" customWidth="1"/>
    <col min="7172" max="7172" width="19.7109375" style="135" customWidth="1"/>
    <col min="7173" max="7173" width="22.28515625" style="135" customWidth="1"/>
    <col min="7174" max="7174" width="22.140625" style="135" customWidth="1"/>
    <col min="7175" max="7175" width="25.28515625" style="135" customWidth="1"/>
    <col min="7176" max="7176" width="18.5703125" style="135" customWidth="1"/>
    <col min="7177" max="7177" width="20.140625" style="135" customWidth="1"/>
    <col min="7178" max="7178" width="18.28515625" style="135" customWidth="1"/>
    <col min="7179" max="7179" width="19.28515625" style="135" customWidth="1"/>
    <col min="7180" max="7180" width="19.5703125" style="135" customWidth="1"/>
    <col min="7181" max="7181" width="26.85546875" style="135" customWidth="1"/>
    <col min="7182" max="7182" width="23.85546875" style="135" customWidth="1"/>
    <col min="7183" max="7425" width="9.140625" style="135"/>
    <col min="7426" max="7426" width="28.7109375" style="135" customWidth="1"/>
    <col min="7427" max="7427" width="34.140625" style="135" customWidth="1"/>
    <col min="7428" max="7428" width="19.7109375" style="135" customWidth="1"/>
    <col min="7429" max="7429" width="22.28515625" style="135" customWidth="1"/>
    <col min="7430" max="7430" width="22.140625" style="135" customWidth="1"/>
    <col min="7431" max="7431" width="25.28515625" style="135" customWidth="1"/>
    <col min="7432" max="7432" width="18.5703125" style="135" customWidth="1"/>
    <col min="7433" max="7433" width="20.140625" style="135" customWidth="1"/>
    <col min="7434" max="7434" width="18.28515625" style="135" customWidth="1"/>
    <col min="7435" max="7435" width="19.28515625" style="135" customWidth="1"/>
    <col min="7436" max="7436" width="19.5703125" style="135" customWidth="1"/>
    <col min="7437" max="7437" width="26.85546875" style="135" customWidth="1"/>
    <col min="7438" max="7438" width="23.85546875" style="135" customWidth="1"/>
    <col min="7439" max="7681" width="9.140625" style="135"/>
    <col min="7682" max="7682" width="28.7109375" style="135" customWidth="1"/>
    <col min="7683" max="7683" width="34.140625" style="135" customWidth="1"/>
    <col min="7684" max="7684" width="19.7109375" style="135" customWidth="1"/>
    <col min="7685" max="7685" width="22.28515625" style="135" customWidth="1"/>
    <col min="7686" max="7686" width="22.140625" style="135" customWidth="1"/>
    <col min="7687" max="7687" width="25.28515625" style="135" customWidth="1"/>
    <col min="7688" max="7688" width="18.5703125" style="135" customWidth="1"/>
    <col min="7689" max="7689" width="20.140625" style="135" customWidth="1"/>
    <col min="7690" max="7690" width="18.28515625" style="135" customWidth="1"/>
    <col min="7691" max="7691" width="19.28515625" style="135" customWidth="1"/>
    <col min="7692" max="7692" width="19.5703125" style="135" customWidth="1"/>
    <col min="7693" max="7693" width="26.85546875" style="135" customWidth="1"/>
    <col min="7694" max="7694" width="23.85546875" style="135" customWidth="1"/>
    <col min="7695" max="7937" width="9.140625" style="135"/>
    <col min="7938" max="7938" width="28.7109375" style="135" customWidth="1"/>
    <col min="7939" max="7939" width="34.140625" style="135" customWidth="1"/>
    <col min="7940" max="7940" width="19.7109375" style="135" customWidth="1"/>
    <col min="7941" max="7941" width="22.28515625" style="135" customWidth="1"/>
    <col min="7942" max="7942" width="22.140625" style="135" customWidth="1"/>
    <col min="7943" max="7943" width="25.28515625" style="135" customWidth="1"/>
    <col min="7944" max="7944" width="18.5703125" style="135" customWidth="1"/>
    <col min="7945" max="7945" width="20.140625" style="135" customWidth="1"/>
    <col min="7946" max="7946" width="18.28515625" style="135" customWidth="1"/>
    <col min="7947" max="7947" width="19.28515625" style="135" customWidth="1"/>
    <col min="7948" max="7948" width="19.5703125" style="135" customWidth="1"/>
    <col min="7949" max="7949" width="26.85546875" style="135" customWidth="1"/>
    <col min="7950" max="7950" width="23.85546875" style="135" customWidth="1"/>
    <col min="7951" max="8193" width="9.140625" style="135"/>
    <col min="8194" max="8194" width="28.7109375" style="135" customWidth="1"/>
    <col min="8195" max="8195" width="34.140625" style="135" customWidth="1"/>
    <col min="8196" max="8196" width="19.7109375" style="135" customWidth="1"/>
    <col min="8197" max="8197" width="22.28515625" style="135" customWidth="1"/>
    <col min="8198" max="8198" width="22.140625" style="135" customWidth="1"/>
    <col min="8199" max="8199" width="25.28515625" style="135" customWidth="1"/>
    <col min="8200" max="8200" width="18.5703125" style="135" customWidth="1"/>
    <col min="8201" max="8201" width="20.140625" style="135" customWidth="1"/>
    <col min="8202" max="8202" width="18.28515625" style="135" customWidth="1"/>
    <col min="8203" max="8203" width="19.28515625" style="135" customWidth="1"/>
    <col min="8204" max="8204" width="19.5703125" style="135" customWidth="1"/>
    <col min="8205" max="8205" width="26.85546875" style="135" customWidth="1"/>
    <col min="8206" max="8206" width="23.85546875" style="135" customWidth="1"/>
    <col min="8207" max="8449" width="9.140625" style="135"/>
    <col min="8450" max="8450" width="28.7109375" style="135" customWidth="1"/>
    <col min="8451" max="8451" width="34.140625" style="135" customWidth="1"/>
    <col min="8452" max="8452" width="19.7109375" style="135" customWidth="1"/>
    <col min="8453" max="8453" width="22.28515625" style="135" customWidth="1"/>
    <col min="8454" max="8454" width="22.140625" style="135" customWidth="1"/>
    <col min="8455" max="8455" width="25.28515625" style="135" customWidth="1"/>
    <col min="8456" max="8456" width="18.5703125" style="135" customWidth="1"/>
    <col min="8457" max="8457" width="20.140625" style="135" customWidth="1"/>
    <col min="8458" max="8458" width="18.28515625" style="135" customWidth="1"/>
    <col min="8459" max="8459" width="19.28515625" style="135" customWidth="1"/>
    <col min="8460" max="8460" width="19.5703125" style="135" customWidth="1"/>
    <col min="8461" max="8461" width="26.85546875" style="135" customWidth="1"/>
    <col min="8462" max="8462" width="23.85546875" style="135" customWidth="1"/>
    <col min="8463" max="8705" width="9.140625" style="135"/>
    <col min="8706" max="8706" width="28.7109375" style="135" customWidth="1"/>
    <col min="8707" max="8707" width="34.140625" style="135" customWidth="1"/>
    <col min="8708" max="8708" width="19.7109375" style="135" customWidth="1"/>
    <col min="8709" max="8709" width="22.28515625" style="135" customWidth="1"/>
    <col min="8710" max="8710" width="22.140625" style="135" customWidth="1"/>
    <col min="8711" max="8711" width="25.28515625" style="135" customWidth="1"/>
    <col min="8712" max="8712" width="18.5703125" style="135" customWidth="1"/>
    <col min="8713" max="8713" width="20.140625" style="135" customWidth="1"/>
    <col min="8714" max="8714" width="18.28515625" style="135" customWidth="1"/>
    <col min="8715" max="8715" width="19.28515625" style="135" customWidth="1"/>
    <col min="8716" max="8716" width="19.5703125" style="135" customWidth="1"/>
    <col min="8717" max="8717" width="26.85546875" style="135" customWidth="1"/>
    <col min="8718" max="8718" width="23.85546875" style="135" customWidth="1"/>
    <col min="8719" max="8961" width="9.140625" style="135"/>
    <col min="8962" max="8962" width="28.7109375" style="135" customWidth="1"/>
    <col min="8963" max="8963" width="34.140625" style="135" customWidth="1"/>
    <col min="8964" max="8964" width="19.7109375" style="135" customWidth="1"/>
    <col min="8965" max="8965" width="22.28515625" style="135" customWidth="1"/>
    <col min="8966" max="8966" width="22.140625" style="135" customWidth="1"/>
    <col min="8967" max="8967" width="25.28515625" style="135" customWidth="1"/>
    <col min="8968" max="8968" width="18.5703125" style="135" customWidth="1"/>
    <col min="8969" max="8969" width="20.140625" style="135" customWidth="1"/>
    <col min="8970" max="8970" width="18.28515625" style="135" customWidth="1"/>
    <col min="8971" max="8971" width="19.28515625" style="135" customWidth="1"/>
    <col min="8972" max="8972" width="19.5703125" style="135" customWidth="1"/>
    <col min="8973" max="8973" width="26.85546875" style="135" customWidth="1"/>
    <col min="8974" max="8974" width="23.85546875" style="135" customWidth="1"/>
    <col min="8975" max="9217" width="9.140625" style="135"/>
    <col min="9218" max="9218" width="28.7109375" style="135" customWidth="1"/>
    <col min="9219" max="9219" width="34.140625" style="135" customWidth="1"/>
    <col min="9220" max="9220" width="19.7109375" style="135" customWidth="1"/>
    <col min="9221" max="9221" width="22.28515625" style="135" customWidth="1"/>
    <col min="9222" max="9222" width="22.140625" style="135" customWidth="1"/>
    <col min="9223" max="9223" width="25.28515625" style="135" customWidth="1"/>
    <col min="9224" max="9224" width="18.5703125" style="135" customWidth="1"/>
    <col min="9225" max="9225" width="20.140625" style="135" customWidth="1"/>
    <col min="9226" max="9226" width="18.28515625" style="135" customWidth="1"/>
    <col min="9227" max="9227" width="19.28515625" style="135" customWidth="1"/>
    <col min="9228" max="9228" width="19.5703125" style="135" customWidth="1"/>
    <col min="9229" max="9229" width="26.85546875" style="135" customWidth="1"/>
    <col min="9230" max="9230" width="23.85546875" style="135" customWidth="1"/>
    <col min="9231" max="9473" width="9.140625" style="135"/>
    <col min="9474" max="9474" width="28.7109375" style="135" customWidth="1"/>
    <col min="9475" max="9475" width="34.140625" style="135" customWidth="1"/>
    <col min="9476" max="9476" width="19.7109375" style="135" customWidth="1"/>
    <col min="9477" max="9477" width="22.28515625" style="135" customWidth="1"/>
    <col min="9478" max="9478" width="22.140625" style="135" customWidth="1"/>
    <col min="9479" max="9479" width="25.28515625" style="135" customWidth="1"/>
    <col min="9480" max="9480" width="18.5703125" style="135" customWidth="1"/>
    <col min="9481" max="9481" width="20.140625" style="135" customWidth="1"/>
    <col min="9482" max="9482" width="18.28515625" style="135" customWidth="1"/>
    <col min="9483" max="9483" width="19.28515625" style="135" customWidth="1"/>
    <col min="9484" max="9484" width="19.5703125" style="135" customWidth="1"/>
    <col min="9485" max="9485" width="26.85546875" style="135" customWidth="1"/>
    <col min="9486" max="9486" width="23.85546875" style="135" customWidth="1"/>
    <col min="9487" max="9729" width="9.140625" style="135"/>
    <col min="9730" max="9730" width="28.7109375" style="135" customWidth="1"/>
    <col min="9731" max="9731" width="34.140625" style="135" customWidth="1"/>
    <col min="9732" max="9732" width="19.7109375" style="135" customWidth="1"/>
    <col min="9733" max="9733" width="22.28515625" style="135" customWidth="1"/>
    <col min="9734" max="9734" width="22.140625" style="135" customWidth="1"/>
    <col min="9735" max="9735" width="25.28515625" style="135" customWidth="1"/>
    <col min="9736" max="9736" width="18.5703125" style="135" customWidth="1"/>
    <col min="9737" max="9737" width="20.140625" style="135" customWidth="1"/>
    <col min="9738" max="9738" width="18.28515625" style="135" customWidth="1"/>
    <col min="9739" max="9739" width="19.28515625" style="135" customWidth="1"/>
    <col min="9740" max="9740" width="19.5703125" style="135" customWidth="1"/>
    <col min="9741" max="9741" width="26.85546875" style="135" customWidth="1"/>
    <col min="9742" max="9742" width="23.85546875" style="135" customWidth="1"/>
    <col min="9743" max="9985" width="9.140625" style="135"/>
    <col min="9986" max="9986" width="28.7109375" style="135" customWidth="1"/>
    <col min="9987" max="9987" width="34.140625" style="135" customWidth="1"/>
    <col min="9988" max="9988" width="19.7109375" style="135" customWidth="1"/>
    <col min="9989" max="9989" width="22.28515625" style="135" customWidth="1"/>
    <col min="9990" max="9990" width="22.140625" style="135" customWidth="1"/>
    <col min="9991" max="9991" width="25.28515625" style="135" customWidth="1"/>
    <col min="9992" max="9992" width="18.5703125" style="135" customWidth="1"/>
    <col min="9993" max="9993" width="20.140625" style="135" customWidth="1"/>
    <col min="9994" max="9994" width="18.28515625" style="135" customWidth="1"/>
    <col min="9995" max="9995" width="19.28515625" style="135" customWidth="1"/>
    <col min="9996" max="9996" width="19.5703125" style="135" customWidth="1"/>
    <col min="9997" max="9997" width="26.85546875" style="135" customWidth="1"/>
    <col min="9998" max="9998" width="23.85546875" style="135" customWidth="1"/>
    <col min="9999" max="10241" width="9.140625" style="135"/>
    <col min="10242" max="10242" width="28.7109375" style="135" customWidth="1"/>
    <col min="10243" max="10243" width="34.140625" style="135" customWidth="1"/>
    <col min="10244" max="10244" width="19.7109375" style="135" customWidth="1"/>
    <col min="10245" max="10245" width="22.28515625" style="135" customWidth="1"/>
    <col min="10246" max="10246" width="22.140625" style="135" customWidth="1"/>
    <col min="10247" max="10247" width="25.28515625" style="135" customWidth="1"/>
    <col min="10248" max="10248" width="18.5703125" style="135" customWidth="1"/>
    <col min="10249" max="10249" width="20.140625" style="135" customWidth="1"/>
    <col min="10250" max="10250" width="18.28515625" style="135" customWidth="1"/>
    <col min="10251" max="10251" width="19.28515625" style="135" customWidth="1"/>
    <col min="10252" max="10252" width="19.5703125" style="135" customWidth="1"/>
    <col min="10253" max="10253" width="26.85546875" style="135" customWidth="1"/>
    <col min="10254" max="10254" width="23.85546875" style="135" customWidth="1"/>
    <col min="10255" max="10497" width="9.140625" style="135"/>
    <col min="10498" max="10498" width="28.7109375" style="135" customWidth="1"/>
    <col min="10499" max="10499" width="34.140625" style="135" customWidth="1"/>
    <col min="10500" max="10500" width="19.7109375" style="135" customWidth="1"/>
    <col min="10501" max="10501" width="22.28515625" style="135" customWidth="1"/>
    <col min="10502" max="10502" width="22.140625" style="135" customWidth="1"/>
    <col min="10503" max="10503" width="25.28515625" style="135" customWidth="1"/>
    <col min="10504" max="10504" width="18.5703125" style="135" customWidth="1"/>
    <col min="10505" max="10505" width="20.140625" style="135" customWidth="1"/>
    <col min="10506" max="10506" width="18.28515625" style="135" customWidth="1"/>
    <col min="10507" max="10507" width="19.28515625" style="135" customWidth="1"/>
    <col min="10508" max="10508" width="19.5703125" style="135" customWidth="1"/>
    <col min="10509" max="10509" width="26.85546875" style="135" customWidth="1"/>
    <col min="10510" max="10510" width="23.85546875" style="135" customWidth="1"/>
    <col min="10511" max="10753" width="9.140625" style="135"/>
    <col min="10754" max="10754" width="28.7109375" style="135" customWidth="1"/>
    <col min="10755" max="10755" width="34.140625" style="135" customWidth="1"/>
    <col min="10756" max="10756" width="19.7109375" style="135" customWidth="1"/>
    <col min="10757" max="10757" width="22.28515625" style="135" customWidth="1"/>
    <col min="10758" max="10758" width="22.140625" style="135" customWidth="1"/>
    <col min="10759" max="10759" width="25.28515625" style="135" customWidth="1"/>
    <col min="10760" max="10760" width="18.5703125" style="135" customWidth="1"/>
    <col min="10761" max="10761" width="20.140625" style="135" customWidth="1"/>
    <col min="10762" max="10762" width="18.28515625" style="135" customWidth="1"/>
    <col min="10763" max="10763" width="19.28515625" style="135" customWidth="1"/>
    <col min="10764" max="10764" width="19.5703125" style="135" customWidth="1"/>
    <col min="10765" max="10765" width="26.85546875" style="135" customWidth="1"/>
    <col min="10766" max="10766" width="23.85546875" style="135" customWidth="1"/>
    <col min="10767" max="11009" width="9.140625" style="135"/>
    <col min="11010" max="11010" width="28.7109375" style="135" customWidth="1"/>
    <col min="11011" max="11011" width="34.140625" style="135" customWidth="1"/>
    <col min="11012" max="11012" width="19.7109375" style="135" customWidth="1"/>
    <col min="11013" max="11013" width="22.28515625" style="135" customWidth="1"/>
    <col min="11014" max="11014" width="22.140625" style="135" customWidth="1"/>
    <col min="11015" max="11015" width="25.28515625" style="135" customWidth="1"/>
    <col min="11016" max="11016" width="18.5703125" style="135" customWidth="1"/>
    <col min="11017" max="11017" width="20.140625" style="135" customWidth="1"/>
    <col min="11018" max="11018" width="18.28515625" style="135" customWidth="1"/>
    <col min="11019" max="11019" width="19.28515625" style="135" customWidth="1"/>
    <col min="11020" max="11020" width="19.5703125" style="135" customWidth="1"/>
    <col min="11021" max="11021" width="26.85546875" style="135" customWidth="1"/>
    <col min="11022" max="11022" width="23.85546875" style="135" customWidth="1"/>
    <col min="11023" max="11265" width="9.140625" style="135"/>
    <col min="11266" max="11266" width="28.7109375" style="135" customWidth="1"/>
    <col min="11267" max="11267" width="34.140625" style="135" customWidth="1"/>
    <col min="11268" max="11268" width="19.7109375" style="135" customWidth="1"/>
    <col min="11269" max="11269" width="22.28515625" style="135" customWidth="1"/>
    <col min="11270" max="11270" width="22.140625" style="135" customWidth="1"/>
    <col min="11271" max="11271" width="25.28515625" style="135" customWidth="1"/>
    <col min="11272" max="11272" width="18.5703125" style="135" customWidth="1"/>
    <col min="11273" max="11273" width="20.140625" style="135" customWidth="1"/>
    <col min="11274" max="11274" width="18.28515625" style="135" customWidth="1"/>
    <col min="11275" max="11275" width="19.28515625" style="135" customWidth="1"/>
    <col min="11276" max="11276" width="19.5703125" style="135" customWidth="1"/>
    <col min="11277" max="11277" width="26.85546875" style="135" customWidth="1"/>
    <col min="11278" max="11278" width="23.85546875" style="135" customWidth="1"/>
    <col min="11279" max="11521" width="9.140625" style="135"/>
    <col min="11522" max="11522" width="28.7109375" style="135" customWidth="1"/>
    <col min="11523" max="11523" width="34.140625" style="135" customWidth="1"/>
    <col min="11524" max="11524" width="19.7109375" style="135" customWidth="1"/>
    <col min="11525" max="11525" width="22.28515625" style="135" customWidth="1"/>
    <col min="11526" max="11526" width="22.140625" style="135" customWidth="1"/>
    <col min="11527" max="11527" width="25.28515625" style="135" customWidth="1"/>
    <col min="11528" max="11528" width="18.5703125" style="135" customWidth="1"/>
    <col min="11529" max="11529" width="20.140625" style="135" customWidth="1"/>
    <col min="11530" max="11530" width="18.28515625" style="135" customWidth="1"/>
    <col min="11531" max="11531" width="19.28515625" style="135" customWidth="1"/>
    <col min="11532" max="11532" width="19.5703125" style="135" customWidth="1"/>
    <col min="11533" max="11533" width="26.85546875" style="135" customWidth="1"/>
    <col min="11534" max="11534" width="23.85546875" style="135" customWidth="1"/>
    <col min="11535" max="11777" width="9.140625" style="135"/>
    <col min="11778" max="11778" width="28.7109375" style="135" customWidth="1"/>
    <col min="11779" max="11779" width="34.140625" style="135" customWidth="1"/>
    <col min="11780" max="11780" width="19.7109375" style="135" customWidth="1"/>
    <col min="11781" max="11781" width="22.28515625" style="135" customWidth="1"/>
    <col min="11782" max="11782" width="22.140625" style="135" customWidth="1"/>
    <col min="11783" max="11783" width="25.28515625" style="135" customWidth="1"/>
    <col min="11784" max="11784" width="18.5703125" style="135" customWidth="1"/>
    <col min="11785" max="11785" width="20.140625" style="135" customWidth="1"/>
    <col min="11786" max="11786" width="18.28515625" style="135" customWidth="1"/>
    <col min="11787" max="11787" width="19.28515625" style="135" customWidth="1"/>
    <col min="11788" max="11788" width="19.5703125" style="135" customWidth="1"/>
    <col min="11789" max="11789" width="26.85546875" style="135" customWidth="1"/>
    <col min="11790" max="11790" width="23.85546875" style="135" customWidth="1"/>
    <col min="11791" max="12033" width="9.140625" style="135"/>
    <col min="12034" max="12034" width="28.7109375" style="135" customWidth="1"/>
    <col min="12035" max="12035" width="34.140625" style="135" customWidth="1"/>
    <col min="12036" max="12036" width="19.7109375" style="135" customWidth="1"/>
    <col min="12037" max="12037" width="22.28515625" style="135" customWidth="1"/>
    <col min="12038" max="12038" width="22.140625" style="135" customWidth="1"/>
    <col min="12039" max="12039" width="25.28515625" style="135" customWidth="1"/>
    <col min="12040" max="12040" width="18.5703125" style="135" customWidth="1"/>
    <col min="12041" max="12041" width="20.140625" style="135" customWidth="1"/>
    <col min="12042" max="12042" width="18.28515625" style="135" customWidth="1"/>
    <col min="12043" max="12043" width="19.28515625" style="135" customWidth="1"/>
    <col min="12044" max="12044" width="19.5703125" style="135" customWidth="1"/>
    <col min="12045" max="12045" width="26.85546875" style="135" customWidth="1"/>
    <col min="12046" max="12046" width="23.85546875" style="135" customWidth="1"/>
    <col min="12047" max="12289" width="9.140625" style="135"/>
    <col min="12290" max="12290" width="28.7109375" style="135" customWidth="1"/>
    <col min="12291" max="12291" width="34.140625" style="135" customWidth="1"/>
    <col min="12292" max="12292" width="19.7109375" style="135" customWidth="1"/>
    <col min="12293" max="12293" width="22.28515625" style="135" customWidth="1"/>
    <col min="12294" max="12294" width="22.140625" style="135" customWidth="1"/>
    <col min="12295" max="12295" width="25.28515625" style="135" customWidth="1"/>
    <col min="12296" max="12296" width="18.5703125" style="135" customWidth="1"/>
    <col min="12297" max="12297" width="20.140625" style="135" customWidth="1"/>
    <col min="12298" max="12298" width="18.28515625" style="135" customWidth="1"/>
    <col min="12299" max="12299" width="19.28515625" style="135" customWidth="1"/>
    <col min="12300" max="12300" width="19.5703125" style="135" customWidth="1"/>
    <col min="12301" max="12301" width="26.85546875" style="135" customWidth="1"/>
    <col min="12302" max="12302" width="23.85546875" style="135" customWidth="1"/>
    <col min="12303" max="12545" width="9.140625" style="135"/>
    <col min="12546" max="12546" width="28.7109375" style="135" customWidth="1"/>
    <col min="12547" max="12547" width="34.140625" style="135" customWidth="1"/>
    <col min="12548" max="12548" width="19.7109375" style="135" customWidth="1"/>
    <col min="12549" max="12549" width="22.28515625" style="135" customWidth="1"/>
    <col min="12550" max="12550" width="22.140625" style="135" customWidth="1"/>
    <col min="12551" max="12551" width="25.28515625" style="135" customWidth="1"/>
    <col min="12552" max="12552" width="18.5703125" style="135" customWidth="1"/>
    <col min="12553" max="12553" width="20.140625" style="135" customWidth="1"/>
    <col min="12554" max="12554" width="18.28515625" style="135" customWidth="1"/>
    <col min="12555" max="12555" width="19.28515625" style="135" customWidth="1"/>
    <col min="12556" max="12556" width="19.5703125" style="135" customWidth="1"/>
    <col min="12557" max="12557" width="26.85546875" style="135" customWidth="1"/>
    <col min="12558" max="12558" width="23.85546875" style="135" customWidth="1"/>
    <col min="12559" max="12801" width="9.140625" style="135"/>
    <col min="12802" max="12802" width="28.7109375" style="135" customWidth="1"/>
    <col min="12803" max="12803" width="34.140625" style="135" customWidth="1"/>
    <col min="12804" max="12804" width="19.7109375" style="135" customWidth="1"/>
    <col min="12805" max="12805" width="22.28515625" style="135" customWidth="1"/>
    <col min="12806" max="12806" width="22.140625" style="135" customWidth="1"/>
    <col min="12807" max="12807" width="25.28515625" style="135" customWidth="1"/>
    <col min="12808" max="12808" width="18.5703125" style="135" customWidth="1"/>
    <col min="12809" max="12809" width="20.140625" style="135" customWidth="1"/>
    <col min="12810" max="12810" width="18.28515625" style="135" customWidth="1"/>
    <col min="12811" max="12811" width="19.28515625" style="135" customWidth="1"/>
    <col min="12812" max="12812" width="19.5703125" style="135" customWidth="1"/>
    <col min="12813" max="12813" width="26.85546875" style="135" customWidth="1"/>
    <col min="12814" max="12814" width="23.85546875" style="135" customWidth="1"/>
    <col min="12815" max="13057" width="9.140625" style="135"/>
    <col min="13058" max="13058" width="28.7109375" style="135" customWidth="1"/>
    <col min="13059" max="13059" width="34.140625" style="135" customWidth="1"/>
    <col min="13060" max="13060" width="19.7109375" style="135" customWidth="1"/>
    <col min="13061" max="13061" width="22.28515625" style="135" customWidth="1"/>
    <col min="13062" max="13062" width="22.140625" style="135" customWidth="1"/>
    <col min="13063" max="13063" width="25.28515625" style="135" customWidth="1"/>
    <col min="13064" max="13064" width="18.5703125" style="135" customWidth="1"/>
    <col min="13065" max="13065" width="20.140625" style="135" customWidth="1"/>
    <col min="13066" max="13066" width="18.28515625" style="135" customWidth="1"/>
    <col min="13067" max="13067" width="19.28515625" style="135" customWidth="1"/>
    <col min="13068" max="13068" width="19.5703125" style="135" customWidth="1"/>
    <col min="13069" max="13069" width="26.85546875" style="135" customWidth="1"/>
    <col min="13070" max="13070" width="23.85546875" style="135" customWidth="1"/>
    <col min="13071" max="13313" width="9.140625" style="135"/>
    <col min="13314" max="13314" width="28.7109375" style="135" customWidth="1"/>
    <col min="13315" max="13315" width="34.140625" style="135" customWidth="1"/>
    <col min="13316" max="13316" width="19.7109375" style="135" customWidth="1"/>
    <col min="13317" max="13317" width="22.28515625" style="135" customWidth="1"/>
    <col min="13318" max="13318" width="22.140625" style="135" customWidth="1"/>
    <col min="13319" max="13319" width="25.28515625" style="135" customWidth="1"/>
    <col min="13320" max="13320" width="18.5703125" style="135" customWidth="1"/>
    <col min="13321" max="13321" width="20.140625" style="135" customWidth="1"/>
    <col min="13322" max="13322" width="18.28515625" style="135" customWidth="1"/>
    <col min="13323" max="13323" width="19.28515625" style="135" customWidth="1"/>
    <col min="13324" max="13324" width="19.5703125" style="135" customWidth="1"/>
    <col min="13325" max="13325" width="26.85546875" style="135" customWidth="1"/>
    <col min="13326" max="13326" width="23.85546875" style="135" customWidth="1"/>
    <col min="13327" max="13569" width="9.140625" style="135"/>
    <col min="13570" max="13570" width="28.7109375" style="135" customWidth="1"/>
    <col min="13571" max="13571" width="34.140625" style="135" customWidth="1"/>
    <col min="13572" max="13572" width="19.7109375" style="135" customWidth="1"/>
    <col min="13573" max="13573" width="22.28515625" style="135" customWidth="1"/>
    <col min="13574" max="13574" width="22.140625" style="135" customWidth="1"/>
    <col min="13575" max="13575" width="25.28515625" style="135" customWidth="1"/>
    <col min="13576" max="13576" width="18.5703125" style="135" customWidth="1"/>
    <col min="13577" max="13577" width="20.140625" style="135" customWidth="1"/>
    <col min="13578" max="13578" width="18.28515625" style="135" customWidth="1"/>
    <col min="13579" max="13579" width="19.28515625" style="135" customWidth="1"/>
    <col min="13580" max="13580" width="19.5703125" style="135" customWidth="1"/>
    <col min="13581" max="13581" width="26.85546875" style="135" customWidth="1"/>
    <col min="13582" max="13582" width="23.85546875" style="135" customWidth="1"/>
    <col min="13583" max="13825" width="9.140625" style="135"/>
    <col min="13826" max="13826" width="28.7109375" style="135" customWidth="1"/>
    <col min="13827" max="13827" width="34.140625" style="135" customWidth="1"/>
    <col min="13828" max="13828" width="19.7109375" style="135" customWidth="1"/>
    <col min="13829" max="13829" width="22.28515625" style="135" customWidth="1"/>
    <col min="13830" max="13830" width="22.140625" style="135" customWidth="1"/>
    <col min="13831" max="13831" width="25.28515625" style="135" customWidth="1"/>
    <col min="13832" max="13832" width="18.5703125" style="135" customWidth="1"/>
    <col min="13833" max="13833" width="20.140625" style="135" customWidth="1"/>
    <col min="13834" max="13834" width="18.28515625" style="135" customWidth="1"/>
    <col min="13835" max="13835" width="19.28515625" style="135" customWidth="1"/>
    <col min="13836" max="13836" width="19.5703125" style="135" customWidth="1"/>
    <col min="13837" max="13837" width="26.85546875" style="135" customWidth="1"/>
    <col min="13838" max="13838" width="23.85546875" style="135" customWidth="1"/>
    <col min="13839" max="14081" width="9.140625" style="135"/>
    <col min="14082" max="14082" width="28.7109375" style="135" customWidth="1"/>
    <col min="14083" max="14083" width="34.140625" style="135" customWidth="1"/>
    <col min="14084" max="14084" width="19.7109375" style="135" customWidth="1"/>
    <col min="14085" max="14085" width="22.28515625" style="135" customWidth="1"/>
    <col min="14086" max="14086" width="22.140625" style="135" customWidth="1"/>
    <col min="14087" max="14087" width="25.28515625" style="135" customWidth="1"/>
    <col min="14088" max="14088" width="18.5703125" style="135" customWidth="1"/>
    <col min="14089" max="14089" width="20.140625" style="135" customWidth="1"/>
    <col min="14090" max="14090" width="18.28515625" style="135" customWidth="1"/>
    <col min="14091" max="14091" width="19.28515625" style="135" customWidth="1"/>
    <col min="14092" max="14092" width="19.5703125" style="135" customWidth="1"/>
    <col min="14093" max="14093" width="26.85546875" style="135" customWidth="1"/>
    <col min="14094" max="14094" width="23.85546875" style="135" customWidth="1"/>
    <col min="14095" max="14337" width="9.140625" style="135"/>
    <col min="14338" max="14338" width="28.7109375" style="135" customWidth="1"/>
    <col min="14339" max="14339" width="34.140625" style="135" customWidth="1"/>
    <col min="14340" max="14340" width="19.7109375" style="135" customWidth="1"/>
    <col min="14341" max="14341" width="22.28515625" style="135" customWidth="1"/>
    <col min="14342" max="14342" width="22.140625" style="135" customWidth="1"/>
    <col min="14343" max="14343" width="25.28515625" style="135" customWidth="1"/>
    <col min="14344" max="14344" width="18.5703125" style="135" customWidth="1"/>
    <col min="14345" max="14345" width="20.140625" style="135" customWidth="1"/>
    <col min="14346" max="14346" width="18.28515625" style="135" customWidth="1"/>
    <col min="14347" max="14347" width="19.28515625" style="135" customWidth="1"/>
    <col min="14348" max="14348" width="19.5703125" style="135" customWidth="1"/>
    <col min="14349" max="14349" width="26.85546875" style="135" customWidth="1"/>
    <col min="14350" max="14350" width="23.85546875" style="135" customWidth="1"/>
    <col min="14351" max="14593" width="9.140625" style="135"/>
    <col min="14594" max="14594" width="28.7109375" style="135" customWidth="1"/>
    <col min="14595" max="14595" width="34.140625" style="135" customWidth="1"/>
    <col min="14596" max="14596" width="19.7109375" style="135" customWidth="1"/>
    <col min="14597" max="14597" width="22.28515625" style="135" customWidth="1"/>
    <col min="14598" max="14598" width="22.140625" style="135" customWidth="1"/>
    <col min="14599" max="14599" width="25.28515625" style="135" customWidth="1"/>
    <col min="14600" max="14600" width="18.5703125" style="135" customWidth="1"/>
    <col min="14601" max="14601" width="20.140625" style="135" customWidth="1"/>
    <col min="14602" max="14602" width="18.28515625" style="135" customWidth="1"/>
    <col min="14603" max="14603" width="19.28515625" style="135" customWidth="1"/>
    <col min="14604" max="14604" width="19.5703125" style="135" customWidth="1"/>
    <col min="14605" max="14605" width="26.85546875" style="135" customWidth="1"/>
    <col min="14606" max="14606" width="23.85546875" style="135" customWidth="1"/>
    <col min="14607" max="14849" width="9.140625" style="135"/>
    <col min="14850" max="14850" width="28.7109375" style="135" customWidth="1"/>
    <col min="14851" max="14851" width="34.140625" style="135" customWidth="1"/>
    <col min="14852" max="14852" width="19.7109375" style="135" customWidth="1"/>
    <col min="14853" max="14853" width="22.28515625" style="135" customWidth="1"/>
    <col min="14854" max="14854" width="22.140625" style="135" customWidth="1"/>
    <col min="14855" max="14855" width="25.28515625" style="135" customWidth="1"/>
    <col min="14856" max="14856" width="18.5703125" style="135" customWidth="1"/>
    <col min="14857" max="14857" width="20.140625" style="135" customWidth="1"/>
    <col min="14858" max="14858" width="18.28515625" style="135" customWidth="1"/>
    <col min="14859" max="14859" width="19.28515625" style="135" customWidth="1"/>
    <col min="14860" max="14860" width="19.5703125" style="135" customWidth="1"/>
    <col min="14861" max="14861" width="26.85546875" style="135" customWidth="1"/>
    <col min="14862" max="14862" width="23.85546875" style="135" customWidth="1"/>
    <col min="14863" max="15105" width="9.140625" style="135"/>
    <col min="15106" max="15106" width="28.7109375" style="135" customWidth="1"/>
    <col min="15107" max="15107" width="34.140625" style="135" customWidth="1"/>
    <col min="15108" max="15108" width="19.7109375" style="135" customWidth="1"/>
    <col min="15109" max="15109" width="22.28515625" style="135" customWidth="1"/>
    <col min="15110" max="15110" width="22.140625" style="135" customWidth="1"/>
    <col min="15111" max="15111" width="25.28515625" style="135" customWidth="1"/>
    <col min="15112" max="15112" width="18.5703125" style="135" customWidth="1"/>
    <col min="15113" max="15113" width="20.140625" style="135" customWidth="1"/>
    <col min="15114" max="15114" width="18.28515625" style="135" customWidth="1"/>
    <col min="15115" max="15115" width="19.28515625" style="135" customWidth="1"/>
    <col min="15116" max="15116" width="19.5703125" style="135" customWidth="1"/>
    <col min="15117" max="15117" width="26.85546875" style="135" customWidth="1"/>
    <col min="15118" max="15118" width="23.85546875" style="135" customWidth="1"/>
    <col min="15119" max="15361" width="9.140625" style="135"/>
    <col min="15362" max="15362" width="28.7109375" style="135" customWidth="1"/>
    <col min="15363" max="15363" width="34.140625" style="135" customWidth="1"/>
    <col min="15364" max="15364" width="19.7109375" style="135" customWidth="1"/>
    <col min="15365" max="15365" width="22.28515625" style="135" customWidth="1"/>
    <col min="15366" max="15366" width="22.140625" style="135" customWidth="1"/>
    <col min="15367" max="15367" width="25.28515625" style="135" customWidth="1"/>
    <col min="15368" max="15368" width="18.5703125" style="135" customWidth="1"/>
    <col min="15369" max="15369" width="20.140625" style="135" customWidth="1"/>
    <col min="15370" max="15370" width="18.28515625" style="135" customWidth="1"/>
    <col min="15371" max="15371" width="19.28515625" style="135" customWidth="1"/>
    <col min="15372" max="15372" width="19.5703125" style="135" customWidth="1"/>
    <col min="15373" max="15373" width="26.85546875" style="135" customWidth="1"/>
    <col min="15374" max="15374" width="23.85546875" style="135" customWidth="1"/>
    <col min="15375" max="15617" width="9.140625" style="135"/>
    <col min="15618" max="15618" width="28.7109375" style="135" customWidth="1"/>
    <col min="15619" max="15619" width="34.140625" style="135" customWidth="1"/>
    <col min="15620" max="15620" width="19.7109375" style="135" customWidth="1"/>
    <col min="15621" max="15621" width="22.28515625" style="135" customWidth="1"/>
    <col min="15622" max="15622" width="22.140625" style="135" customWidth="1"/>
    <col min="15623" max="15623" width="25.28515625" style="135" customWidth="1"/>
    <col min="15624" max="15624" width="18.5703125" style="135" customWidth="1"/>
    <col min="15625" max="15625" width="20.140625" style="135" customWidth="1"/>
    <col min="15626" max="15626" width="18.28515625" style="135" customWidth="1"/>
    <col min="15627" max="15627" width="19.28515625" style="135" customWidth="1"/>
    <col min="15628" max="15628" width="19.5703125" style="135" customWidth="1"/>
    <col min="15629" max="15629" width="26.85546875" style="135" customWidth="1"/>
    <col min="15630" max="15630" width="23.85546875" style="135" customWidth="1"/>
    <col min="15631" max="15873" width="9.140625" style="135"/>
    <col min="15874" max="15874" width="28.7109375" style="135" customWidth="1"/>
    <col min="15875" max="15875" width="34.140625" style="135" customWidth="1"/>
    <col min="15876" max="15876" width="19.7109375" style="135" customWidth="1"/>
    <col min="15877" max="15877" width="22.28515625" style="135" customWidth="1"/>
    <col min="15878" max="15878" width="22.140625" style="135" customWidth="1"/>
    <col min="15879" max="15879" width="25.28515625" style="135" customWidth="1"/>
    <col min="15880" max="15880" width="18.5703125" style="135" customWidth="1"/>
    <col min="15881" max="15881" width="20.140625" style="135" customWidth="1"/>
    <col min="15882" max="15882" width="18.28515625" style="135" customWidth="1"/>
    <col min="15883" max="15883" width="19.28515625" style="135" customWidth="1"/>
    <col min="15884" max="15884" width="19.5703125" style="135" customWidth="1"/>
    <col min="15885" max="15885" width="26.85546875" style="135" customWidth="1"/>
    <col min="15886" max="15886" width="23.85546875" style="135" customWidth="1"/>
    <col min="15887" max="16129" width="9.140625" style="135"/>
    <col min="16130" max="16130" width="28.7109375" style="135" customWidth="1"/>
    <col min="16131" max="16131" width="34.140625" style="135" customWidth="1"/>
    <col min="16132" max="16132" width="19.7109375" style="135" customWidth="1"/>
    <col min="16133" max="16133" width="22.28515625" style="135" customWidth="1"/>
    <col min="16134" max="16134" width="22.140625" style="135" customWidth="1"/>
    <col min="16135" max="16135" width="25.28515625" style="135" customWidth="1"/>
    <col min="16136" max="16136" width="18.5703125" style="135" customWidth="1"/>
    <col min="16137" max="16137" width="20.140625" style="135" customWidth="1"/>
    <col min="16138" max="16138" width="18.28515625" style="135" customWidth="1"/>
    <col min="16139" max="16139" width="19.28515625" style="135" customWidth="1"/>
    <col min="16140" max="16140" width="19.5703125" style="135" customWidth="1"/>
    <col min="16141" max="16141" width="26.85546875" style="135" customWidth="1"/>
    <col min="16142" max="16142" width="23.85546875" style="135" customWidth="1"/>
    <col min="16143" max="16384" width="9.140625" style="135"/>
  </cols>
  <sheetData>
    <row r="1" spans="1:14" ht="18.75">
      <c r="B1" s="337"/>
      <c r="C1" s="337"/>
      <c r="E1" s="141"/>
      <c r="F1" s="284"/>
      <c r="G1" s="285"/>
    </row>
    <row r="2" spans="1:14" ht="15.75">
      <c r="E2" s="286" t="s">
        <v>2521</v>
      </c>
      <c r="F2" s="141"/>
      <c r="G2" s="141"/>
    </row>
    <row r="3" spans="1:14" ht="14.25" customHeight="1">
      <c r="E3" s="342" t="s">
        <v>1018</v>
      </c>
      <c r="F3" s="342"/>
      <c r="G3" s="342"/>
    </row>
    <row r="4" spans="1:14" ht="21" customHeight="1">
      <c r="E4" s="342"/>
      <c r="F4" s="342"/>
      <c r="G4" s="342"/>
    </row>
    <row r="5" spans="1:14" ht="33" customHeight="1">
      <c r="E5" s="141"/>
      <c r="F5" s="344" t="s">
        <v>3459</v>
      </c>
      <c r="G5" s="344"/>
    </row>
    <row r="6" spans="1:14" ht="16.5" customHeight="1">
      <c r="B6" s="343" t="s">
        <v>3481</v>
      </c>
      <c r="C6" s="343"/>
      <c r="D6" s="343"/>
      <c r="E6" s="343"/>
      <c r="F6" s="343"/>
      <c r="G6" s="343"/>
    </row>
    <row r="7" spans="1:14" ht="28.5" customHeight="1">
      <c r="B7" s="343"/>
      <c r="C7" s="343"/>
      <c r="D7" s="343"/>
      <c r="E7" s="343"/>
      <c r="F7" s="343"/>
      <c r="G7" s="343"/>
    </row>
    <row r="9" spans="1:14" s="131" customFormat="1" ht="30" customHeight="1">
      <c r="A9" s="345" t="s">
        <v>2522</v>
      </c>
      <c r="B9" s="348" t="s">
        <v>2523</v>
      </c>
      <c r="C9" s="338" t="s">
        <v>3455</v>
      </c>
      <c r="D9" s="338"/>
      <c r="E9" s="338"/>
      <c r="F9" s="338"/>
      <c r="G9" s="339" t="s">
        <v>2524</v>
      </c>
      <c r="H9" s="340"/>
      <c r="I9" s="340"/>
      <c r="J9" s="341"/>
      <c r="K9" s="339" t="s">
        <v>2525</v>
      </c>
      <c r="L9" s="340"/>
      <c r="M9" s="340"/>
      <c r="N9" s="341"/>
    </row>
    <row r="10" spans="1:14" ht="30" customHeight="1">
      <c r="A10" s="346"/>
      <c r="B10" s="349"/>
      <c r="C10" s="338" t="s">
        <v>2526</v>
      </c>
      <c r="D10" s="338"/>
      <c r="E10" s="338"/>
      <c r="F10" s="345" t="s">
        <v>3479</v>
      </c>
      <c r="G10" s="339" t="s">
        <v>2526</v>
      </c>
      <c r="H10" s="340"/>
      <c r="I10" s="341"/>
      <c r="J10" s="345" t="s">
        <v>3479</v>
      </c>
      <c r="K10" s="339" t="s">
        <v>2526</v>
      </c>
      <c r="L10" s="340"/>
      <c r="M10" s="341"/>
      <c r="N10" s="345" t="s">
        <v>3479</v>
      </c>
    </row>
    <row r="11" spans="1:14" ht="30" customHeight="1">
      <c r="A11" s="347"/>
      <c r="B11" s="350"/>
      <c r="C11" s="324" t="s">
        <v>2527</v>
      </c>
      <c r="D11" s="324" t="s">
        <v>2528</v>
      </c>
      <c r="E11" s="324" t="s">
        <v>2529</v>
      </c>
      <c r="F11" s="347"/>
      <c r="G11" s="324" t="s">
        <v>2527</v>
      </c>
      <c r="H11" s="324" t="s">
        <v>2528</v>
      </c>
      <c r="I11" s="324" t="s">
        <v>2529</v>
      </c>
      <c r="J11" s="347"/>
      <c r="K11" s="324" t="s">
        <v>2527</v>
      </c>
      <c r="L11" s="324" t="s">
        <v>2528</v>
      </c>
      <c r="M11" s="324" t="s">
        <v>2529</v>
      </c>
      <c r="N11" s="347"/>
    </row>
    <row r="12" spans="1:14" ht="30" customHeight="1">
      <c r="A12" s="136" t="s">
        <v>3475</v>
      </c>
      <c r="B12" s="327" t="s">
        <v>3462</v>
      </c>
      <c r="C12" s="325">
        <v>16986830.797334254</v>
      </c>
      <c r="D12" s="325">
        <v>1326</v>
      </c>
      <c r="E12" s="325">
        <v>39043.433999999994</v>
      </c>
      <c r="F12" s="326">
        <f>C12/D12</f>
        <v>12810.581295123871</v>
      </c>
      <c r="G12" s="325">
        <v>10711424.3126773</v>
      </c>
      <c r="H12" s="325">
        <v>1007</v>
      </c>
      <c r="I12" s="325">
        <v>18082.739999999998</v>
      </c>
      <c r="J12" s="326">
        <f>G12/H12</f>
        <v>10636.965553800695</v>
      </c>
      <c r="K12" s="326">
        <v>9662134.0728248209</v>
      </c>
      <c r="L12" s="326">
        <v>1136</v>
      </c>
      <c r="M12" s="326">
        <v>21239.02</v>
      </c>
      <c r="N12" s="326">
        <f>K12/L12</f>
        <v>8505.3997119936812</v>
      </c>
    </row>
    <row r="13" spans="1:14" ht="82.5" customHeight="1">
      <c r="A13" s="136">
        <v>2</v>
      </c>
      <c r="B13" s="137" t="s">
        <v>3463</v>
      </c>
      <c r="C13" s="321"/>
      <c r="D13" s="320"/>
      <c r="E13" s="320"/>
      <c r="F13" s="323"/>
      <c r="G13" s="328"/>
      <c r="H13" s="328"/>
      <c r="I13" s="328"/>
      <c r="J13" s="326"/>
      <c r="K13" s="329">
        <v>9325439.2271751799</v>
      </c>
      <c r="L13" s="329"/>
      <c r="M13" s="329">
        <v>21239.02</v>
      </c>
      <c r="N13" s="326"/>
    </row>
    <row r="14" spans="1:14" ht="220.5">
      <c r="A14" s="136" t="s">
        <v>3476</v>
      </c>
      <c r="B14" s="137" t="s">
        <v>3460</v>
      </c>
      <c r="C14" s="322">
        <v>15232661.149626097</v>
      </c>
      <c r="D14" s="320">
        <f>H14/H12*D12</f>
        <v>1088.9791459781529</v>
      </c>
      <c r="E14" s="320">
        <v>36275.649085972844</v>
      </c>
      <c r="F14" s="323">
        <f t="shared" ref="F14:F15" si="0">C14/D14</f>
        <v>13988.019151591443</v>
      </c>
      <c r="G14" s="328">
        <v>7561640.6299999999</v>
      </c>
      <c r="H14" s="328">
        <v>827</v>
      </c>
      <c r="I14" s="328">
        <v>14850.472671300893</v>
      </c>
      <c r="J14" s="326">
        <f t="shared" ref="J14:J15" si="1">G14/H14</f>
        <v>9143.4590447400242</v>
      </c>
      <c r="K14" s="329">
        <f>G14/G12*K13</f>
        <v>6583216.0219202815</v>
      </c>
      <c r="L14" s="329">
        <f>J24</f>
        <v>791</v>
      </c>
      <c r="M14" s="329">
        <v>14788.789454225353</v>
      </c>
      <c r="N14" s="326">
        <f t="shared" ref="N14:N15" si="2">K14/L14</f>
        <v>8322.649838078738</v>
      </c>
    </row>
    <row r="15" spans="1:14" ht="157.5">
      <c r="A15" s="136" t="s">
        <v>3477</v>
      </c>
      <c r="B15" s="137" t="s">
        <v>3461</v>
      </c>
      <c r="C15" s="322">
        <v>1162232.2630396534</v>
      </c>
      <c r="D15" s="320">
        <v>237.02085402184707</v>
      </c>
      <c r="E15" s="320">
        <v>2767.7849140271487</v>
      </c>
      <c r="F15" s="323">
        <f t="shared" si="0"/>
        <v>4903.5021320635624</v>
      </c>
      <c r="G15" s="328">
        <v>1776524.3873227006</v>
      </c>
      <c r="H15" s="328">
        <v>180</v>
      </c>
      <c r="I15" s="328">
        <v>3232.2673286991062</v>
      </c>
      <c r="J15" s="326">
        <f t="shared" si="1"/>
        <v>9869.5799295705583</v>
      </c>
      <c r="K15" s="329">
        <f>K13-K14</f>
        <v>2742223.2052548984</v>
      </c>
      <c r="L15" s="329">
        <f>L12-L14</f>
        <v>345</v>
      </c>
      <c r="M15" s="329">
        <v>6450.2305457746479</v>
      </c>
      <c r="N15" s="326">
        <f t="shared" si="2"/>
        <v>7948.4730587098502</v>
      </c>
    </row>
    <row r="16" spans="1:14" s="132" customFormat="1" hidden="1"/>
    <row r="17" spans="2:11" s="132" customFormat="1" hidden="1">
      <c r="D17" s="138">
        <f>((J12*1.037*1.043)+(N12*1.043)+F12)/3*1.038</f>
        <v>11482.549554141806</v>
      </c>
    </row>
    <row r="18" spans="2:11" s="132" customFormat="1" hidden="1">
      <c r="C18" s="139"/>
      <c r="D18" s="138">
        <f>((J13*1.037*1.043)+(N13*1.043)+F13)/3*1.038</f>
        <v>0</v>
      </c>
    </row>
    <row r="19" spans="2:11" s="132" customFormat="1" hidden="1">
      <c r="C19" s="139"/>
    </row>
    <row r="20" spans="2:11" s="101" customFormat="1" ht="15.75" hidden="1">
      <c r="B20" s="140" t="s">
        <v>2531</v>
      </c>
      <c r="C20" s="140"/>
      <c r="D20" s="140"/>
      <c r="E20" s="141"/>
      <c r="F20" s="141"/>
      <c r="H20" s="141"/>
      <c r="I20" s="141" t="s">
        <v>2532</v>
      </c>
    </row>
    <row r="21" spans="2:11" s="133" customFormat="1" hidden="1">
      <c r="C21" s="142">
        <f>C12+G12+K12</f>
        <v>37360389.182836376</v>
      </c>
      <c r="D21" s="142">
        <f>D12+H12+L12</f>
        <v>3469</v>
      </c>
      <c r="E21" s="142">
        <f>C21/D21</f>
        <v>10769.786446479209</v>
      </c>
      <c r="F21" s="142">
        <f>E21*1.04*1.047</f>
        <v>11727.005065842281</v>
      </c>
      <c r="G21" s="142"/>
      <c r="H21" s="142" t="e">
        <f>G12/#REF!</f>
        <v>#REF!</v>
      </c>
      <c r="I21" s="142" t="e">
        <f>'приложение 3 МУ 1135'!D11*H21</f>
        <v>#REF!</v>
      </c>
    </row>
    <row r="22" spans="2:11" s="133" customFormat="1" hidden="1">
      <c r="C22" s="142">
        <f>C13+G13+K13</f>
        <v>9325439.2271751799</v>
      </c>
      <c r="D22" s="142">
        <v>4898</v>
      </c>
      <c r="E22" s="142">
        <f>C22/D22</f>
        <v>1903.9279761484647</v>
      </c>
      <c r="F22" s="142">
        <f>E22*1.04*1.047</f>
        <v>2073.1490946685399</v>
      </c>
      <c r="G22" s="142"/>
      <c r="H22" s="142" t="e">
        <f>G13/#REF!</f>
        <v>#REF!</v>
      </c>
      <c r="I22" s="142" t="e">
        <f>'приложение 3 МУ 1135'!D11*H22</f>
        <v>#REF!</v>
      </c>
    </row>
    <row r="23" spans="2:11" s="133" customFormat="1" hidden="1">
      <c r="C23" s="142"/>
      <c r="D23" s="142">
        <f>C21/D21</f>
        <v>10769.786446479209</v>
      </c>
      <c r="E23" s="142"/>
      <c r="F23" s="142"/>
      <c r="G23" s="142"/>
      <c r="H23" s="142"/>
      <c r="I23" s="142"/>
      <c r="K23" s="138"/>
    </row>
    <row r="24" spans="2:11" s="133" customFormat="1" hidden="1">
      <c r="C24" s="142"/>
      <c r="D24" s="142">
        <f>C22/D21</f>
        <v>2688.2211666691205</v>
      </c>
      <c r="E24" s="142"/>
      <c r="F24" s="142"/>
      <c r="G24" s="142"/>
      <c r="H24" s="142"/>
      <c r="I24" s="142"/>
      <c r="J24" s="133">
        <v>791</v>
      </c>
    </row>
    <row r="25" spans="2:11" s="133" customFormat="1" hidden="1">
      <c r="J25" s="133">
        <v>827</v>
      </c>
      <c r="K25" s="138"/>
    </row>
    <row r="26" spans="2:11" s="133" customFormat="1" hidden="1">
      <c r="E26" s="138"/>
      <c r="F26" s="138"/>
    </row>
    <row r="27" spans="2:11" s="133" customFormat="1" hidden="1">
      <c r="C27" s="138" t="e">
        <f>#REF!+#REF!+#REF!</f>
        <v>#REF!</v>
      </c>
      <c r="D27" s="133" t="e">
        <f>C27/3</f>
        <v>#REF!</v>
      </c>
      <c r="E27" s="142" t="e">
        <f>E29*H21</f>
        <v>#REF!</v>
      </c>
      <c r="F27" s="142" t="e">
        <f>E29*H22</f>
        <v>#REF!</v>
      </c>
      <c r="G27" s="142" t="e">
        <f>F27+E27-E29</f>
        <v>#REF!</v>
      </c>
    </row>
    <row r="28" spans="2:11" s="133" customFormat="1" hidden="1">
      <c r="C28" s="138" t="e">
        <f>#REF!+#REF!+#REF!</f>
        <v>#REF!</v>
      </c>
      <c r="D28" s="133" t="e">
        <f>C28/3</f>
        <v>#REF!</v>
      </c>
      <c r="E28" s="142"/>
      <c r="F28" s="142"/>
      <c r="G28" s="143"/>
    </row>
    <row r="29" spans="2:11" s="133" customFormat="1" hidden="1">
      <c r="C29" s="138" t="e">
        <f>C27/C28</f>
        <v>#REF!</v>
      </c>
      <c r="D29" s="138" t="e">
        <f>D27/D28</f>
        <v>#REF!</v>
      </c>
      <c r="E29" s="142" t="e">
        <f>D29*1.04</f>
        <v>#REF!</v>
      </c>
      <c r="F29" s="142"/>
      <c r="G29" s="143"/>
    </row>
    <row r="30" spans="2:11" s="134" customFormat="1" hidden="1">
      <c r="E30" s="144"/>
      <c r="F30" s="144"/>
    </row>
    <row r="31" spans="2:11" s="134" customFormat="1" ht="30" hidden="1">
      <c r="E31" s="145" t="s">
        <v>2533</v>
      </c>
      <c r="F31" s="145" t="s">
        <v>2534</v>
      </c>
      <c r="G31" s="145" t="s">
        <v>2535</v>
      </c>
      <c r="H31" s="145" t="s">
        <v>2536</v>
      </c>
    </row>
    <row r="32" spans="2:11" s="134" customFormat="1" hidden="1">
      <c r="D32" s="134" t="s">
        <v>2537</v>
      </c>
      <c r="E32" s="146">
        <v>1.0369999999999999</v>
      </c>
      <c r="F32" s="146">
        <v>1.0429999999999999</v>
      </c>
      <c r="G32" s="146">
        <v>1.0429999999999999</v>
      </c>
      <c r="H32" s="146">
        <v>1.038</v>
      </c>
    </row>
    <row r="33" spans="3:14" s="133" customFormat="1" hidden="1"/>
    <row r="34" spans="3:14" s="133" customFormat="1" hidden="1"/>
    <row r="35" spans="3:14" s="133" customFormat="1" hidden="1"/>
    <row r="36" spans="3:14" s="132" customFormat="1" ht="20.25" hidden="1">
      <c r="C36" s="319">
        <v>16394893.412665751</v>
      </c>
      <c r="D36" s="319">
        <v>1326</v>
      </c>
      <c r="E36" s="319">
        <v>39043.433999999994</v>
      </c>
      <c r="F36" s="319">
        <v>12364.173011060144</v>
      </c>
      <c r="G36" s="319">
        <v>10338165.0173227</v>
      </c>
      <c r="H36" s="319">
        <v>1007</v>
      </c>
      <c r="I36" s="319">
        <v>18082.739999999998</v>
      </c>
      <c r="J36" s="319">
        <v>10713.1243702826</v>
      </c>
      <c r="K36" s="319">
        <v>9325439.2271751799</v>
      </c>
      <c r="L36" s="319">
        <v>1136</v>
      </c>
      <c r="M36" s="319">
        <v>21239.02</v>
      </c>
      <c r="N36" s="319">
        <v>8209.0134042035006</v>
      </c>
    </row>
    <row r="37" spans="3:14" s="132" customFormat="1" hidden="1"/>
    <row r="38" spans="3:14" s="132" customFormat="1" hidden="1"/>
    <row r="39" spans="3:14" hidden="1"/>
    <row r="40" spans="3:14" hidden="1"/>
    <row r="41" spans="3:14" hidden="1"/>
    <row r="42" spans="3:14" hidden="1">
      <c r="D42" s="135">
        <v>7.0831819832909551E-2</v>
      </c>
      <c r="E42" s="135">
        <v>0.92916818016709046</v>
      </c>
    </row>
    <row r="43" spans="3:14" ht="112.5" hidden="1" customHeight="1"/>
    <row r="44" spans="3:14" hidden="1">
      <c r="D44" s="135">
        <f>D42*D13</f>
        <v>0</v>
      </c>
      <c r="E44" s="135">
        <f>E42*D36</f>
        <v>1232.0770069015618</v>
      </c>
    </row>
    <row r="45" spans="3:14" hidden="1"/>
    <row r="46" spans="3:14" hidden="1">
      <c r="D46" s="147"/>
    </row>
    <row r="47" spans="3:14" hidden="1"/>
    <row r="48" spans="3:14" hidden="1"/>
    <row r="49" hidden="1"/>
    <row r="50" hidden="1"/>
  </sheetData>
  <mergeCells count="15">
    <mergeCell ref="A9:A11"/>
    <mergeCell ref="B9:B11"/>
    <mergeCell ref="F10:F11"/>
    <mergeCell ref="J10:J11"/>
    <mergeCell ref="N10:N11"/>
    <mergeCell ref="B1:C1"/>
    <mergeCell ref="C9:F9"/>
    <mergeCell ref="G9:J9"/>
    <mergeCell ref="K9:N9"/>
    <mergeCell ref="C10:E10"/>
    <mergeCell ref="G10:I10"/>
    <mergeCell ref="K10:M10"/>
    <mergeCell ref="E3:G4"/>
    <mergeCell ref="B6:G7"/>
    <mergeCell ref="F5:G5"/>
  </mergeCells>
  <pageMargins left="0.7" right="0.7" top="0.75" bottom="0.75" header="0.3" footer="0.3"/>
  <pageSetup paperSize="9" scale="4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I33"/>
  <sheetViews>
    <sheetView view="pageBreakPreview" topLeftCell="B1" zoomScale="60" zoomScaleNormal="70" workbookViewId="0">
      <selection activeCell="E9" sqref="E9"/>
    </sheetView>
  </sheetViews>
  <sheetFormatPr defaultColWidth="9" defaultRowHeight="15"/>
  <cols>
    <col min="1" max="1" width="9" style="102" hidden="1" customWidth="1"/>
    <col min="2" max="2" width="11.42578125" style="102" customWidth="1"/>
    <col min="3" max="3" width="38.5703125" style="102" customWidth="1"/>
    <col min="4" max="4" width="23.42578125" style="102" customWidth="1"/>
    <col min="5" max="5" width="24.42578125" style="102" customWidth="1"/>
    <col min="6" max="6" width="25.85546875" style="102" customWidth="1"/>
    <col min="7" max="7" width="19" style="103" hidden="1" customWidth="1"/>
    <col min="8" max="8" width="19.140625" style="103" hidden="1" customWidth="1"/>
    <col min="9" max="9" width="19.28515625" style="102" hidden="1" customWidth="1"/>
    <col min="10" max="10" width="15.5703125" style="102" hidden="1" customWidth="1"/>
    <col min="11" max="11" width="16.5703125" style="102" hidden="1" customWidth="1"/>
    <col min="12" max="14" width="9" style="102" customWidth="1"/>
    <col min="15" max="256" width="9.140625" style="102"/>
    <col min="257" max="257" width="9" style="102" hidden="1" customWidth="1"/>
    <col min="258" max="258" width="11.42578125" style="102" customWidth="1"/>
    <col min="259" max="259" width="38.5703125" style="102" customWidth="1"/>
    <col min="260" max="260" width="23.42578125" style="102" customWidth="1"/>
    <col min="261" max="261" width="24.42578125" style="102" customWidth="1"/>
    <col min="262" max="262" width="25.85546875" style="102" customWidth="1"/>
    <col min="263" max="263" width="19" style="102" customWidth="1"/>
    <col min="264" max="264" width="19.140625" style="102" customWidth="1"/>
    <col min="265" max="512" width="9.140625" style="102"/>
    <col min="513" max="513" width="9" style="102" hidden="1" customWidth="1"/>
    <col min="514" max="514" width="11.42578125" style="102" customWidth="1"/>
    <col min="515" max="515" width="38.5703125" style="102" customWidth="1"/>
    <col min="516" max="516" width="23.42578125" style="102" customWidth="1"/>
    <col min="517" max="517" width="24.42578125" style="102" customWidth="1"/>
    <col min="518" max="518" width="25.85546875" style="102" customWidth="1"/>
    <col min="519" max="519" width="19" style="102" customWidth="1"/>
    <col min="520" max="520" width="19.140625" style="102" customWidth="1"/>
    <col min="521" max="768" width="9.140625" style="102"/>
    <col min="769" max="769" width="9" style="102" hidden="1" customWidth="1"/>
    <col min="770" max="770" width="11.42578125" style="102" customWidth="1"/>
    <col min="771" max="771" width="38.5703125" style="102" customWidth="1"/>
    <col min="772" max="772" width="23.42578125" style="102" customWidth="1"/>
    <col min="773" max="773" width="24.42578125" style="102" customWidth="1"/>
    <col min="774" max="774" width="25.85546875" style="102" customWidth="1"/>
    <col min="775" max="775" width="19" style="102" customWidth="1"/>
    <col min="776" max="776" width="19.140625" style="102" customWidth="1"/>
    <col min="777" max="1024" width="9.140625" style="102"/>
    <col min="1025" max="1025" width="9" style="102" hidden="1" customWidth="1"/>
    <col min="1026" max="1026" width="11.42578125" style="102" customWidth="1"/>
    <col min="1027" max="1027" width="38.5703125" style="102" customWidth="1"/>
    <col min="1028" max="1028" width="23.42578125" style="102" customWidth="1"/>
    <col min="1029" max="1029" width="24.42578125" style="102" customWidth="1"/>
    <col min="1030" max="1030" width="25.85546875" style="102" customWidth="1"/>
    <col min="1031" max="1031" width="19" style="102" customWidth="1"/>
    <col min="1032" max="1032" width="19.140625" style="102" customWidth="1"/>
    <col min="1033" max="1280" width="9.140625" style="102"/>
    <col min="1281" max="1281" width="9" style="102" hidden="1" customWidth="1"/>
    <col min="1282" max="1282" width="11.42578125" style="102" customWidth="1"/>
    <col min="1283" max="1283" width="38.5703125" style="102" customWidth="1"/>
    <col min="1284" max="1284" width="23.42578125" style="102" customWidth="1"/>
    <col min="1285" max="1285" width="24.42578125" style="102" customWidth="1"/>
    <col min="1286" max="1286" width="25.85546875" style="102" customWidth="1"/>
    <col min="1287" max="1287" width="19" style="102" customWidth="1"/>
    <col min="1288" max="1288" width="19.140625" style="102" customWidth="1"/>
    <col min="1289" max="1536" width="9.140625" style="102"/>
    <col min="1537" max="1537" width="9" style="102" hidden="1" customWidth="1"/>
    <col min="1538" max="1538" width="11.42578125" style="102" customWidth="1"/>
    <col min="1539" max="1539" width="38.5703125" style="102" customWidth="1"/>
    <col min="1540" max="1540" width="23.42578125" style="102" customWidth="1"/>
    <col min="1541" max="1541" width="24.42578125" style="102" customWidth="1"/>
    <col min="1542" max="1542" width="25.85546875" style="102" customWidth="1"/>
    <col min="1543" max="1543" width="19" style="102" customWidth="1"/>
    <col min="1544" max="1544" width="19.140625" style="102" customWidth="1"/>
    <col min="1545" max="1792" width="9.140625" style="102"/>
    <col min="1793" max="1793" width="9" style="102" hidden="1" customWidth="1"/>
    <col min="1794" max="1794" width="11.42578125" style="102" customWidth="1"/>
    <col min="1795" max="1795" width="38.5703125" style="102" customWidth="1"/>
    <col min="1796" max="1796" width="23.42578125" style="102" customWidth="1"/>
    <col min="1797" max="1797" width="24.42578125" style="102" customWidth="1"/>
    <col min="1798" max="1798" width="25.85546875" style="102" customWidth="1"/>
    <col min="1799" max="1799" width="19" style="102" customWidth="1"/>
    <col min="1800" max="1800" width="19.140625" style="102" customWidth="1"/>
    <col min="1801" max="2048" width="9.140625" style="102"/>
    <col min="2049" max="2049" width="9" style="102" hidden="1" customWidth="1"/>
    <col min="2050" max="2050" width="11.42578125" style="102" customWidth="1"/>
    <col min="2051" max="2051" width="38.5703125" style="102" customWidth="1"/>
    <col min="2052" max="2052" width="23.42578125" style="102" customWidth="1"/>
    <col min="2053" max="2053" width="24.42578125" style="102" customWidth="1"/>
    <col min="2054" max="2054" width="25.85546875" style="102" customWidth="1"/>
    <col min="2055" max="2055" width="19" style="102" customWidth="1"/>
    <col min="2056" max="2056" width="19.140625" style="102" customWidth="1"/>
    <col min="2057" max="2304" width="9.140625" style="102"/>
    <col min="2305" max="2305" width="9" style="102" hidden="1" customWidth="1"/>
    <col min="2306" max="2306" width="11.42578125" style="102" customWidth="1"/>
    <col min="2307" max="2307" width="38.5703125" style="102" customWidth="1"/>
    <col min="2308" max="2308" width="23.42578125" style="102" customWidth="1"/>
    <col min="2309" max="2309" width="24.42578125" style="102" customWidth="1"/>
    <col min="2310" max="2310" width="25.85546875" style="102" customWidth="1"/>
    <col min="2311" max="2311" width="19" style="102" customWidth="1"/>
    <col min="2312" max="2312" width="19.140625" style="102" customWidth="1"/>
    <col min="2313" max="2560" width="9.140625" style="102"/>
    <col min="2561" max="2561" width="9" style="102" hidden="1" customWidth="1"/>
    <col min="2562" max="2562" width="11.42578125" style="102" customWidth="1"/>
    <col min="2563" max="2563" width="38.5703125" style="102" customWidth="1"/>
    <col min="2564" max="2564" width="23.42578125" style="102" customWidth="1"/>
    <col min="2565" max="2565" width="24.42578125" style="102" customWidth="1"/>
    <col min="2566" max="2566" width="25.85546875" style="102" customWidth="1"/>
    <col min="2567" max="2567" width="19" style="102" customWidth="1"/>
    <col min="2568" max="2568" width="19.140625" style="102" customWidth="1"/>
    <col min="2569" max="2816" width="9.140625" style="102"/>
    <col min="2817" max="2817" width="9" style="102" hidden="1" customWidth="1"/>
    <col min="2818" max="2818" width="11.42578125" style="102" customWidth="1"/>
    <col min="2819" max="2819" width="38.5703125" style="102" customWidth="1"/>
    <col min="2820" max="2820" width="23.42578125" style="102" customWidth="1"/>
    <col min="2821" max="2821" width="24.42578125" style="102" customWidth="1"/>
    <col min="2822" max="2822" width="25.85546875" style="102" customWidth="1"/>
    <col min="2823" max="2823" width="19" style="102" customWidth="1"/>
    <col min="2824" max="2824" width="19.140625" style="102" customWidth="1"/>
    <col min="2825" max="3072" width="9.140625" style="102"/>
    <col min="3073" max="3073" width="9" style="102" hidden="1" customWidth="1"/>
    <col min="3074" max="3074" width="11.42578125" style="102" customWidth="1"/>
    <col min="3075" max="3075" width="38.5703125" style="102" customWidth="1"/>
    <col min="3076" max="3076" width="23.42578125" style="102" customWidth="1"/>
    <col min="3077" max="3077" width="24.42578125" style="102" customWidth="1"/>
    <col min="3078" max="3078" width="25.85546875" style="102" customWidth="1"/>
    <col min="3079" max="3079" width="19" style="102" customWidth="1"/>
    <col min="3080" max="3080" width="19.140625" style="102" customWidth="1"/>
    <col min="3081" max="3328" width="9.140625" style="102"/>
    <col min="3329" max="3329" width="9" style="102" hidden="1" customWidth="1"/>
    <col min="3330" max="3330" width="11.42578125" style="102" customWidth="1"/>
    <col min="3331" max="3331" width="38.5703125" style="102" customWidth="1"/>
    <col min="3332" max="3332" width="23.42578125" style="102" customWidth="1"/>
    <col min="3333" max="3333" width="24.42578125" style="102" customWidth="1"/>
    <col min="3334" max="3334" width="25.85546875" style="102" customWidth="1"/>
    <col min="3335" max="3335" width="19" style="102" customWidth="1"/>
    <col min="3336" max="3336" width="19.140625" style="102" customWidth="1"/>
    <col min="3337" max="3584" width="9.140625" style="102"/>
    <col min="3585" max="3585" width="9" style="102" hidden="1" customWidth="1"/>
    <col min="3586" max="3586" width="11.42578125" style="102" customWidth="1"/>
    <col min="3587" max="3587" width="38.5703125" style="102" customWidth="1"/>
    <col min="3588" max="3588" width="23.42578125" style="102" customWidth="1"/>
    <col min="3589" max="3589" width="24.42578125" style="102" customWidth="1"/>
    <col min="3590" max="3590" width="25.85546875" style="102" customWidth="1"/>
    <col min="3591" max="3591" width="19" style="102" customWidth="1"/>
    <col min="3592" max="3592" width="19.140625" style="102" customWidth="1"/>
    <col min="3593" max="3840" width="9.140625" style="102"/>
    <col min="3841" max="3841" width="9" style="102" hidden="1" customWidth="1"/>
    <col min="3842" max="3842" width="11.42578125" style="102" customWidth="1"/>
    <col min="3843" max="3843" width="38.5703125" style="102" customWidth="1"/>
    <col min="3844" max="3844" width="23.42578125" style="102" customWidth="1"/>
    <col min="3845" max="3845" width="24.42578125" style="102" customWidth="1"/>
    <col min="3846" max="3846" width="25.85546875" style="102" customWidth="1"/>
    <col min="3847" max="3847" width="19" style="102" customWidth="1"/>
    <col min="3848" max="3848" width="19.140625" style="102" customWidth="1"/>
    <col min="3849" max="4096" width="9.140625" style="102"/>
    <col min="4097" max="4097" width="9" style="102" hidden="1" customWidth="1"/>
    <col min="4098" max="4098" width="11.42578125" style="102" customWidth="1"/>
    <col min="4099" max="4099" width="38.5703125" style="102" customWidth="1"/>
    <col min="4100" max="4100" width="23.42578125" style="102" customWidth="1"/>
    <col min="4101" max="4101" width="24.42578125" style="102" customWidth="1"/>
    <col min="4102" max="4102" width="25.85546875" style="102" customWidth="1"/>
    <col min="4103" max="4103" width="19" style="102" customWidth="1"/>
    <col min="4104" max="4104" width="19.140625" style="102" customWidth="1"/>
    <col min="4105" max="4352" width="9.140625" style="102"/>
    <col min="4353" max="4353" width="9" style="102" hidden="1" customWidth="1"/>
    <col min="4354" max="4354" width="11.42578125" style="102" customWidth="1"/>
    <col min="4355" max="4355" width="38.5703125" style="102" customWidth="1"/>
    <col min="4356" max="4356" width="23.42578125" style="102" customWidth="1"/>
    <col min="4357" max="4357" width="24.42578125" style="102" customWidth="1"/>
    <col min="4358" max="4358" width="25.85546875" style="102" customWidth="1"/>
    <col min="4359" max="4359" width="19" style="102" customWidth="1"/>
    <col min="4360" max="4360" width="19.140625" style="102" customWidth="1"/>
    <col min="4361" max="4608" width="9.140625" style="102"/>
    <col min="4609" max="4609" width="9" style="102" hidden="1" customWidth="1"/>
    <col min="4610" max="4610" width="11.42578125" style="102" customWidth="1"/>
    <col min="4611" max="4611" width="38.5703125" style="102" customWidth="1"/>
    <col min="4612" max="4612" width="23.42578125" style="102" customWidth="1"/>
    <col min="4613" max="4613" width="24.42578125" style="102" customWidth="1"/>
    <col min="4614" max="4614" width="25.85546875" style="102" customWidth="1"/>
    <col min="4615" max="4615" width="19" style="102" customWidth="1"/>
    <col min="4616" max="4616" width="19.140625" style="102" customWidth="1"/>
    <col min="4617" max="4864" width="9.140625" style="102"/>
    <col min="4865" max="4865" width="9" style="102" hidden="1" customWidth="1"/>
    <col min="4866" max="4866" width="11.42578125" style="102" customWidth="1"/>
    <col min="4867" max="4867" width="38.5703125" style="102" customWidth="1"/>
    <col min="4868" max="4868" width="23.42578125" style="102" customWidth="1"/>
    <col min="4869" max="4869" width="24.42578125" style="102" customWidth="1"/>
    <col min="4870" max="4870" width="25.85546875" style="102" customWidth="1"/>
    <col min="4871" max="4871" width="19" style="102" customWidth="1"/>
    <col min="4872" max="4872" width="19.140625" style="102" customWidth="1"/>
    <col min="4873" max="5120" width="9.140625" style="102"/>
    <col min="5121" max="5121" width="9" style="102" hidden="1" customWidth="1"/>
    <col min="5122" max="5122" width="11.42578125" style="102" customWidth="1"/>
    <col min="5123" max="5123" width="38.5703125" style="102" customWidth="1"/>
    <col min="5124" max="5124" width="23.42578125" style="102" customWidth="1"/>
    <col min="5125" max="5125" width="24.42578125" style="102" customWidth="1"/>
    <col min="5126" max="5126" width="25.85546875" style="102" customWidth="1"/>
    <col min="5127" max="5127" width="19" style="102" customWidth="1"/>
    <col min="5128" max="5128" width="19.140625" style="102" customWidth="1"/>
    <col min="5129" max="5376" width="9.140625" style="102"/>
    <col min="5377" max="5377" width="9" style="102" hidden="1" customWidth="1"/>
    <col min="5378" max="5378" width="11.42578125" style="102" customWidth="1"/>
    <col min="5379" max="5379" width="38.5703125" style="102" customWidth="1"/>
    <col min="5380" max="5380" width="23.42578125" style="102" customWidth="1"/>
    <col min="5381" max="5381" width="24.42578125" style="102" customWidth="1"/>
    <col min="5382" max="5382" width="25.85546875" style="102" customWidth="1"/>
    <col min="5383" max="5383" width="19" style="102" customWidth="1"/>
    <col min="5384" max="5384" width="19.140625" style="102" customWidth="1"/>
    <col min="5385" max="5632" width="9.140625" style="102"/>
    <col min="5633" max="5633" width="9" style="102" hidden="1" customWidth="1"/>
    <col min="5634" max="5634" width="11.42578125" style="102" customWidth="1"/>
    <col min="5635" max="5635" width="38.5703125" style="102" customWidth="1"/>
    <col min="5636" max="5636" width="23.42578125" style="102" customWidth="1"/>
    <col min="5637" max="5637" width="24.42578125" style="102" customWidth="1"/>
    <col min="5638" max="5638" width="25.85546875" style="102" customWidth="1"/>
    <col min="5639" max="5639" width="19" style="102" customWidth="1"/>
    <col min="5640" max="5640" width="19.140625" style="102" customWidth="1"/>
    <col min="5641" max="5888" width="9.140625" style="102"/>
    <col min="5889" max="5889" width="9" style="102" hidden="1" customWidth="1"/>
    <col min="5890" max="5890" width="11.42578125" style="102" customWidth="1"/>
    <col min="5891" max="5891" width="38.5703125" style="102" customWidth="1"/>
    <col min="5892" max="5892" width="23.42578125" style="102" customWidth="1"/>
    <col min="5893" max="5893" width="24.42578125" style="102" customWidth="1"/>
    <col min="5894" max="5894" width="25.85546875" style="102" customWidth="1"/>
    <col min="5895" max="5895" width="19" style="102" customWidth="1"/>
    <col min="5896" max="5896" width="19.140625" style="102" customWidth="1"/>
    <col min="5897" max="6144" width="9.140625" style="102"/>
    <col min="6145" max="6145" width="9" style="102" hidden="1" customWidth="1"/>
    <col min="6146" max="6146" width="11.42578125" style="102" customWidth="1"/>
    <col min="6147" max="6147" width="38.5703125" style="102" customWidth="1"/>
    <col min="6148" max="6148" width="23.42578125" style="102" customWidth="1"/>
    <col min="6149" max="6149" width="24.42578125" style="102" customWidth="1"/>
    <col min="6150" max="6150" width="25.85546875" style="102" customWidth="1"/>
    <col min="6151" max="6151" width="19" style="102" customWidth="1"/>
    <col min="6152" max="6152" width="19.140625" style="102" customWidth="1"/>
    <col min="6153" max="6400" width="9.140625" style="102"/>
    <col min="6401" max="6401" width="9" style="102" hidden="1" customWidth="1"/>
    <col min="6402" max="6402" width="11.42578125" style="102" customWidth="1"/>
    <col min="6403" max="6403" width="38.5703125" style="102" customWidth="1"/>
    <col min="6404" max="6404" width="23.42578125" style="102" customWidth="1"/>
    <col min="6405" max="6405" width="24.42578125" style="102" customWidth="1"/>
    <col min="6406" max="6406" width="25.85546875" style="102" customWidth="1"/>
    <col min="6407" max="6407" width="19" style="102" customWidth="1"/>
    <col min="6408" max="6408" width="19.140625" style="102" customWidth="1"/>
    <col min="6409" max="6656" width="9.140625" style="102"/>
    <col min="6657" max="6657" width="9" style="102" hidden="1" customWidth="1"/>
    <col min="6658" max="6658" width="11.42578125" style="102" customWidth="1"/>
    <col min="6659" max="6659" width="38.5703125" style="102" customWidth="1"/>
    <col min="6660" max="6660" width="23.42578125" style="102" customWidth="1"/>
    <col min="6661" max="6661" width="24.42578125" style="102" customWidth="1"/>
    <col min="6662" max="6662" width="25.85546875" style="102" customWidth="1"/>
    <col min="6663" max="6663" width="19" style="102" customWidth="1"/>
    <col min="6664" max="6664" width="19.140625" style="102" customWidth="1"/>
    <col min="6665" max="6912" width="9.140625" style="102"/>
    <col min="6913" max="6913" width="9" style="102" hidden="1" customWidth="1"/>
    <col min="6914" max="6914" width="11.42578125" style="102" customWidth="1"/>
    <col min="6915" max="6915" width="38.5703125" style="102" customWidth="1"/>
    <col min="6916" max="6916" width="23.42578125" style="102" customWidth="1"/>
    <col min="6917" max="6917" width="24.42578125" style="102" customWidth="1"/>
    <col min="6918" max="6918" width="25.85546875" style="102" customWidth="1"/>
    <col min="6919" max="6919" width="19" style="102" customWidth="1"/>
    <col min="6920" max="6920" width="19.140625" style="102" customWidth="1"/>
    <col min="6921" max="7168" width="9.140625" style="102"/>
    <col min="7169" max="7169" width="9" style="102" hidden="1" customWidth="1"/>
    <col min="7170" max="7170" width="11.42578125" style="102" customWidth="1"/>
    <col min="7171" max="7171" width="38.5703125" style="102" customWidth="1"/>
    <col min="7172" max="7172" width="23.42578125" style="102" customWidth="1"/>
    <col min="7173" max="7173" width="24.42578125" style="102" customWidth="1"/>
    <col min="7174" max="7174" width="25.85546875" style="102" customWidth="1"/>
    <col min="7175" max="7175" width="19" style="102" customWidth="1"/>
    <col min="7176" max="7176" width="19.140625" style="102" customWidth="1"/>
    <col min="7177" max="7424" width="9.140625" style="102"/>
    <col min="7425" max="7425" width="9" style="102" hidden="1" customWidth="1"/>
    <col min="7426" max="7426" width="11.42578125" style="102" customWidth="1"/>
    <col min="7427" max="7427" width="38.5703125" style="102" customWidth="1"/>
    <col min="7428" max="7428" width="23.42578125" style="102" customWidth="1"/>
    <col min="7429" max="7429" width="24.42578125" style="102" customWidth="1"/>
    <col min="7430" max="7430" width="25.85546875" style="102" customWidth="1"/>
    <col min="7431" max="7431" width="19" style="102" customWidth="1"/>
    <col min="7432" max="7432" width="19.140625" style="102" customWidth="1"/>
    <col min="7433" max="7680" width="9.140625" style="102"/>
    <col min="7681" max="7681" width="9" style="102" hidden="1" customWidth="1"/>
    <col min="7682" max="7682" width="11.42578125" style="102" customWidth="1"/>
    <col min="7683" max="7683" width="38.5703125" style="102" customWidth="1"/>
    <col min="7684" max="7684" width="23.42578125" style="102" customWidth="1"/>
    <col min="7685" max="7685" width="24.42578125" style="102" customWidth="1"/>
    <col min="7686" max="7686" width="25.85546875" style="102" customWidth="1"/>
    <col min="7687" max="7687" width="19" style="102" customWidth="1"/>
    <col min="7688" max="7688" width="19.140625" style="102" customWidth="1"/>
    <col min="7689" max="7936" width="9.140625" style="102"/>
    <col min="7937" max="7937" width="9" style="102" hidden="1" customWidth="1"/>
    <col min="7938" max="7938" width="11.42578125" style="102" customWidth="1"/>
    <col min="7939" max="7939" width="38.5703125" style="102" customWidth="1"/>
    <col min="7940" max="7940" width="23.42578125" style="102" customWidth="1"/>
    <col min="7941" max="7941" width="24.42578125" style="102" customWidth="1"/>
    <col min="7942" max="7942" width="25.85546875" style="102" customWidth="1"/>
    <col min="7943" max="7943" width="19" style="102" customWidth="1"/>
    <col min="7944" max="7944" width="19.140625" style="102" customWidth="1"/>
    <col min="7945" max="8192" width="9.140625" style="102"/>
    <col min="8193" max="8193" width="9" style="102" hidden="1" customWidth="1"/>
    <col min="8194" max="8194" width="11.42578125" style="102" customWidth="1"/>
    <col min="8195" max="8195" width="38.5703125" style="102" customWidth="1"/>
    <col min="8196" max="8196" width="23.42578125" style="102" customWidth="1"/>
    <col min="8197" max="8197" width="24.42578125" style="102" customWidth="1"/>
    <col min="8198" max="8198" width="25.85546875" style="102" customWidth="1"/>
    <col min="8199" max="8199" width="19" style="102" customWidth="1"/>
    <col min="8200" max="8200" width="19.140625" style="102" customWidth="1"/>
    <col min="8201" max="8448" width="9.140625" style="102"/>
    <col min="8449" max="8449" width="9" style="102" hidden="1" customWidth="1"/>
    <col min="8450" max="8450" width="11.42578125" style="102" customWidth="1"/>
    <col min="8451" max="8451" width="38.5703125" style="102" customWidth="1"/>
    <col min="8452" max="8452" width="23.42578125" style="102" customWidth="1"/>
    <col min="8453" max="8453" width="24.42578125" style="102" customWidth="1"/>
    <col min="8454" max="8454" width="25.85546875" style="102" customWidth="1"/>
    <col min="8455" max="8455" width="19" style="102" customWidth="1"/>
    <col min="8456" max="8456" width="19.140625" style="102" customWidth="1"/>
    <col min="8457" max="8704" width="9.140625" style="102"/>
    <col min="8705" max="8705" width="9" style="102" hidden="1" customWidth="1"/>
    <col min="8706" max="8706" width="11.42578125" style="102" customWidth="1"/>
    <col min="8707" max="8707" width="38.5703125" style="102" customWidth="1"/>
    <col min="8708" max="8708" width="23.42578125" style="102" customWidth="1"/>
    <col min="8709" max="8709" width="24.42578125" style="102" customWidth="1"/>
    <col min="8710" max="8710" width="25.85546875" style="102" customWidth="1"/>
    <col min="8711" max="8711" width="19" style="102" customWidth="1"/>
    <col min="8712" max="8712" width="19.140625" style="102" customWidth="1"/>
    <col min="8713" max="8960" width="9.140625" style="102"/>
    <col min="8961" max="8961" width="9" style="102" hidden="1" customWidth="1"/>
    <col min="8962" max="8962" width="11.42578125" style="102" customWidth="1"/>
    <col min="8963" max="8963" width="38.5703125" style="102" customWidth="1"/>
    <col min="8964" max="8964" width="23.42578125" style="102" customWidth="1"/>
    <col min="8965" max="8965" width="24.42578125" style="102" customWidth="1"/>
    <col min="8966" max="8966" width="25.85546875" style="102" customWidth="1"/>
    <col min="8967" max="8967" width="19" style="102" customWidth="1"/>
    <col min="8968" max="8968" width="19.140625" style="102" customWidth="1"/>
    <col min="8969" max="9216" width="9.140625" style="102"/>
    <col min="9217" max="9217" width="9" style="102" hidden="1" customWidth="1"/>
    <col min="9218" max="9218" width="11.42578125" style="102" customWidth="1"/>
    <col min="9219" max="9219" width="38.5703125" style="102" customWidth="1"/>
    <col min="9220" max="9220" width="23.42578125" style="102" customWidth="1"/>
    <col min="9221" max="9221" width="24.42578125" style="102" customWidth="1"/>
    <col min="9222" max="9222" width="25.85546875" style="102" customWidth="1"/>
    <col min="9223" max="9223" width="19" style="102" customWidth="1"/>
    <col min="9224" max="9224" width="19.140625" style="102" customWidth="1"/>
    <col min="9225" max="9472" width="9.140625" style="102"/>
    <col min="9473" max="9473" width="9" style="102" hidden="1" customWidth="1"/>
    <col min="9474" max="9474" width="11.42578125" style="102" customWidth="1"/>
    <col min="9475" max="9475" width="38.5703125" style="102" customWidth="1"/>
    <col min="9476" max="9476" width="23.42578125" style="102" customWidth="1"/>
    <col min="9477" max="9477" width="24.42578125" style="102" customWidth="1"/>
    <col min="9478" max="9478" width="25.85546875" style="102" customWidth="1"/>
    <col min="9479" max="9479" width="19" style="102" customWidth="1"/>
    <col min="9480" max="9480" width="19.140625" style="102" customWidth="1"/>
    <col min="9481" max="9728" width="9.140625" style="102"/>
    <col min="9729" max="9729" width="9" style="102" hidden="1" customWidth="1"/>
    <col min="9730" max="9730" width="11.42578125" style="102" customWidth="1"/>
    <col min="9731" max="9731" width="38.5703125" style="102" customWidth="1"/>
    <col min="9732" max="9732" width="23.42578125" style="102" customWidth="1"/>
    <col min="9733" max="9733" width="24.42578125" style="102" customWidth="1"/>
    <col min="9734" max="9734" width="25.85546875" style="102" customWidth="1"/>
    <col min="9735" max="9735" width="19" style="102" customWidth="1"/>
    <col min="9736" max="9736" width="19.140625" style="102" customWidth="1"/>
    <col min="9737" max="9984" width="9.140625" style="102"/>
    <col min="9985" max="9985" width="9" style="102" hidden="1" customWidth="1"/>
    <col min="9986" max="9986" width="11.42578125" style="102" customWidth="1"/>
    <col min="9987" max="9987" width="38.5703125" style="102" customWidth="1"/>
    <col min="9988" max="9988" width="23.42578125" style="102" customWidth="1"/>
    <col min="9989" max="9989" width="24.42578125" style="102" customWidth="1"/>
    <col min="9990" max="9990" width="25.85546875" style="102" customWidth="1"/>
    <col min="9991" max="9991" width="19" style="102" customWidth="1"/>
    <col min="9992" max="9992" width="19.140625" style="102" customWidth="1"/>
    <col min="9993" max="10240" width="9.140625" style="102"/>
    <col min="10241" max="10241" width="9" style="102" hidden="1" customWidth="1"/>
    <col min="10242" max="10242" width="11.42578125" style="102" customWidth="1"/>
    <col min="10243" max="10243" width="38.5703125" style="102" customWidth="1"/>
    <col min="10244" max="10244" width="23.42578125" style="102" customWidth="1"/>
    <col min="10245" max="10245" width="24.42578125" style="102" customWidth="1"/>
    <col min="10246" max="10246" width="25.85546875" style="102" customWidth="1"/>
    <col min="10247" max="10247" width="19" style="102" customWidth="1"/>
    <col min="10248" max="10248" width="19.140625" style="102" customWidth="1"/>
    <col min="10249" max="10496" width="9.140625" style="102"/>
    <col min="10497" max="10497" width="9" style="102" hidden="1" customWidth="1"/>
    <col min="10498" max="10498" width="11.42578125" style="102" customWidth="1"/>
    <col min="10499" max="10499" width="38.5703125" style="102" customWidth="1"/>
    <col min="10500" max="10500" width="23.42578125" style="102" customWidth="1"/>
    <col min="10501" max="10501" width="24.42578125" style="102" customWidth="1"/>
    <col min="10502" max="10502" width="25.85546875" style="102" customWidth="1"/>
    <col min="10503" max="10503" width="19" style="102" customWidth="1"/>
    <col min="10504" max="10504" width="19.140625" style="102" customWidth="1"/>
    <col min="10505" max="10752" width="9.140625" style="102"/>
    <col min="10753" max="10753" width="9" style="102" hidden="1" customWidth="1"/>
    <col min="10754" max="10754" width="11.42578125" style="102" customWidth="1"/>
    <col min="10755" max="10755" width="38.5703125" style="102" customWidth="1"/>
    <col min="10756" max="10756" width="23.42578125" style="102" customWidth="1"/>
    <col min="10757" max="10757" width="24.42578125" style="102" customWidth="1"/>
    <col min="10758" max="10758" width="25.85546875" style="102" customWidth="1"/>
    <col min="10759" max="10759" width="19" style="102" customWidth="1"/>
    <col min="10760" max="10760" width="19.140625" style="102" customWidth="1"/>
    <col min="10761" max="11008" width="9.140625" style="102"/>
    <col min="11009" max="11009" width="9" style="102" hidden="1" customWidth="1"/>
    <col min="11010" max="11010" width="11.42578125" style="102" customWidth="1"/>
    <col min="11011" max="11011" width="38.5703125" style="102" customWidth="1"/>
    <col min="11012" max="11012" width="23.42578125" style="102" customWidth="1"/>
    <col min="11013" max="11013" width="24.42578125" style="102" customWidth="1"/>
    <col min="11014" max="11014" width="25.85546875" style="102" customWidth="1"/>
    <col min="11015" max="11015" width="19" style="102" customWidth="1"/>
    <col min="11016" max="11016" width="19.140625" style="102" customWidth="1"/>
    <col min="11017" max="11264" width="9.140625" style="102"/>
    <col min="11265" max="11265" width="9" style="102" hidden="1" customWidth="1"/>
    <col min="11266" max="11266" width="11.42578125" style="102" customWidth="1"/>
    <col min="11267" max="11267" width="38.5703125" style="102" customWidth="1"/>
    <col min="11268" max="11268" width="23.42578125" style="102" customWidth="1"/>
    <col min="11269" max="11269" width="24.42578125" style="102" customWidth="1"/>
    <col min="11270" max="11270" width="25.85546875" style="102" customWidth="1"/>
    <col min="11271" max="11271" width="19" style="102" customWidth="1"/>
    <col min="11272" max="11272" width="19.140625" style="102" customWidth="1"/>
    <col min="11273" max="11520" width="9.140625" style="102"/>
    <col min="11521" max="11521" width="9" style="102" hidden="1" customWidth="1"/>
    <col min="11522" max="11522" width="11.42578125" style="102" customWidth="1"/>
    <col min="11523" max="11523" width="38.5703125" style="102" customWidth="1"/>
    <col min="11524" max="11524" width="23.42578125" style="102" customWidth="1"/>
    <col min="11525" max="11525" width="24.42578125" style="102" customWidth="1"/>
    <col min="11526" max="11526" width="25.85546875" style="102" customWidth="1"/>
    <col min="11527" max="11527" width="19" style="102" customWidth="1"/>
    <col min="11528" max="11528" width="19.140625" style="102" customWidth="1"/>
    <col min="11529" max="11776" width="9.140625" style="102"/>
    <col min="11777" max="11777" width="9" style="102" hidden="1" customWidth="1"/>
    <col min="11778" max="11778" width="11.42578125" style="102" customWidth="1"/>
    <col min="11779" max="11779" width="38.5703125" style="102" customWidth="1"/>
    <col min="11780" max="11780" width="23.42578125" style="102" customWidth="1"/>
    <col min="11781" max="11781" width="24.42578125" style="102" customWidth="1"/>
    <col min="11782" max="11782" width="25.85546875" style="102" customWidth="1"/>
    <col min="11783" max="11783" width="19" style="102" customWidth="1"/>
    <col min="11784" max="11784" width="19.140625" style="102" customWidth="1"/>
    <col min="11785" max="12032" width="9.140625" style="102"/>
    <col min="12033" max="12033" width="9" style="102" hidden="1" customWidth="1"/>
    <col min="12034" max="12034" width="11.42578125" style="102" customWidth="1"/>
    <col min="12035" max="12035" width="38.5703125" style="102" customWidth="1"/>
    <col min="12036" max="12036" width="23.42578125" style="102" customWidth="1"/>
    <col min="12037" max="12037" width="24.42578125" style="102" customWidth="1"/>
    <col min="12038" max="12038" width="25.85546875" style="102" customWidth="1"/>
    <col min="12039" max="12039" width="19" style="102" customWidth="1"/>
    <col min="12040" max="12040" width="19.140625" style="102" customWidth="1"/>
    <col min="12041" max="12288" width="9.140625" style="102"/>
    <col min="12289" max="12289" width="9" style="102" hidden="1" customWidth="1"/>
    <col min="12290" max="12290" width="11.42578125" style="102" customWidth="1"/>
    <col min="12291" max="12291" width="38.5703125" style="102" customWidth="1"/>
    <col min="12292" max="12292" width="23.42578125" style="102" customWidth="1"/>
    <col min="12293" max="12293" width="24.42578125" style="102" customWidth="1"/>
    <col min="12294" max="12294" width="25.85546875" style="102" customWidth="1"/>
    <col min="12295" max="12295" width="19" style="102" customWidth="1"/>
    <col min="12296" max="12296" width="19.140625" style="102" customWidth="1"/>
    <col min="12297" max="12544" width="9.140625" style="102"/>
    <col min="12545" max="12545" width="9" style="102" hidden="1" customWidth="1"/>
    <col min="12546" max="12546" width="11.42578125" style="102" customWidth="1"/>
    <col min="12547" max="12547" width="38.5703125" style="102" customWidth="1"/>
    <col min="12548" max="12548" width="23.42578125" style="102" customWidth="1"/>
    <col min="12549" max="12549" width="24.42578125" style="102" customWidth="1"/>
    <col min="12550" max="12550" width="25.85546875" style="102" customWidth="1"/>
    <col min="12551" max="12551" width="19" style="102" customWidth="1"/>
    <col min="12552" max="12552" width="19.140625" style="102" customWidth="1"/>
    <col min="12553" max="12800" width="9.140625" style="102"/>
    <col min="12801" max="12801" width="9" style="102" hidden="1" customWidth="1"/>
    <col min="12802" max="12802" width="11.42578125" style="102" customWidth="1"/>
    <col min="12803" max="12803" width="38.5703125" style="102" customWidth="1"/>
    <col min="12804" max="12804" width="23.42578125" style="102" customWidth="1"/>
    <col min="12805" max="12805" width="24.42578125" style="102" customWidth="1"/>
    <col min="12806" max="12806" width="25.85546875" style="102" customWidth="1"/>
    <col min="12807" max="12807" width="19" style="102" customWidth="1"/>
    <col min="12808" max="12808" width="19.140625" style="102" customWidth="1"/>
    <col min="12809" max="13056" width="9.140625" style="102"/>
    <col min="13057" max="13057" width="9" style="102" hidden="1" customWidth="1"/>
    <col min="13058" max="13058" width="11.42578125" style="102" customWidth="1"/>
    <col min="13059" max="13059" width="38.5703125" style="102" customWidth="1"/>
    <col min="13060" max="13060" width="23.42578125" style="102" customWidth="1"/>
    <col min="13061" max="13061" width="24.42578125" style="102" customWidth="1"/>
    <col min="13062" max="13062" width="25.85546875" style="102" customWidth="1"/>
    <col min="13063" max="13063" width="19" style="102" customWidth="1"/>
    <col min="13064" max="13064" width="19.140625" style="102" customWidth="1"/>
    <col min="13065" max="13312" width="9.140625" style="102"/>
    <col min="13313" max="13313" width="9" style="102" hidden="1" customWidth="1"/>
    <col min="13314" max="13314" width="11.42578125" style="102" customWidth="1"/>
    <col min="13315" max="13315" width="38.5703125" style="102" customWidth="1"/>
    <col min="13316" max="13316" width="23.42578125" style="102" customWidth="1"/>
    <col min="13317" max="13317" width="24.42578125" style="102" customWidth="1"/>
    <col min="13318" max="13318" width="25.85546875" style="102" customWidth="1"/>
    <col min="13319" max="13319" width="19" style="102" customWidth="1"/>
    <col min="13320" max="13320" width="19.140625" style="102" customWidth="1"/>
    <col min="13321" max="13568" width="9.140625" style="102"/>
    <col min="13569" max="13569" width="9" style="102" hidden="1" customWidth="1"/>
    <col min="13570" max="13570" width="11.42578125" style="102" customWidth="1"/>
    <col min="13571" max="13571" width="38.5703125" style="102" customWidth="1"/>
    <col min="13572" max="13572" width="23.42578125" style="102" customWidth="1"/>
    <col min="13573" max="13573" width="24.42578125" style="102" customWidth="1"/>
    <col min="13574" max="13574" width="25.85546875" style="102" customWidth="1"/>
    <col min="13575" max="13575" width="19" style="102" customWidth="1"/>
    <col min="13576" max="13576" width="19.140625" style="102" customWidth="1"/>
    <col min="13577" max="13824" width="9.140625" style="102"/>
    <col min="13825" max="13825" width="9" style="102" hidden="1" customWidth="1"/>
    <col min="13826" max="13826" width="11.42578125" style="102" customWidth="1"/>
    <col min="13827" max="13827" width="38.5703125" style="102" customWidth="1"/>
    <col min="13828" max="13828" width="23.42578125" style="102" customWidth="1"/>
    <col min="13829" max="13829" width="24.42578125" style="102" customWidth="1"/>
    <col min="13830" max="13830" width="25.85546875" style="102" customWidth="1"/>
    <col min="13831" max="13831" width="19" style="102" customWidth="1"/>
    <col min="13832" max="13832" width="19.140625" style="102" customWidth="1"/>
    <col min="13833" max="14080" width="9.140625" style="102"/>
    <col min="14081" max="14081" width="9" style="102" hidden="1" customWidth="1"/>
    <col min="14082" max="14082" width="11.42578125" style="102" customWidth="1"/>
    <col min="14083" max="14083" width="38.5703125" style="102" customWidth="1"/>
    <col min="14084" max="14084" width="23.42578125" style="102" customWidth="1"/>
    <col min="14085" max="14085" width="24.42578125" style="102" customWidth="1"/>
    <col min="14086" max="14086" width="25.85546875" style="102" customWidth="1"/>
    <col min="14087" max="14087" width="19" style="102" customWidth="1"/>
    <col min="14088" max="14088" width="19.140625" style="102" customWidth="1"/>
    <col min="14089" max="14336" width="9.140625" style="102"/>
    <col min="14337" max="14337" width="9" style="102" hidden="1" customWidth="1"/>
    <col min="14338" max="14338" width="11.42578125" style="102" customWidth="1"/>
    <col min="14339" max="14339" width="38.5703125" style="102" customWidth="1"/>
    <col min="14340" max="14340" width="23.42578125" style="102" customWidth="1"/>
    <col min="14341" max="14341" width="24.42578125" style="102" customWidth="1"/>
    <col min="14342" max="14342" width="25.85546875" style="102" customWidth="1"/>
    <col min="14343" max="14343" width="19" style="102" customWidth="1"/>
    <col min="14344" max="14344" width="19.140625" style="102" customWidth="1"/>
    <col min="14345" max="14592" width="9.140625" style="102"/>
    <col min="14593" max="14593" width="9" style="102" hidden="1" customWidth="1"/>
    <col min="14594" max="14594" width="11.42578125" style="102" customWidth="1"/>
    <col min="14595" max="14595" width="38.5703125" style="102" customWidth="1"/>
    <col min="14596" max="14596" width="23.42578125" style="102" customWidth="1"/>
    <col min="14597" max="14597" width="24.42578125" style="102" customWidth="1"/>
    <col min="14598" max="14598" width="25.85546875" style="102" customWidth="1"/>
    <col min="14599" max="14599" width="19" style="102" customWidth="1"/>
    <col min="14600" max="14600" width="19.140625" style="102" customWidth="1"/>
    <col min="14601" max="14848" width="9.140625" style="102"/>
    <col min="14849" max="14849" width="9" style="102" hidden="1" customWidth="1"/>
    <col min="14850" max="14850" width="11.42578125" style="102" customWidth="1"/>
    <col min="14851" max="14851" width="38.5703125" style="102" customWidth="1"/>
    <col min="14852" max="14852" width="23.42578125" style="102" customWidth="1"/>
    <col min="14853" max="14853" width="24.42578125" style="102" customWidth="1"/>
    <col min="14854" max="14854" width="25.85546875" style="102" customWidth="1"/>
    <col min="14855" max="14855" width="19" style="102" customWidth="1"/>
    <col min="14856" max="14856" width="19.140625" style="102" customWidth="1"/>
    <col min="14857" max="15104" width="9.140625" style="102"/>
    <col min="15105" max="15105" width="9" style="102" hidden="1" customWidth="1"/>
    <col min="15106" max="15106" width="11.42578125" style="102" customWidth="1"/>
    <col min="15107" max="15107" width="38.5703125" style="102" customWidth="1"/>
    <col min="15108" max="15108" width="23.42578125" style="102" customWidth="1"/>
    <col min="15109" max="15109" width="24.42578125" style="102" customWidth="1"/>
    <col min="15110" max="15110" width="25.85546875" style="102" customWidth="1"/>
    <col min="15111" max="15111" width="19" style="102" customWidth="1"/>
    <col min="15112" max="15112" width="19.140625" style="102" customWidth="1"/>
    <col min="15113" max="15360" width="9.140625" style="102"/>
    <col min="15361" max="15361" width="9" style="102" hidden="1" customWidth="1"/>
    <col min="15362" max="15362" width="11.42578125" style="102" customWidth="1"/>
    <col min="15363" max="15363" width="38.5703125" style="102" customWidth="1"/>
    <col min="15364" max="15364" width="23.42578125" style="102" customWidth="1"/>
    <col min="15365" max="15365" width="24.42578125" style="102" customWidth="1"/>
    <col min="15366" max="15366" width="25.85546875" style="102" customWidth="1"/>
    <col min="15367" max="15367" width="19" style="102" customWidth="1"/>
    <col min="15368" max="15368" width="19.140625" style="102" customWidth="1"/>
    <col min="15369" max="15616" width="9.140625" style="102"/>
    <col min="15617" max="15617" width="9" style="102" hidden="1" customWidth="1"/>
    <col min="15618" max="15618" width="11.42578125" style="102" customWidth="1"/>
    <col min="15619" max="15619" width="38.5703125" style="102" customWidth="1"/>
    <col min="15620" max="15620" width="23.42578125" style="102" customWidth="1"/>
    <col min="15621" max="15621" width="24.42578125" style="102" customWidth="1"/>
    <col min="15622" max="15622" width="25.85546875" style="102" customWidth="1"/>
    <col min="15623" max="15623" width="19" style="102" customWidth="1"/>
    <col min="15624" max="15624" width="19.140625" style="102" customWidth="1"/>
    <col min="15625" max="15872" width="9.140625" style="102"/>
    <col min="15873" max="15873" width="9" style="102" hidden="1" customWidth="1"/>
    <col min="15874" max="15874" width="11.42578125" style="102" customWidth="1"/>
    <col min="15875" max="15875" width="38.5703125" style="102" customWidth="1"/>
    <col min="15876" max="15876" width="23.42578125" style="102" customWidth="1"/>
    <col min="15877" max="15877" width="24.42578125" style="102" customWidth="1"/>
    <col min="15878" max="15878" width="25.85546875" style="102" customWidth="1"/>
    <col min="15879" max="15879" width="19" style="102" customWidth="1"/>
    <col min="15880" max="15880" width="19.140625" style="102" customWidth="1"/>
    <col min="15881" max="16128" width="9.140625" style="102"/>
    <col min="16129" max="16129" width="9" style="102" hidden="1" customWidth="1"/>
    <col min="16130" max="16130" width="11.42578125" style="102" customWidth="1"/>
    <col min="16131" max="16131" width="38.5703125" style="102" customWidth="1"/>
    <col min="16132" max="16132" width="23.42578125" style="102" customWidth="1"/>
    <col min="16133" max="16133" width="24.42578125" style="102" customWidth="1"/>
    <col min="16134" max="16134" width="25.85546875" style="102" customWidth="1"/>
    <col min="16135" max="16135" width="19" style="102" customWidth="1"/>
    <col min="16136" max="16136" width="19.140625" style="102" customWidth="1"/>
    <col min="16137" max="16384" width="9.140625" style="102"/>
  </cols>
  <sheetData>
    <row r="1" spans="2:19" s="101" customFormat="1" ht="18.75">
      <c r="B1" s="104"/>
      <c r="D1" s="102"/>
      <c r="E1" s="102"/>
      <c r="F1" s="105"/>
      <c r="G1" s="106"/>
      <c r="H1" s="107"/>
    </row>
    <row r="2" spans="2:19" ht="18.75">
      <c r="D2" s="108" t="s">
        <v>2538</v>
      </c>
      <c r="E2" s="108"/>
      <c r="F2" s="109"/>
    </row>
    <row r="3" spans="2:19" ht="21.75" customHeight="1">
      <c r="D3" s="353" t="s">
        <v>1018</v>
      </c>
      <c r="E3" s="353"/>
      <c r="F3" s="353"/>
    </row>
    <row r="4" spans="2:19">
      <c r="D4" s="353"/>
      <c r="E4" s="353"/>
      <c r="F4" s="353"/>
    </row>
    <row r="5" spans="2:19" ht="40.5" customHeight="1">
      <c r="B5" s="110"/>
      <c r="E5" s="354" t="s">
        <v>3459</v>
      </c>
      <c r="F5" s="354"/>
    </row>
    <row r="6" spans="2:19" ht="96" customHeight="1">
      <c r="B6" s="351" t="s">
        <v>3482</v>
      </c>
      <c r="C6" s="351"/>
      <c r="D6" s="351"/>
      <c r="E6" s="351"/>
      <c r="F6" s="351"/>
    </row>
    <row r="7" spans="2:19" ht="15.75" customHeight="1">
      <c r="B7" s="111"/>
      <c r="C7" s="111"/>
      <c r="D7" s="111"/>
      <c r="E7" s="111"/>
      <c r="F7" s="111"/>
    </row>
    <row r="8" spans="2:19" ht="16.5">
      <c r="B8" s="112"/>
      <c r="F8" s="113" t="s">
        <v>2539</v>
      </c>
    </row>
    <row r="9" spans="2:19" ht="84.75" customHeight="1">
      <c r="B9" s="114" t="s">
        <v>2540</v>
      </c>
      <c r="C9" s="114" t="s">
        <v>2541</v>
      </c>
      <c r="D9" s="114" t="s">
        <v>3456</v>
      </c>
      <c r="E9" s="114" t="s">
        <v>2542</v>
      </c>
      <c r="F9" s="114" t="s">
        <v>2543</v>
      </c>
      <c r="G9" s="213" t="s">
        <v>2530</v>
      </c>
      <c r="H9" s="213" t="s">
        <v>2544</v>
      </c>
      <c r="I9" s="214" t="s">
        <v>2545</v>
      </c>
      <c r="J9" s="214" t="s">
        <v>2546</v>
      </c>
    </row>
    <row r="10" spans="2:19" ht="16.5">
      <c r="B10" s="114">
        <v>1</v>
      </c>
      <c r="C10" s="114">
        <v>2</v>
      </c>
      <c r="D10" s="114">
        <v>3</v>
      </c>
      <c r="E10" s="114">
        <v>3</v>
      </c>
      <c r="F10" s="114">
        <v>3</v>
      </c>
      <c r="G10" s="215">
        <f>'приложение 2 МУ 1135'!C12</f>
        <v>16986830.797334254</v>
      </c>
      <c r="H10" s="215">
        <f>'приложение 2 МУ 1135'!C13</f>
        <v>0</v>
      </c>
      <c r="I10" s="125">
        <v>915</v>
      </c>
      <c r="J10" s="125">
        <v>92</v>
      </c>
    </row>
    <row r="11" spans="2:19" ht="67.5" customHeight="1">
      <c r="B11" s="115" t="s">
        <v>9</v>
      </c>
      <c r="C11" s="116" t="s">
        <v>2547</v>
      </c>
      <c r="D11" s="117">
        <f t="shared" ref="D11:J11" si="0">D12+D13+D14+D15+D16</f>
        <v>33381.72421</v>
      </c>
      <c r="E11" s="117">
        <v>21049.589330000003</v>
      </c>
      <c r="F11" s="117">
        <v>18987.5733</v>
      </c>
      <c r="G11" s="117">
        <f t="shared" si="0"/>
        <v>16986830.797334254</v>
      </c>
      <c r="H11" s="117">
        <f t="shared" si="0"/>
        <v>0</v>
      </c>
      <c r="I11" s="117">
        <f t="shared" si="0"/>
        <v>0</v>
      </c>
      <c r="J11" s="117">
        <f t="shared" si="0"/>
        <v>0</v>
      </c>
      <c r="K11" s="129"/>
      <c r="S11" s="130"/>
    </row>
    <row r="12" spans="2:19" ht="22.5" customHeight="1">
      <c r="B12" s="114" t="s">
        <v>2548</v>
      </c>
      <c r="C12" s="118" t="s">
        <v>2549</v>
      </c>
      <c r="D12" s="119">
        <v>1626.3213900000001</v>
      </c>
      <c r="E12" s="119">
        <v>682.97009000000003</v>
      </c>
      <c r="F12" s="119">
        <v>1081.2158999999999</v>
      </c>
      <c r="G12" s="215">
        <f>$G$10/$D$11*D12</f>
        <v>827579.96861467243</v>
      </c>
      <c r="H12" s="215">
        <f>$H$10/$D$11*D12</f>
        <v>0</v>
      </c>
      <c r="I12" s="215">
        <f>H12/1007*$I$10</f>
        <v>0</v>
      </c>
      <c r="J12" s="215">
        <f>H12/1007*$J$10</f>
        <v>0</v>
      </c>
      <c r="K12" s="129"/>
    </row>
    <row r="13" spans="2:19" ht="27" customHeight="1">
      <c r="B13" s="114" t="s">
        <v>2550</v>
      </c>
      <c r="C13" s="118" t="s">
        <v>2551</v>
      </c>
      <c r="D13" s="119">
        <v>136.75482</v>
      </c>
      <c r="E13" s="119">
        <v>63.943379999999998</v>
      </c>
      <c r="F13" s="119">
        <v>742.11659999999995</v>
      </c>
      <c r="G13" s="215">
        <f t="shared" ref="G13:G29" si="1">$G$10/$D$11*D13</f>
        <v>69589.904147731329</v>
      </c>
      <c r="H13" s="215">
        <f t="shared" ref="H13:H28" si="2">$H$10/$D$11*D13</f>
        <v>0</v>
      </c>
      <c r="I13" s="215">
        <f t="shared" ref="I13:I20" si="3">H13/1007*$I$10</f>
        <v>0</v>
      </c>
      <c r="J13" s="215">
        <f t="shared" ref="J13:J20" si="4">H13/1007*$J$10</f>
        <v>0</v>
      </c>
      <c r="K13" s="129"/>
    </row>
    <row r="14" spans="2:19" ht="23.25" customHeight="1">
      <c r="B14" s="114" t="s">
        <v>2552</v>
      </c>
      <c r="C14" s="118" t="s">
        <v>2553</v>
      </c>
      <c r="D14" s="119">
        <v>23441.759600000001</v>
      </c>
      <c r="E14" s="119">
        <v>15830.26604</v>
      </c>
      <c r="F14" s="119">
        <v>13116.7209</v>
      </c>
      <c r="G14" s="215">
        <f t="shared" si="1"/>
        <v>11928718.882582426</v>
      </c>
      <c r="H14" s="215">
        <f t="shared" si="2"/>
        <v>0</v>
      </c>
      <c r="I14" s="215">
        <f t="shared" si="3"/>
        <v>0</v>
      </c>
      <c r="J14" s="215">
        <f t="shared" si="4"/>
        <v>0</v>
      </c>
      <c r="K14" s="129"/>
    </row>
    <row r="15" spans="2:19" ht="21.75" customHeight="1">
      <c r="B15" s="114" t="s">
        <v>2554</v>
      </c>
      <c r="C15" s="118" t="s">
        <v>2555</v>
      </c>
      <c r="D15" s="119">
        <v>8151.7489999999998</v>
      </c>
      <c r="E15" s="119">
        <v>4460.6552199999996</v>
      </c>
      <c r="F15" s="119">
        <v>3911.0979000000002</v>
      </c>
      <c r="G15" s="215">
        <f t="shared" si="1"/>
        <v>4148149.4513053703</v>
      </c>
      <c r="H15" s="215">
        <f t="shared" si="2"/>
        <v>0</v>
      </c>
      <c r="I15" s="215">
        <f t="shared" si="3"/>
        <v>0</v>
      </c>
      <c r="J15" s="215">
        <f t="shared" si="4"/>
        <v>0</v>
      </c>
      <c r="K15" s="129"/>
    </row>
    <row r="16" spans="2:19" ht="35.25" customHeight="1">
      <c r="B16" s="114" t="s">
        <v>2556</v>
      </c>
      <c r="C16" s="118" t="s">
        <v>2557</v>
      </c>
      <c r="D16" s="119">
        <f>D17+D18+D19</f>
        <v>25.139399999999998</v>
      </c>
      <c r="E16" s="119">
        <v>11.7546</v>
      </c>
      <c r="F16" s="119">
        <v>136.422</v>
      </c>
      <c r="G16" s="215">
        <f>$G$10/$D$11*D16</f>
        <v>12792.590684053965</v>
      </c>
      <c r="H16" s="215">
        <f t="shared" si="2"/>
        <v>0</v>
      </c>
      <c r="I16" s="215">
        <f t="shared" si="3"/>
        <v>0</v>
      </c>
      <c r="J16" s="215">
        <f t="shared" si="4"/>
        <v>0</v>
      </c>
      <c r="K16" s="129"/>
    </row>
    <row r="17" spans="2:11" ht="37.5" customHeight="1">
      <c r="B17" s="114" t="s">
        <v>2558</v>
      </c>
      <c r="C17" s="118" t="s">
        <v>2559</v>
      </c>
      <c r="D17" s="119">
        <v>0</v>
      </c>
      <c r="E17" s="119">
        <v>0</v>
      </c>
      <c r="F17" s="119">
        <v>0</v>
      </c>
      <c r="G17" s="215">
        <f t="shared" si="1"/>
        <v>0</v>
      </c>
      <c r="H17" s="215">
        <f t="shared" si="2"/>
        <v>0</v>
      </c>
      <c r="I17" s="215">
        <f t="shared" si="3"/>
        <v>0</v>
      </c>
      <c r="J17" s="215">
        <f t="shared" si="4"/>
        <v>0</v>
      </c>
      <c r="K17" s="129"/>
    </row>
    <row r="18" spans="2:11" ht="55.5" customHeight="1">
      <c r="B18" s="114" t="s">
        <v>2560</v>
      </c>
      <c r="C18" s="118" t="s">
        <v>2561</v>
      </c>
      <c r="D18" s="119">
        <v>0</v>
      </c>
      <c r="E18" s="119">
        <v>0</v>
      </c>
      <c r="F18" s="119">
        <v>0</v>
      </c>
      <c r="G18" s="215">
        <f t="shared" si="1"/>
        <v>0</v>
      </c>
      <c r="H18" s="215">
        <f t="shared" si="2"/>
        <v>0</v>
      </c>
      <c r="I18" s="215">
        <f t="shared" si="3"/>
        <v>0</v>
      </c>
      <c r="J18" s="215">
        <f t="shared" si="4"/>
        <v>0</v>
      </c>
      <c r="K18" s="129"/>
    </row>
    <row r="19" spans="2:11" ht="49.5">
      <c r="B19" s="114" t="s">
        <v>2562</v>
      </c>
      <c r="C19" s="118" t="s">
        <v>2563</v>
      </c>
      <c r="D19" s="119">
        <f>D20+D21+D22+D23+D24</f>
        <v>25.139399999999998</v>
      </c>
      <c r="E19" s="119">
        <v>11.7546</v>
      </c>
      <c r="F19" s="119">
        <v>136.422</v>
      </c>
      <c r="G19" s="215">
        <f t="shared" si="1"/>
        <v>12792.590684053965</v>
      </c>
      <c r="H19" s="215">
        <f t="shared" si="2"/>
        <v>0</v>
      </c>
      <c r="I19" s="215">
        <f t="shared" si="3"/>
        <v>0</v>
      </c>
      <c r="J19" s="215">
        <f t="shared" si="4"/>
        <v>0</v>
      </c>
      <c r="K19" s="129"/>
    </row>
    <row r="20" spans="2:11" ht="16.5">
      <c r="B20" s="114" t="s">
        <v>2564</v>
      </c>
      <c r="C20" s="118" t="s">
        <v>2565</v>
      </c>
      <c r="D20" s="119">
        <v>25.139399999999998</v>
      </c>
      <c r="E20" s="119">
        <v>11.7546</v>
      </c>
      <c r="F20" s="119">
        <v>136.422</v>
      </c>
      <c r="G20" s="215">
        <f t="shared" si="1"/>
        <v>12792.590684053965</v>
      </c>
      <c r="H20" s="215">
        <f t="shared" si="2"/>
        <v>0</v>
      </c>
      <c r="I20" s="215">
        <f t="shared" si="3"/>
        <v>0</v>
      </c>
      <c r="J20" s="215">
        <f t="shared" si="4"/>
        <v>0</v>
      </c>
      <c r="K20" s="129"/>
    </row>
    <row r="21" spans="2:11" ht="34.5" customHeight="1">
      <c r="B21" s="114" t="s">
        <v>2566</v>
      </c>
      <c r="C21" s="118" t="s">
        <v>2567</v>
      </c>
      <c r="D21" s="119">
        <v>0</v>
      </c>
      <c r="E21" s="119">
        <v>0</v>
      </c>
      <c r="F21" s="119">
        <v>0</v>
      </c>
      <c r="G21" s="215">
        <f t="shared" si="1"/>
        <v>0</v>
      </c>
      <c r="H21" s="215">
        <f t="shared" si="2"/>
        <v>0</v>
      </c>
      <c r="I21" s="125"/>
      <c r="J21" s="125"/>
    </row>
    <row r="22" spans="2:11" ht="66">
      <c r="B22" s="114" t="s">
        <v>2568</v>
      </c>
      <c r="C22" s="118" t="s">
        <v>2569</v>
      </c>
      <c r="D22" s="119">
        <v>0</v>
      </c>
      <c r="E22" s="119">
        <v>0</v>
      </c>
      <c r="F22" s="119">
        <v>0</v>
      </c>
      <c r="G22" s="215">
        <f t="shared" si="1"/>
        <v>0</v>
      </c>
      <c r="H22" s="215">
        <f t="shared" si="2"/>
        <v>0</v>
      </c>
      <c r="I22" s="125"/>
      <c r="J22" s="125"/>
    </row>
    <row r="23" spans="2:11" ht="21.75" customHeight="1">
      <c r="B23" s="114" t="s">
        <v>2570</v>
      </c>
      <c r="C23" s="118" t="s">
        <v>2571</v>
      </c>
      <c r="D23" s="119">
        <v>0</v>
      </c>
      <c r="E23" s="119">
        <v>0</v>
      </c>
      <c r="F23" s="119">
        <v>0</v>
      </c>
      <c r="G23" s="215">
        <f t="shared" si="1"/>
        <v>0</v>
      </c>
      <c r="H23" s="215">
        <f t="shared" si="2"/>
        <v>0</v>
      </c>
      <c r="I23" s="125"/>
      <c r="J23" s="125"/>
    </row>
    <row r="24" spans="2:11" ht="55.5" customHeight="1">
      <c r="B24" s="114" t="s">
        <v>2572</v>
      </c>
      <c r="C24" s="118" t="s">
        <v>2573</v>
      </c>
      <c r="D24" s="119">
        <v>0</v>
      </c>
      <c r="E24" s="119">
        <v>0</v>
      </c>
      <c r="F24" s="119">
        <v>0</v>
      </c>
      <c r="G24" s="103">
        <f t="shared" si="1"/>
        <v>0</v>
      </c>
      <c r="H24" s="103">
        <f t="shared" si="2"/>
        <v>0</v>
      </c>
    </row>
    <row r="25" spans="2:11" ht="33">
      <c r="B25" s="115" t="s">
        <v>2574</v>
      </c>
      <c r="C25" s="116" t="s">
        <v>2575</v>
      </c>
      <c r="D25" s="117">
        <v>0</v>
      </c>
      <c r="E25" s="117">
        <v>0</v>
      </c>
      <c r="F25" s="117">
        <v>0</v>
      </c>
      <c r="G25" s="103">
        <f t="shared" si="1"/>
        <v>0</v>
      </c>
      <c r="H25" s="103">
        <f t="shared" si="2"/>
        <v>0</v>
      </c>
    </row>
    <row r="26" spans="2:11" ht="16.5">
      <c r="B26" s="114" t="s">
        <v>2576</v>
      </c>
      <c r="C26" s="118" t="s">
        <v>2577</v>
      </c>
      <c r="D26" s="119">
        <v>0</v>
      </c>
      <c r="E26" s="119">
        <v>0</v>
      </c>
      <c r="F26" s="119">
        <v>0</v>
      </c>
      <c r="G26" s="103">
        <f t="shared" si="1"/>
        <v>0</v>
      </c>
      <c r="H26" s="103">
        <f t="shared" si="2"/>
        <v>0</v>
      </c>
    </row>
    <row r="27" spans="2:11" ht="16.5">
      <c r="B27" s="120" t="s">
        <v>2578</v>
      </c>
      <c r="C27" s="121" t="s">
        <v>2579</v>
      </c>
      <c r="D27" s="122">
        <v>0</v>
      </c>
      <c r="E27" s="122">
        <v>0</v>
      </c>
      <c r="F27" s="122">
        <v>0</v>
      </c>
      <c r="G27" s="103">
        <f t="shared" si="1"/>
        <v>0</v>
      </c>
      <c r="H27" s="103">
        <f t="shared" si="2"/>
        <v>0</v>
      </c>
    </row>
    <row r="28" spans="2:11" ht="30" customHeight="1">
      <c r="B28" s="114" t="s">
        <v>2580</v>
      </c>
      <c r="C28" s="123" t="s">
        <v>2581</v>
      </c>
      <c r="D28" s="124">
        <v>0</v>
      </c>
      <c r="E28" s="124">
        <v>0</v>
      </c>
      <c r="F28" s="124">
        <v>0</v>
      </c>
      <c r="G28" s="103">
        <f t="shared" si="1"/>
        <v>0</v>
      </c>
      <c r="H28" s="103">
        <f t="shared" si="2"/>
        <v>0</v>
      </c>
    </row>
    <row r="29" spans="2:11" ht="49.5">
      <c r="B29" s="114" t="s">
        <v>2582</v>
      </c>
      <c r="C29" s="118" t="s">
        <v>2583</v>
      </c>
      <c r="D29" s="119">
        <v>0</v>
      </c>
      <c r="E29" s="119">
        <v>0</v>
      </c>
      <c r="F29" s="119">
        <v>0</v>
      </c>
      <c r="G29" s="103">
        <f t="shared" si="1"/>
        <v>0</v>
      </c>
      <c r="H29" s="103">
        <f>$H$10/$D$11*E29</f>
        <v>0</v>
      </c>
    </row>
    <row r="30" spans="2:11">
      <c r="D30" s="125"/>
      <c r="E30" s="125"/>
      <c r="F30" s="125"/>
    </row>
    <row r="33" spans="2:8" ht="81" customHeight="1">
      <c r="B33" s="352"/>
      <c r="C33" s="352"/>
      <c r="D33" s="352"/>
      <c r="E33" s="126"/>
      <c r="F33" s="127"/>
      <c r="G33" s="107"/>
      <c r="H33" s="128"/>
    </row>
  </sheetData>
  <mergeCells count="4">
    <mergeCell ref="B6:F6"/>
    <mergeCell ref="B33:D33"/>
    <mergeCell ref="D3:F4"/>
    <mergeCell ref="E5:F5"/>
  </mergeCells>
  <pageMargins left="0.7" right="0.7" top="0.75" bottom="0.75" header="0.3" footer="0.3"/>
  <pageSetup paperSize="9" scale="70" orientation="portrait" r:id="rId1"/>
  <colBreaks count="1" manualBreakCount="1">
    <brk id="9"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792"/>
  <sheetViews>
    <sheetView showZeros="0" view="pageBreakPreview" topLeftCell="B1" zoomScale="70" zoomScaleNormal="75" workbookViewId="0">
      <pane xSplit="2" ySplit="9" topLeftCell="D10" activePane="bottomRight" state="frozen"/>
      <selection pane="topRight"/>
      <selection pane="bottomLeft"/>
      <selection pane="bottomRight" activeCell="K12" sqref="K12"/>
    </sheetView>
  </sheetViews>
  <sheetFormatPr defaultRowHeight="15" outlineLevelRow="1"/>
  <cols>
    <col min="1" max="1" width="12.42578125" customWidth="1"/>
    <col min="2" max="2" width="49.42578125" customWidth="1"/>
    <col min="3" max="3" width="11.7109375" style="202" customWidth="1"/>
    <col min="4" max="4" width="17.7109375" style="216" customWidth="1"/>
    <col min="5" max="5" width="21.5703125" style="202" customWidth="1"/>
    <col min="6" max="6" width="21.42578125" style="202" customWidth="1"/>
  </cols>
  <sheetData>
    <row r="1" spans="1:7">
      <c r="F1" s="217" t="s">
        <v>3454</v>
      </c>
    </row>
    <row r="3" spans="1:7" ht="75" customHeight="1">
      <c r="A3" s="332" t="s">
        <v>3457</v>
      </c>
      <c r="B3" s="332"/>
      <c r="C3" s="332"/>
      <c r="D3" s="332"/>
      <c r="E3" s="332"/>
      <c r="F3" s="332"/>
      <c r="G3" s="332"/>
    </row>
    <row r="4" spans="1:7" ht="15" customHeight="1">
      <c r="A4" s="202"/>
    </row>
    <row r="5" spans="1:7" ht="63.75" customHeight="1">
      <c r="A5" s="334" t="s">
        <v>1</v>
      </c>
      <c r="B5" s="334" t="s">
        <v>2</v>
      </c>
      <c r="C5" s="334" t="s">
        <v>3</v>
      </c>
      <c r="D5" s="334" t="s">
        <v>4</v>
      </c>
      <c r="E5" s="334" t="s">
        <v>5</v>
      </c>
      <c r="F5" s="334" t="s">
        <v>6</v>
      </c>
    </row>
    <row r="6" spans="1:7" ht="131.25" customHeight="1">
      <c r="A6" s="334"/>
      <c r="B6" s="334"/>
      <c r="C6" s="334"/>
      <c r="D6" s="334"/>
      <c r="E6" s="334"/>
      <c r="F6" s="334"/>
    </row>
    <row r="7" spans="1:7" s="199" customFormat="1" ht="12.75" customHeight="1">
      <c r="A7" s="203">
        <v>1</v>
      </c>
      <c r="B7" s="203">
        <v>2</v>
      </c>
      <c r="C7" s="203">
        <v>3</v>
      </c>
      <c r="D7" s="218">
        <v>4</v>
      </c>
      <c r="E7" s="203">
        <v>5</v>
      </c>
      <c r="F7" s="203">
        <v>6</v>
      </c>
    </row>
    <row r="8" spans="1:7" s="200" customFormat="1" ht="15.75">
      <c r="A8" s="219" t="s">
        <v>319</v>
      </c>
      <c r="B8" s="220" t="s">
        <v>10</v>
      </c>
      <c r="C8" s="219"/>
      <c r="D8" s="221"/>
      <c r="E8" s="222">
        <f>E9</f>
        <v>128626</v>
      </c>
      <c r="F8" s="222">
        <f>F9</f>
        <v>24076.6</v>
      </c>
    </row>
    <row r="9" spans="1:7" ht="15.75">
      <c r="A9" s="223" t="s">
        <v>2703</v>
      </c>
      <c r="B9" s="224" t="s">
        <v>11</v>
      </c>
      <c r="C9" s="225"/>
      <c r="D9" s="226"/>
      <c r="E9" s="227">
        <f>E12+E400+E480+E505+E527+E567</f>
        <v>128626</v>
      </c>
      <c r="F9" s="227">
        <f>F12+F400+F480+F505+F527+F567</f>
        <v>24076.6</v>
      </c>
    </row>
    <row r="10" spans="1:7" ht="15.75">
      <c r="A10" s="228" t="s">
        <v>2704</v>
      </c>
      <c r="B10" s="229" t="s">
        <v>13</v>
      </c>
      <c r="C10" s="230"/>
      <c r="D10" s="231"/>
      <c r="E10" s="232"/>
      <c r="F10" s="232"/>
    </row>
    <row r="11" spans="1:7" ht="15.75">
      <c r="A11" s="228" t="s">
        <v>2705</v>
      </c>
      <c r="B11" s="229" t="s">
        <v>15</v>
      </c>
      <c r="C11" s="230"/>
      <c r="D11" s="231"/>
      <c r="E11" s="232"/>
      <c r="F11" s="232"/>
    </row>
    <row r="12" spans="1:7" ht="31.5">
      <c r="A12" s="228" t="s">
        <v>2706</v>
      </c>
      <c r="B12" s="229" t="s">
        <v>17</v>
      </c>
      <c r="C12" s="230"/>
      <c r="D12" s="231"/>
      <c r="E12" s="232">
        <f>E13</f>
        <v>75649</v>
      </c>
      <c r="F12" s="232">
        <f>F13</f>
        <v>13613.6</v>
      </c>
    </row>
    <row r="13" spans="1:7" ht="15.75">
      <c r="A13" s="228" t="s">
        <v>2707</v>
      </c>
      <c r="B13" s="229" t="s">
        <v>18</v>
      </c>
      <c r="C13" s="230"/>
      <c r="D13" s="233" t="s">
        <v>2708</v>
      </c>
      <c r="E13" s="232">
        <f>SUM(E14:E396)</f>
        <v>75649</v>
      </c>
      <c r="F13" s="232">
        <f>SUM(F14:F396)</f>
        <v>13613.6</v>
      </c>
    </row>
    <row r="14" spans="1:7" s="239" customFormat="1" ht="12.75" outlineLevel="1">
      <c r="A14" s="204">
        <v>1</v>
      </c>
      <c r="B14" s="234" t="s">
        <v>19</v>
      </c>
      <c r="C14" s="205">
        <v>2022</v>
      </c>
      <c r="D14" s="235" t="s">
        <v>2708</v>
      </c>
      <c r="E14" s="236">
        <v>258</v>
      </c>
      <c r="F14" s="237">
        <v>15</v>
      </c>
    </row>
    <row r="15" spans="1:7" s="239" customFormat="1" ht="12.75" outlineLevel="1">
      <c r="A15" s="204">
        <v>2</v>
      </c>
      <c r="B15" s="234" t="s">
        <v>20</v>
      </c>
      <c r="C15" s="205">
        <v>2022</v>
      </c>
      <c r="D15" s="235" t="s">
        <v>2708</v>
      </c>
      <c r="E15" s="236">
        <v>54</v>
      </c>
      <c r="F15" s="237">
        <v>15</v>
      </c>
    </row>
    <row r="16" spans="1:7" s="240" customFormat="1" ht="12.75" outlineLevel="1">
      <c r="A16" s="204">
        <v>3</v>
      </c>
      <c r="B16" s="234" t="s">
        <v>21</v>
      </c>
      <c r="C16" s="205">
        <v>2022</v>
      </c>
      <c r="D16" s="235" t="s">
        <v>2708</v>
      </c>
      <c r="E16" s="236">
        <v>87</v>
      </c>
      <c r="F16" s="237">
        <v>15</v>
      </c>
    </row>
    <row r="17" spans="1:6" s="240" customFormat="1" ht="12.75" outlineLevel="1">
      <c r="A17" s="204">
        <v>4</v>
      </c>
      <c r="B17" s="234" t="s">
        <v>22</v>
      </c>
      <c r="C17" s="205">
        <v>2022</v>
      </c>
      <c r="D17" s="235" t="s">
        <v>2708</v>
      </c>
      <c r="E17" s="236">
        <v>45</v>
      </c>
      <c r="F17" s="237">
        <v>15</v>
      </c>
    </row>
    <row r="18" spans="1:6" s="240" customFormat="1" ht="12.75" outlineLevel="1">
      <c r="A18" s="204">
        <v>5</v>
      </c>
      <c r="B18" s="234" t="s">
        <v>23</v>
      </c>
      <c r="C18" s="205">
        <v>2022</v>
      </c>
      <c r="D18" s="235" t="s">
        <v>2708</v>
      </c>
      <c r="E18" s="236">
        <v>15</v>
      </c>
      <c r="F18" s="237">
        <v>15</v>
      </c>
    </row>
    <row r="19" spans="1:6" s="240" customFormat="1" ht="12.75" outlineLevel="1">
      <c r="A19" s="204">
        <v>6</v>
      </c>
      <c r="B19" s="234" t="s">
        <v>24</v>
      </c>
      <c r="C19" s="205">
        <v>2022</v>
      </c>
      <c r="D19" s="235" t="s">
        <v>2708</v>
      </c>
      <c r="E19" s="236">
        <v>177</v>
      </c>
      <c r="F19" s="237">
        <v>15</v>
      </c>
    </row>
    <row r="20" spans="1:6" s="240" customFormat="1" ht="12.75" outlineLevel="1">
      <c r="A20" s="204">
        <v>7</v>
      </c>
      <c r="B20" s="234" t="s">
        <v>25</v>
      </c>
      <c r="C20" s="205">
        <v>2022</v>
      </c>
      <c r="D20" s="235" t="s">
        <v>2708</v>
      </c>
      <c r="E20" s="236">
        <v>16</v>
      </c>
      <c r="F20" s="237">
        <v>15</v>
      </c>
    </row>
    <row r="21" spans="1:6" s="240" customFormat="1" ht="12.75" outlineLevel="1">
      <c r="A21" s="204">
        <v>8</v>
      </c>
      <c r="B21" s="234" t="s">
        <v>26</v>
      </c>
      <c r="C21" s="205">
        <v>2022</v>
      </c>
      <c r="D21" s="235" t="s">
        <v>2708</v>
      </c>
      <c r="E21" s="236">
        <v>912</v>
      </c>
      <c r="F21" s="237">
        <v>892</v>
      </c>
    </row>
    <row r="22" spans="1:6" s="240" customFormat="1" ht="12.75" outlineLevel="1">
      <c r="A22" s="204">
        <v>9</v>
      </c>
      <c r="B22" s="234" t="s">
        <v>27</v>
      </c>
      <c r="C22" s="205">
        <v>2022</v>
      </c>
      <c r="D22" s="235" t="s">
        <v>2708</v>
      </c>
      <c r="E22" s="236">
        <v>5526</v>
      </c>
      <c r="F22" s="237">
        <v>892</v>
      </c>
    </row>
    <row r="23" spans="1:6" s="240" customFormat="1" ht="12.75" outlineLevel="1">
      <c r="A23" s="204">
        <v>10</v>
      </c>
      <c r="B23" s="234" t="s">
        <v>28</v>
      </c>
      <c r="C23" s="205">
        <v>2022</v>
      </c>
      <c r="D23" s="235" t="s">
        <v>2708</v>
      </c>
      <c r="E23" s="236">
        <v>1739</v>
      </c>
      <c r="F23" s="237">
        <v>892</v>
      </c>
    </row>
    <row r="24" spans="1:6" s="240" customFormat="1" ht="12.75" outlineLevel="1">
      <c r="A24" s="204">
        <v>11</v>
      </c>
      <c r="B24" s="234" t="s">
        <v>29</v>
      </c>
      <c r="C24" s="205">
        <v>2022</v>
      </c>
      <c r="D24" s="235" t="s">
        <v>2708</v>
      </c>
      <c r="E24" s="236">
        <v>609</v>
      </c>
      <c r="F24" s="237">
        <v>892</v>
      </c>
    </row>
    <row r="25" spans="1:6" s="240" customFormat="1" ht="12.75" outlineLevel="1">
      <c r="A25" s="204">
        <v>12</v>
      </c>
      <c r="B25" s="234" t="s">
        <v>30</v>
      </c>
      <c r="C25" s="205">
        <v>2022</v>
      </c>
      <c r="D25" s="235" t="s">
        <v>2708</v>
      </c>
      <c r="E25" s="236">
        <v>0</v>
      </c>
      <c r="F25" s="237">
        <v>892</v>
      </c>
    </row>
    <row r="26" spans="1:6" s="240" customFormat="1" ht="12.75" outlineLevel="1">
      <c r="A26" s="204">
        <v>13</v>
      </c>
      <c r="B26" s="234" t="s">
        <v>31</v>
      </c>
      <c r="C26" s="205">
        <v>2022</v>
      </c>
      <c r="D26" s="235" t="s">
        <v>2708</v>
      </c>
      <c r="E26" s="236">
        <v>3573</v>
      </c>
      <c r="F26" s="237">
        <v>1168</v>
      </c>
    </row>
    <row r="27" spans="1:6" outlineLevel="1">
      <c r="A27" s="204">
        <v>14</v>
      </c>
      <c r="B27" s="234" t="s">
        <v>32</v>
      </c>
      <c r="C27" s="205">
        <v>2023</v>
      </c>
      <c r="D27" s="235" t="s">
        <v>2708</v>
      </c>
      <c r="E27" s="236">
        <v>732</v>
      </c>
      <c r="F27" s="237">
        <v>304</v>
      </c>
    </row>
    <row r="28" spans="1:6" outlineLevel="1">
      <c r="A28" s="204">
        <v>15</v>
      </c>
      <c r="B28" s="234" t="s">
        <v>32</v>
      </c>
      <c r="C28" s="205">
        <v>2023</v>
      </c>
      <c r="D28" s="235" t="s">
        <v>2708</v>
      </c>
      <c r="E28" s="236">
        <v>1543</v>
      </c>
      <c r="F28" s="237">
        <v>504</v>
      </c>
    </row>
    <row r="29" spans="1:6" outlineLevel="1">
      <c r="A29" s="204">
        <v>16</v>
      </c>
      <c r="B29" s="234" t="s">
        <v>33</v>
      </c>
      <c r="C29" s="205">
        <v>2023</v>
      </c>
      <c r="D29" s="235" t="s">
        <v>2708</v>
      </c>
      <c r="E29" s="236">
        <v>6</v>
      </c>
      <c r="F29" s="237">
        <v>100</v>
      </c>
    </row>
    <row r="30" spans="1:6" outlineLevel="1">
      <c r="A30" s="204">
        <v>17</v>
      </c>
      <c r="B30" s="234" t="s">
        <v>34</v>
      </c>
      <c r="C30" s="205">
        <v>2023</v>
      </c>
      <c r="D30" s="235" t="s">
        <v>2708</v>
      </c>
      <c r="E30" s="236">
        <v>44</v>
      </c>
      <c r="F30" s="237">
        <v>50</v>
      </c>
    </row>
    <row r="31" spans="1:6" outlineLevel="1">
      <c r="A31" s="204">
        <v>18</v>
      </c>
      <c r="B31" s="234" t="s">
        <v>35</v>
      </c>
      <c r="C31" s="205">
        <v>2023</v>
      </c>
      <c r="D31" s="235" t="s">
        <v>2708</v>
      </c>
      <c r="E31" s="236">
        <v>237</v>
      </c>
      <c r="F31" s="237">
        <v>30</v>
      </c>
    </row>
    <row r="32" spans="1:6" outlineLevel="1">
      <c r="A32" s="204">
        <v>19</v>
      </c>
      <c r="B32" s="234" t="s">
        <v>36</v>
      </c>
      <c r="C32" s="205">
        <v>2023</v>
      </c>
      <c r="D32" s="235" t="s">
        <v>2708</v>
      </c>
      <c r="E32" s="236">
        <v>81</v>
      </c>
      <c r="F32" s="237">
        <v>43</v>
      </c>
    </row>
    <row r="33" spans="1:6" outlineLevel="1">
      <c r="A33" s="204">
        <v>20</v>
      </c>
      <c r="B33" s="234" t="s">
        <v>37</v>
      </c>
      <c r="C33" s="205">
        <v>2023</v>
      </c>
      <c r="D33" s="235" t="s">
        <v>2708</v>
      </c>
      <c r="E33" s="236">
        <v>378</v>
      </c>
      <c r="F33" s="237">
        <v>25</v>
      </c>
    </row>
    <row r="34" spans="1:6" outlineLevel="1">
      <c r="A34" s="204">
        <v>21</v>
      </c>
      <c r="B34" s="234" t="s">
        <v>38</v>
      </c>
      <c r="C34" s="205">
        <v>2023</v>
      </c>
      <c r="D34" s="235" t="s">
        <v>2708</v>
      </c>
      <c r="E34" s="236">
        <v>29</v>
      </c>
      <c r="F34" s="237">
        <v>50</v>
      </c>
    </row>
    <row r="35" spans="1:6" outlineLevel="1">
      <c r="A35" s="204">
        <v>22</v>
      </c>
      <c r="B35" s="234" t="s">
        <v>40</v>
      </c>
      <c r="C35" s="205">
        <v>2023</v>
      </c>
      <c r="D35" s="235" t="s">
        <v>2708</v>
      </c>
      <c r="E35" s="236">
        <v>84</v>
      </c>
      <c r="F35" s="237">
        <v>50</v>
      </c>
    </row>
    <row r="36" spans="1:6" outlineLevel="1">
      <c r="A36" s="204">
        <v>23</v>
      </c>
      <c r="B36" s="234" t="s">
        <v>41</v>
      </c>
      <c r="C36" s="205">
        <v>2023</v>
      </c>
      <c r="D36" s="235" t="s">
        <v>2708</v>
      </c>
      <c r="E36" s="236">
        <v>5</v>
      </c>
      <c r="F36" s="237">
        <v>30</v>
      </c>
    </row>
    <row r="37" spans="1:6" outlineLevel="1">
      <c r="A37" s="204">
        <v>24</v>
      </c>
      <c r="B37" s="234" t="s">
        <v>42</v>
      </c>
      <c r="C37" s="205">
        <v>2023</v>
      </c>
      <c r="D37" s="235" t="s">
        <v>2708</v>
      </c>
      <c r="E37" s="236">
        <v>65</v>
      </c>
      <c r="F37" s="237">
        <v>100</v>
      </c>
    </row>
    <row r="38" spans="1:6" outlineLevel="1">
      <c r="A38" s="204">
        <v>25</v>
      </c>
      <c r="B38" s="234" t="s">
        <v>43</v>
      </c>
      <c r="C38" s="205">
        <v>2023</v>
      </c>
      <c r="D38" s="235" t="s">
        <v>2708</v>
      </c>
      <c r="E38" s="236">
        <v>157</v>
      </c>
      <c r="F38" s="237">
        <v>65</v>
      </c>
    </row>
    <row r="39" spans="1:6" outlineLevel="1">
      <c r="A39" s="204">
        <v>26</v>
      </c>
      <c r="B39" s="234" t="s">
        <v>44</v>
      </c>
      <c r="C39" s="205">
        <v>2023</v>
      </c>
      <c r="D39" s="235" t="s">
        <v>2708</v>
      </c>
      <c r="E39" s="236">
        <v>476</v>
      </c>
      <c r="F39" s="237">
        <v>150</v>
      </c>
    </row>
    <row r="40" spans="1:6" outlineLevel="1">
      <c r="A40" s="204">
        <v>27</v>
      </c>
      <c r="B40" s="234" t="s">
        <v>46</v>
      </c>
      <c r="C40" s="205">
        <v>2023</v>
      </c>
      <c r="D40" s="235" t="s">
        <v>2708</v>
      </c>
      <c r="E40" s="236">
        <v>515</v>
      </c>
      <c r="F40" s="237">
        <v>48</v>
      </c>
    </row>
    <row r="41" spans="1:6" outlineLevel="1">
      <c r="A41" s="204">
        <v>28</v>
      </c>
      <c r="B41" s="234" t="s">
        <v>47</v>
      </c>
      <c r="C41" s="205">
        <v>2023</v>
      </c>
      <c r="D41" s="235" t="s">
        <v>2708</v>
      </c>
      <c r="E41" s="236">
        <v>120</v>
      </c>
      <c r="F41" s="237">
        <v>20</v>
      </c>
    </row>
    <row r="42" spans="1:6" outlineLevel="1">
      <c r="A42" s="204">
        <v>29</v>
      </c>
      <c r="B42" s="234" t="s">
        <v>49</v>
      </c>
      <c r="C42" s="205">
        <v>2023</v>
      </c>
      <c r="D42" s="235" t="s">
        <v>2708</v>
      </c>
      <c r="E42" s="236">
        <v>47</v>
      </c>
      <c r="F42" s="237">
        <v>56</v>
      </c>
    </row>
    <row r="43" spans="1:6" outlineLevel="1">
      <c r="A43" s="204">
        <v>30</v>
      </c>
      <c r="B43" s="234" t="s">
        <v>51</v>
      </c>
      <c r="C43" s="205">
        <v>2023</v>
      </c>
      <c r="D43" s="235" t="s">
        <v>2708</v>
      </c>
      <c r="E43" s="236">
        <v>288</v>
      </c>
      <c r="F43" s="237">
        <v>70</v>
      </c>
    </row>
    <row r="44" spans="1:6" outlineLevel="1">
      <c r="A44" s="204">
        <v>31</v>
      </c>
      <c r="B44" s="234" t="s">
        <v>52</v>
      </c>
      <c r="C44" s="205">
        <v>2023</v>
      </c>
      <c r="D44" s="235" t="s">
        <v>2708</v>
      </c>
      <c r="E44" s="236">
        <v>134</v>
      </c>
      <c r="F44" s="237">
        <v>40</v>
      </c>
    </row>
    <row r="45" spans="1:6" outlineLevel="1">
      <c r="A45" s="204">
        <v>32</v>
      </c>
      <c r="B45" s="234" t="s">
        <v>53</v>
      </c>
      <c r="C45" s="205">
        <v>2023</v>
      </c>
      <c r="D45" s="235" t="s">
        <v>2708</v>
      </c>
      <c r="E45" s="236">
        <v>6</v>
      </c>
      <c r="F45" s="237">
        <v>100</v>
      </c>
    </row>
    <row r="46" spans="1:6" outlineLevel="1">
      <c r="A46" s="204">
        <v>33</v>
      </c>
      <c r="B46" s="234" t="s">
        <v>54</v>
      </c>
      <c r="C46" s="205">
        <v>2023</v>
      </c>
      <c r="D46" s="235" t="s">
        <v>2708</v>
      </c>
      <c r="E46" s="236">
        <v>43</v>
      </c>
      <c r="F46" s="237">
        <v>45</v>
      </c>
    </row>
    <row r="47" spans="1:6" outlineLevel="1">
      <c r="A47" s="204">
        <v>34</v>
      </c>
      <c r="B47" s="234" t="s">
        <v>55</v>
      </c>
      <c r="C47" s="205">
        <v>2023</v>
      </c>
      <c r="D47" s="235" t="s">
        <v>2708</v>
      </c>
      <c r="E47" s="236">
        <v>4</v>
      </c>
      <c r="F47" s="237">
        <v>80</v>
      </c>
    </row>
    <row r="48" spans="1:6" outlineLevel="1">
      <c r="A48" s="204">
        <v>35</v>
      </c>
      <c r="B48" s="234" t="s">
        <v>56</v>
      </c>
      <c r="C48" s="205">
        <v>2023</v>
      </c>
      <c r="D48" s="235" t="s">
        <v>2708</v>
      </c>
      <c r="E48" s="236">
        <v>323</v>
      </c>
      <c r="F48" s="237">
        <v>100</v>
      </c>
    </row>
    <row r="49" spans="1:6" outlineLevel="1">
      <c r="A49" s="204">
        <v>36</v>
      </c>
      <c r="B49" s="234" t="s">
        <v>57</v>
      </c>
      <c r="C49" s="205">
        <v>2023</v>
      </c>
      <c r="D49" s="235" t="s">
        <v>2708</v>
      </c>
      <c r="E49" s="236">
        <v>170</v>
      </c>
      <c r="F49" s="237">
        <v>30</v>
      </c>
    </row>
    <row r="50" spans="1:6" outlineLevel="1">
      <c r="A50" s="204">
        <v>37</v>
      </c>
      <c r="B50" s="234" t="s">
        <v>58</v>
      </c>
      <c r="C50" s="205">
        <v>2023</v>
      </c>
      <c r="D50" s="235" t="s">
        <v>2708</v>
      </c>
      <c r="E50" s="236">
        <v>5</v>
      </c>
      <c r="F50" s="237">
        <v>150</v>
      </c>
    </row>
    <row r="51" spans="1:6" outlineLevel="1">
      <c r="A51" s="204">
        <v>38</v>
      </c>
      <c r="B51" s="234" t="s">
        <v>59</v>
      </c>
      <c r="C51" s="205">
        <v>2023</v>
      </c>
      <c r="D51" s="235" t="s">
        <v>2708</v>
      </c>
      <c r="E51" s="236">
        <v>30</v>
      </c>
      <c r="F51" s="237">
        <v>20</v>
      </c>
    </row>
    <row r="52" spans="1:6" outlineLevel="1">
      <c r="A52" s="204">
        <v>39</v>
      </c>
      <c r="B52" s="234" t="s">
        <v>60</v>
      </c>
      <c r="C52" s="205">
        <v>2023</v>
      </c>
      <c r="D52" s="235" t="s">
        <v>2708</v>
      </c>
      <c r="E52" s="236">
        <v>85</v>
      </c>
      <c r="F52" s="237">
        <v>10</v>
      </c>
    </row>
    <row r="53" spans="1:6" outlineLevel="1">
      <c r="A53" s="204">
        <v>40</v>
      </c>
      <c r="B53" s="234" t="s">
        <v>61</v>
      </c>
      <c r="C53" s="205">
        <v>2023</v>
      </c>
      <c r="D53" s="235" t="s">
        <v>2708</v>
      </c>
      <c r="E53" s="236">
        <v>31</v>
      </c>
      <c r="F53" s="237">
        <v>15</v>
      </c>
    </row>
    <row r="54" spans="1:6" outlineLevel="1">
      <c r="A54" s="204">
        <v>41</v>
      </c>
      <c r="B54" s="234" t="s">
        <v>62</v>
      </c>
      <c r="C54" s="205">
        <v>2023</v>
      </c>
      <c r="D54" s="235" t="s">
        <v>2708</v>
      </c>
      <c r="E54" s="236">
        <v>84</v>
      </c>
      <c r="F54" s="237">
        <v>8</v>
      </c>
    </row>
    <row r="55" spans="1:6" outlineLevel="1">
      <c r="A55" s="204">
        <v>42</v>
      </c>
      <c r="B55" s="234" t="s">
        <v>63</v>
      </c>
      <c r="C55" s="205">
        <v>2023</v>
      </c>
      <c r="D55" s="235" t="s">
        <v>2708</v>
      </c>
      <c r="E55" s="236">
        <v>321</v>
      </c>
      <c r="F55" s="237">
        <v>15</v>
      </c>
    </row>
    <row r="56" spans="1:6" outlineLevel="1">
      <c r="A56" s="204">
        <v>43</v>
      </c>
      <c r="B56" s="234" t="s">
        <v>64</v>
      </c>
      <c r="C56" s="205">
        <v>2023</v>
      </c>
      <c r="D56" s="235" t="s">
        <v>2708</v>
      </c>
      <c r="E56" s="236">
        <v>546</v>
      </c>
      <c r="F56" s="237">
        <v>15</v>
      </c>
    </row>
    <row r="57" spans="1:6" outlineLevel="1">
      <c r="A57" s="204">
        <v>44</v>
      </c>
      <c r="B57" s="234" t="s">
        <v>65</v>
      </c>
      <c r="C57" s="205">
        <v>2023</v>
      </c>
      <c r="D57" s="235" t="s">
        <v>2708</v>
      </c>
      <c r="E57" s="236">
        <v>320</v>
      </c>
      <c r="F57" s="237">
        <v>15</v>
      </c>
    </row>
    <row r="58" spans="1:6" outlineLevel="1">
      <c r="A58" s="204">
        <v>45</v>
      </c>
      <c r="B58" s="234" t="s">
        <v>66</v>
      </c>
      <c r="C58" s="205">
        <v>2023</v>
      </c>
      <c r="D58" s="235" t="s">
        <v>2708</v>
      </c>
      <c r="E58" s="236">
        <v>81</v>
      </c>
      <c r="F58" s="237">
        <v>15</v>
      </c>
    </row>
    <row r="59" spans="1:6" outlineLevel="1">
      <c r="A59" s="204">
        <v>46</v>
      </c>
      <c r="B59" s="234" t="s">
        <v>68</v>
      </c>
      <c r="C59" s="205">
        <v>2023</v>
      </c>
      <c r="D59" s="235" t="s">
        <v>2708</v>
      </c>
      <c r="E59" s="236">
        <v>45</v>
      </c>
      <c r="F59" s="237">
        <v>360</v>
      </c>
    </row>
    <row r="60" spans="1:6" outlineLevel="1">
      <c r="A60" s="204">
        <v>47</v>
      </c>
      <c r="B60" s="234" t="s">
        <v>69</v>
      </c>
      <c r="C60" s="205">
        <v>2023</v>
      </c>
      <c r="D60" s="235" t="s">
        <v>2708</v>
      </c>
      <c r="E60" s="236">
        <v>554</v>
      </c>
      <c r="F60" s="237">
        <v>15</v>
      </c>
    </row>
    <row r="61" spans="1:6" outlineLevel="1">
      <c r="A61" s="204">
        <v>48</v>
      </c>
      <c r="B61" s="234" t="s">
        <v>70</v>
      </c>
      <c r="C61" s="205">
        <v>2023</v>
      </c>
      <c r="D61" s="235" t="s">
        <v>2708</v>
      </c>
      <c r="E61" s="236">
        <v>181</v>
      </c>
      <c r="F61" s="237">
        <v>15</v>
      </c>
    </row>
    <row r="62" spans="1:6" outlineLevel="1">
      <c r="A62" s="204">
        <v>49</v>
      </c>
      <c r="B62" s="234" t="s">
        <v>72</v>
      </c>
      <c r="C62" s="205">
        <v>2023</v>
      </c>
      <c r="D62" s="235" t="s">
        <v>2708</v>
      </c>
      <c r="E62" s="236">
        <v>932</v>
      </c>
      <c r="F62" s="237">
        <v>15</v>
      </c>
    </row>
    <row r="63" spans="1:6" outlineLevel="1">
      <c r="A63" s="204">
        <v>50</v>
      </c>
      <c r="B63" s="234" t="s">
        <v>73</v>
      </c>
      <c r="C63" s="205">
        <v>2023</v>
      </c>
      <c r="D63" s="235" t="s">
        <v>2708</v>
      </c>
      <c r="E63" s="236">
        <v>30</v>
      </c>
      <c r="F63" s="237">
        <v>15</v>
      </c>
    </row>
    <row r="64" spans="1:6" outlineLevel="1">
      <c r="A64" s="204">
        <v>51</v>
      </c>
      <c r="B64" s="234" t="s">
        <v>74</v>
      </c>
      <c r="C64" s="205">
        <v>2023</v>
      </c>
      <c r="D64" s="235" t="s">
        <v>2708</v>
      </c>
      <c r="E64" s="236">
        <v>558</v>
      </c>
      <c r="F64" s="237">
        <v>15</v>
      </c>
    </row>
    <row r="65" spans="1:6" outlineLevel="1">
      <c r="A65" s="204">
        <v>52</v>
      </c>
      <c r="B65" s="234" t="s">
        <v>75</v>
      </c>
      <c r="C65" s="205">
        <v>2023</v>
      </c>
      <c r="D65" s="235" t="s">
        <v>2708</v>
      </c>
      <c r="E65" s="236">
        <v>213</v>
      </c>
      <c r="F65" s="237">
        <v>15</v>
      </c>
    </row>
    <row r="66" spans="1:6" outlineLevel="1">
      <c r="A66" s="204">
        <v>53</v>
      </c>
      <c r="B66" s="234" t="s">
        <v>76</v>
      </c>
      <c r="C66" s="205">
        <v>2023</v>
      </c>
      <c r="D66" s="235" t="s">
        <v>2708</v>
      </c>
      <c r="E66" s="236">
        <v>89</v>
      </c>
      <c r="F66" s="237">
        <v>15</v>
      </c>
    </row>
    <row r="67" spans="1:6" outlineLevel="1">
      <c r="A67" s="204">
        <v>54</v>
      </c>
      <c r="B67" s="234" t="s">
        <v>77</v>
      </c>
      <c r="C67" s="205">
        <v>2023</v>
      </c>
      <c r="D67" s="235" t="s">
        <v>2708</v>
      </c>
      <c r="E67" s="236">
        <v>408</v>
      </c>
      <c r="F67" s="237">
        <v>15</v>
      </c>
    </row>
    <row r="68" spans="1:6" outlineLevel="1">
      <c r="A68" s="204">
        <v>55</v>
      </c>
      <c r="B68" s="234" t="s">
        <v>78</v>
      </c>
      <c r="C68" s="205">
        <v>2023</v>
      </c>
      <c r="D68" s="235" t="s">
        <v>2708</v>
      </c>
      <c r="E68" s="236">
        <v>299</v>
      </c>
      <c r="F68" s="237">
        <v>15</v>
      </c>
    </row>
    <row r="69" spans="1:6" outlineLevel="1">
      <c r="A69" s="204">
        <v>56</v>
      </c>
      <c r="B69" s="234" t="s">
        <v>79</v>
      </c>
      <c r="C69" s="205">
        <v>2023</v>
      </c>
      <c r="D69" s="235" t="s">
        <v>2708</v>
      </c>
      <c r="E69" s="236">
        <v>64</v>
      </c>
      <c r="F69" s="237">
        <v>15</v>
      </c>
    </row>
    <row r="70" spans="1:6" outlineLevel="1">
      <c r="A70" s="204">
        <v>57</v>
      </c>
      <c r="B70" s="234" t="s">
        <v>80</v>
      </c>
      <c r="C70" s="205">
        <v>2023</v>
      </c>
      <c r="D70" s="235" t="s">
        <v>2708</v>
      </c>
      <c r="E70" s="236">
        <v>43</v>
      </c>
      <c r="F70" s="237">
        <v>15</v>
      </c>
    </row>
    <row r="71" spans="1:6" outlineLevel="1">
      <c r="A71" s="204">
        <v>58</v>
      </c>
      <c r="B71" s="234" t="s">
        <v>81</v>
      </c>
      <c r="C71" s="205">
        <v>2023</v>
      </c>
      <c r="D71" s="235" t="s">
        <v>2708</v>
      </c>
      <c r="E71" s="236">
        <v>335</v>
      </c>
      <c r="F71" s="237">
        <v>15</v>
      </c>
    </row>
    <row r="72" spans="1:6" outlineLevel="1">
      <c r="A72" s="204">
        <v>59</v>
      </c>
      <c r="B72" s="234" t="s">
        <v>83</v>
      </c>
      <c r="C72" s="205">
        <v>2023</v>
      </c>
      <c r="D72" s="235" t="s">
        <v>2708</v>
      </c>
      <c r="E72" s="236">
        <v>251</v>
      </c>
      <c r="F72" s="237">
        <v>15</v>
      </c>
    </row>
    <row r="73" spans="1:6" outlineLevel="1">
      <c r="A73" s="204">
        <v>60</v>
      </c>
      <c r="B73" s="234" t="s">
        <v>84</v>
      </c>
      <c r="C73" s="205">
        <v>2023</v>
      </c>
      <c r="D73" s="235" t="s">
        <v>2708</v>
      </c>
      <c r="E73" s="236">
        <v>16</v>
      </c>
      <c r="F73" s="237">
        <v>8</v>
      </c>
    </row>
    <row r="74" spans="1:6" outlineLevel="1">
      <c r="A74" s="204">
        <v>61</v>
      </c>
      <c r="B74" s="234" t="s">
        <v>85</v>
      </c>
      <c r="C74" s="205">
        <v>2023</v>
      </c>
      <c r="D74" s="235" t="s">
        <v>2708</v>
      </c>
      <c r="E74" s="236">
        <v>70</v>
      </c>
      <c r="F74" s="237">
        <v>15</v>
      </c>
    </row>
    <row r="75" spans="1:6" outlineLevel="1">
      <c r="A75" s="204">
        <v>62</v>
      </c>
      <c r="B75" s="234" t="s">
        <v>86</v>
      </c>
      <c r="C75" s="205">
        <v>2023</v>
      </c>
      <c r="D75" s="235" t="s">
        <v>2708</v>
      </c>
      <c r="E75" s="236">
        <v>859</v>
      </c>
      <c r="F75" s="237">
        <v>15</v>
      </c>
    </row>
    <row r="76" spans="1:6" outlineLevel="1">
      <c r="A76" s="204">
        <v>63</v>
      </c>
      <c r="B76" s="234" t="s">
        <v>87</v>
      </c>
      <c r="C76" s="205">
        <v>2023</v>
      </c>
      <c r="D76" s="235" t="s">
        <v>2708</v>
      </c>
      <c r="E76" s="236">
        <v>21</v>
      </c>
      <c r="F76" s="237">
        <v>15</v>
      </c>
    </row>
    <row r="77" spans="1:6" outlineLevel="1">
      <c r="A77" s="204">
        <v>64</v>
      </c>
      <c r="B77" s="234" t="s">
        <v>88</v>
      </c>
      <c r="C77" s="205">
        <v>2023</v>
      </c>
      <c r="D77" s="235" t="s">
        <v>2708</v>
      </c>
      <c r="E77" s="236">
        <v>149</v>
      </c>
      <c r="F77" s="237">
        <v>15</v>
      </c>
    </row>
    <row r="78" spans="1:6" outlineLevel="1">
      <c r="A78" s="204">
        <v>65</v>
      </c>
      <c r="B78" s="234" t="s">
        <v>89</v>
      </c>
      <c r="C78" s="205">
        <v>2023</v>
      </c>
      <c r="D78" s="235" t="s">
        <v>2708</v>
      </c>
      <c r="E78" s="236">
        <v>55</v>
      </c>
      <c r="F78" s="237">
        <v>15</v>
      </c>
    </row>
    <row r="79" spans="1:6" outlineLevel="1">
      <c r="A79" s="204">
        <v>66</v>
      </c>
      <c r="B79" s="234" t="s">
        <v>90</v>
      </c>
      <c r="C79" s="205">
        <v>2023</v>
      </c>
      <c r="D79" s="235" t="s">
        <v>2708</v>
      </c>
      <c r="E79" s="236">
        <v>159</v>
      </c>
      <c r="F79" s="237">
        <v>6</v>
      </c>
    </row>
    <row r="80" spans="1:6" outlineLevel="1">
      <c r="A80" s="204">
        <v>67</v>
      </c>
      <c r="B80" s="234" t="s">
        <v>91</v>
      </c>
      <c r="C80" s="205">
        <v>2023</v>
      </c>
      <c r="D80" s="235" t="s">
        <v>2708</v>
      </c>
      <c r="E80" s="236">
        <v>45</v>
      </c>
      <c r="F80" s="237">
        <v>15</v>
      </c>
    </row>
    <row r="81" spans="1:6" outlineLevel="1">
      <c r="A81" s="204">
        <v>68</v>
      </c>
      <c r="B81" s="234" t="s">
        <v>92</v>
      </c>
      <c r="C81" s="205">
        <v>2023</v>
      </c>
      <c r="D81" s="235" t="s">
        <v>2708</v>
      </c>
      <c r="E81" s="236">
        <v>48</v>
      </c>
      <c r="F81" s="237">
        <v>15</v>
      </c>
    </row>
    <row r="82" spans="1:6" outlineLevel="1">
      <c r="A82" s="204">
        <v>69</v>
      </c>
      <c r="B82" s="234" t="s">
        <v>93</v>
      </c>
      <c r="C82" s="205">
        <v>2023</v>
      </c>
      <c r="D82" s="235" t="s">
        <v>2708</v>
      </c>
      <c r="E82" s="236">
        <v>30</v>
      </c>
      <c r="F82" s="237">
        <v>15</v>
      </c>
    </row>
    <row r="83" spans="1:6" outlineLevel="1">
      <c r="A83" s="204">
        <v>70</v>
      </c>
      <c r="B83" s="234" t="s">
        <v>94</v>
      </c>
      <c r="C83" s="205">
        <v>2023</v>
      </c>
      <c r="D83" s="235" t="s">
        <v>2708</v>
      </c>
      <c r="E83" s="236">
        <v>85</v>
      </c>
      <c r="F83" s="237">
        <v>15</v>
      </c>
    </row>
    <row r="84" spans="1:6" outlineLevel="1">
      <c r="A84" s="204">
        <v>71</v>
      </c>
      <c r="B84" s="234" t="s">
        <v>95</v>
      </c>
      <c r="C84" s="205">
        <v>2023</v>
      </c>
      <c r="D84" s="235" t="s">
        <v>2708</v>
      </c>
      <c r="E84" s="236">
        <v>183</v>
      </c>
      <c r="F84" s="237">
        <v>15</v>
      </c>
    </row>
    <row r="85" spans="1:6" outlineLevel="1">
      <c r="A85" s="204">
        <v>72</v>
      </c>
      <c r="B85" s="234" t="s">
        <v>96</v>
      </c>
      <c r="C85" s="205">
        <v>2023</v>
      </c>
      <c r="D85" s="235" t="s">
        <v>2708</v>
      </c>
      <c r="E85" s="236">
        <v>173</v>
      </c>
      <c r="F85" s="237">
        <v>15</v>
      </c>
    </row>
    <row r="86" spans="1:6" outlineLevel="1">
      <c r="A86" s="204">
        <v>73</v>
      </c>
      <c r="B86" s="234" t="s">
        <v>97</v>
      </c>
      <c r="C86" s="205">
        <v>2023</v>
      </c>
      <c r="D86" s="235" t="s">
        <v>2708</v>
      </c>
      <c r="E86" s="236">
        <v>736</v>
      </c>
      <c r="F86" s="237">
        <v>15</v>
      </c>
    </row>
    <row r="87" spans="1:6" outlineLevel="1">
      <c r="A87" s="204">
        <v>74</v>
      </c>
      <c r="B87" s="234" t="s">
        <v>99</v>
      </c>
      <c r="C87" s="205">
        <v>2023</v>
      </c>
      <c r="D87" s="235" t="s">
        <v>2708</v>
      </c>
      <c r="E87" s="236">
        <v>192</v>
      </c>
      <c r="F87" s="237">
        <v>15</v>
      </c>
    </row>
    <row r="88" spans="1:6" outlineLevel="1">
      <c r="A88" s="204">
        <v>75</v>
      </c>
      <c r="B88" s="234" t="s">
        <v>100</v>
      </c>
      <c r="C88" s="205">
        <v>2023</v>
      </c>
      <c r="D88" s="235" t="s">
        <v>2708</v>
      </c>
      <c r="E88" s="236">
        <v>45</v>
      </c>
      <c r="F88" s="237">
        <v>15</v>
      </c>
    </row>
    <row r="89" spans="1:6" outlineLevel="1">
      <c r="A89" s="204">
        <v>76</v>
      </c>
      <c r="B89" s="234" t="s">
        <v>101</v>
      </c>
      <c r="C89" s="205">
        <v>2023</v>
      </c>
      <c r="D89" s="235" t="s">
        <v>2708</v>
      </c>
      <c r="E89" s="236">
        <v>40</v>
      </c>
      <c r="F89" s="237">
        <v>15</v>
      </c>
    </row>
    <row r="90" spans="1:6" outlineLevel="1">
      <c r="A90" s="204">
        <v>77</v>
      </c>
      <c r="B90" s="234" t="s">
        <v>102</v>
      </c>
      <c r="C90" s="205">
        <v>2023</v>
      </c>
      <c r="D90" s="235" t="s">
        <v>2708</v>
      </c>
      <c r="E90" s="236">
        <v>832</v>
      </c>
      <c r="F90" s="237">
        <v>15</v>
      </c>
    </row>
    <row r="91" spans="1:6" outlineLevel="1">
      <c r="A91" s="204">
        <v>78</v>
      </c>
      <c r="B91" s="234" t="s">
        <v>103</v>
      </c>
      <c r="C91" s="205">
        <v>2023</v>
      </c>
      <c r="D91" s="235" t="s">
        <v>2708</v>
      </c>
      <c r="E91" s="236">
        <v>300</v>
      </c>
      <c r="F91" s="237">
        <v>15</v>
      </c>
    </row>
    <row r="92" spans="1:6" outlineLevel="1">
      <c r="A92" s="204">
        <v>79</v>
      </c>
      <c r="B92" s="234" t="s">
        <v>104</v>
      </c>
      <c r="C92" s="205">
        <v>2023</v>
      </c>
      <c r="D92" s="235" t="s">
        <v>2708</v>
      </c>
      <c r="E92" s="236">
        <v>334</v>
      </c>
      <c r="F92" s="237">
        <v>15</v>
      </c>
    </row>
    <row r="93" spans="1:6" outlineLevel="1">
      <c r="A93" s="204">
        <v>80</v>
      </c>
      <c r="B93" s="234" t="s">
        <v>106</v>
      </c>
      <c r="C93" s="205">
        <v>2023</v>
      </c>
      <c r="D93" s="235" t="s">
        <v>2708</v>
      </c>
      <c r="E93" s="236">
        <v>214</v>
      </c>
      <c r="F93" s="237">
        <v>15</v>
      </c>
    </row>
    <row r="94" spans="1:6" outlineLevel="1">
      <c r="A94" s="204">
        <v>81</v>
      </c>
      <c r="B94" s="234" t="s">
        <v>107</v>
      </c>
      <c r="C94" s="205">
        <v>2023</v>
      </c>
      <c r="D94" s="235" t="s">
        <v>2708</v>
      </c>
      <c r="E94" s="236">
        <v>40</v>
      </c>
      <c r="F94" s="237">
        <v>7</v>
      </c>
    </row>
    <row r="95" spans="1:6" outlineLevel="1">
      <c r="A95" s="204">
        <v>82</v>
      </c>
      <c r="B95" s="234" t="s">
        <v>108</v>
      </c>
      <c r="C95" s="205">
        <v>2023</v>
      </c>
      <c r="D95" s="235" t="s">
        <v>2708</v>
      </c>
      <c r="E95" s="236">
        <v>45</v>
      </c>
      <c r="F95" s="237">
        <v>15</v>
      </c>
    </row>
    <row r="96" spans="1:6" outlineLevel="1">
      <c r="A96" s="204">
        <v>83</v>
      </c>
      <c r="B96" s="234" t="s">
        <v>110</v>
      </c>
      <c r="C96" s="205">
        <v>2023</v>
      </c>
      <c r="D96" s="235" t="s">
        <v>2708</v>
      </c>
      <c r="E96" s="236">
        <v>80</v>
      </c>
      <c r="F96" s="237">
        <v>15</v>
      </c>
    </row>
    <row r="97" spans="1:6" outlineLevel="1">
      <c r="A97" s="204">
        <v>84</v>
      </c>
      <c r="B97" s="234" t="s">
        <v>111</v>
      </c>
      <c r="C97" s="205">
        <v>2023</v>
      </c>
      <c r="D97" s="235" t="s">
        <v>2708</v>
      </c>
      <c r="E97" s="236">
        <v>256</v>
      </c>
      <c r="F97" s="237">
        <v>15</v>
      </c>
    </row>
    <row r="98" spans="1:6" outlineLevel="1">
      <c r="A98" s="204">
        <v>85</v>
      </c>
      <c r="B98" s="234" t="s">
        <v>112</v>
      </c>
      <c r="C98" s="205">
        <v>2023</v>
      </c>
      <c r="D98" s="235" t="s">
        <v>2708</v>
      </c>
      <c r="E98" s="236">
        <v>341</v>
      </c>
      <c r="F98" s="237">
        <v>15</v>
      </c>
    </row>
    <row r="99" spans="1:6" outlineLevel="1">
      <c r="A99" s="204">
        <v>86</v>
      </c>
      <c r="B99" s="234" t="s">
        <v>113</v>
      </c>
      <c r="C99" s="205">
        <v>2023</v>
      </c>
      <c r="D99" s="235" t="s">
        <v>2708</v>
      </c>
      <c r="E99" s="236">
        <v>16</v>
      </c>
      <c r="F99" s="237">
        <v>15</v>
      </c>
    </row>
    <row r="100" spans="1:6" outlineLevel="1">
      <c r="A100" s="204">
        <v>87</v>
      </c>
      <c r="B100" s="234" t="s">
        <v>114</v>
      </c>
      <c r="C100" s="205">
        <v>2023</v>
      </c>
      <c r="D100" s="235" t="s">
        <v>2708</v>
      </c>
      <c r="E100" s="236">
        <v>80</v>
      </c>
      <c r="F100" s="237">
        <v>15</v>
      </c>
    </row>
    <row r="101" spans="1:6" outlineLevel="1">
      <c r="A101" s="204">
        <v>88</v>
      </c>
      <c r="B101" s="234" t="s">
        <v>115</v>
      </c>
      <c r="C101" s="205">
        <v>2023</v>
      </c>
      <c r="D101" s="235" t="s">
        <v>2708</v>
      </c>
      <c r="E101" s="236">
        <v>268</v>
      </c>
      <c r="F101" s="237">
        <v>15</v>
      </c>
    </row>
    <row r="102" spans="1:6" outlineLevel="1">
      <c r="A102" s="204">
        <v>89</v>
      </c>
      <c r="B102" s="234" t="s">
        <v>117</v>
      </c>
      <c r="C102" s="205">
        <v>2023</v>
      </c>
      <c r="D102" s="235" t="s">
        <v>2708</v>
      </c>
      <c r="E102" s="236">
        <v>71</v>
      </c>
      <c r="F102" s="237">
        <v>15</v>
      </c>
    </row>
    <row r="103" spans="1:6" outlineLevel="1">
      <c r="A103" s="204">
        <v>90</v>
      </c>
      <c r="B103" s="234" t="s">
        <v>118</v>
      </c>
      <c r="C103" s="205">
        <v>2023</v>
      </c>
      <c r="D103" s="235" t="s">
        <v>2708</v>
      </c>
      <c r="E103" s="236">
        <v>26</v>
      </c>
      <c r="F103" s="237">
        <v>15</v>
      </c>
    </row>
    <row r="104" spans="1:6" outlineLevel="1">
      <c r="A104" s="204">
        <v>91</v>
      </c>
      <c r="B104" s="234" t="s">
        <v>121</v>
      </c>
      <c r="C104" s="205">
        <v>2023</v>
      </c>
      <c r="D104" s="235" t="s">
        <v>2708</v>
      </c>
      <c r="E104" s="236">
        <v>119</v>
      </c>
      <c r="F104" s="237">
        <v>15</v>
      </c>
    </row>
    <row r="105" spans="1:6" outlineLevel="1">
      <c r="A105" s="204">
        <v>92</v>
      </c>
      <c r="B105" s="234" t="s">
        <v>122</v>
      </c>
      <c r="C105" s="205">
        <v>2023</v>
      </c>
      <c r="D105" s="235" t="s">
        <v>2708</v>
      </c>
      <c r="E105" s="236">
        <v>63</v>
      </c>
      <c r="F105" s="237">
        <v>15</v>
      </c>
    </row>
    <row r="106" spans="1:6" outlineLevel="1">
      <c r="A106" s="204">
        <v>93</v>
      </c>
      <c r="B106" s="234" t="s">
        <v>123</v>
      </c>
      <c r="C106" s="205">
        <v>2023</v>
      </c>
      <c r="D106" s="235" t="s">
        <v>2708</v>
      </c>
      <c r="E106" s="236">
        <v>590</v>
      </c>
      <c r="F106" s="237">
        <v>15</v>
      </c>
    </row>
    <row r="107" spans="1:6" outlineLevel="1">
      <c r="A107" s="204">
        <v>94</v>
      </c>
      <c r="B107" s="234" t="s">
        <v>124</v>
      </c>
      <c r="C107" s="205">
        <v>2023</v>
      </c>
      <c r="D107" s="235" t="s">
        <v>2708</v>
      </c>
      <c r="E107" s="236">
        <v>71</v>
      </c>
      <c r="F107" s="237">
        <v>15</v>
      </c>
    </row>
    <row r="108" spans="1:6" outlineLevel="1">
      <c r="A108" s="204">
        <v>95</v>
      </c>
      <c r="B108" s="234" t="s">
        <v>125</v>
      </c>
      <c r="C108" s="205">
        <v>2023</v>
      </c>
      <c r="D108" s="235" t="s">
        <v>2708</v>
      </c>
      <c r="E108" s="236">
        <v>24</v>
      </c>
      <c r="F108" s="237">
        <v>15</v>
      </c>
    </row>
    <row r="109" spans="1:6" outlineLevel="1">
      <c r="A109" s="204">
        <v>96</v>
      </c>
      <c r="B109" s="234" t="s">
        <v>126</v>
      </c>
      <c r="C109" s="205">
        <v>2023</v>
      </c>
      <c r="D109" s="235" t="s">
        <v>2708</v>
      </c>
      <c r="E109" s="236">
        <v>48</v>
      </c>
      <c r="F109" s="237">
        <v>15</v>
      </c>
    </row>
    <row r="110" spans="1:6" outlineLevel="1">
      <c r="A110" s="204">
        <v>97</v>
      </c>
      <c r="B110" s="234" t="s">
        <v>127</v>
      </c>
      <c r="C110" s="205">
        <v>2023</v>
      </c>
      <c r="D110" s="235" t="s">
        <v>2708</v>
      </c>
      <c r="E110" s="236">
        <v>407</v>
      </c>
      <c r="F110" s="237">
        <v>15</v>
      </c>
    </row>
    <row r="111" spans="1:6" outlineLevel="1">
      <c r="A111" s="204">
        <v>98</v>
      </c>
      <c r="B111" s="234" t="s">
        <v>129</v>
      </c>
      <c r="C111" s="205">
        <v>2023</v>
      </c>
      <c r="D111" s="235" t="s">
        <v>2708</v>
      </c>
      <c r="E111" s="236">
        <v>86</v>
      </c>
      <c r="F111" s="237">
        <v>7</v>
      </c>
    </row>
    <row r="112" spans="1:6" outlineLevel="1">
      <c r="A112" s="204">
        <v>99</v>
      </c>
      <c r="B112" s="234" t="s">
        <v>131</v>
      </c>
      <c r="C112" s="205">
        <v>2023</v>
      </c>
      <c r="D112" s="235" t="s">
        <v>2708</v>
      </c>
      <c r="E112" s="236">
        <v>37</v>
      </c>
      <c r="F112" s="237">
        <v>15</v>
      </c>
    </row>
    <row r="113" spans="1:6" outlineLevel="1">
      <c r="A113" s="204">
        <v>100</v>
      </c>
      <c r="B113" s="234" t="s">
        <v>132</v>
      </c>
      <c r="C113" s="205">
        <v>2023</v>
      </c>
      <c r="D113" s="235" t="s">
        <v>2708</v>
      </c>
      <c r="E113" s="236">
        <v>410</v>
      </c>
      <c r="F113" s="237">
        <v>15</v>
      </c>
    </row>
    <row r="114" spans="1:6" outlineLevel="1">
      <c r="A114" s="204">
        <v>101</v>
      </c>
      <c r="B114" s="234" t="s">
        <v>133</v>
      </c>
      <c r="C114" s="205">
        <v>2023</v>
      </c>
      <c r="D114" s="235" t="s">
        <v>2708</v>
      </c>
      <c r="E114" s="236">
        <v>15</v>
      </c>
      <c r="F114" s="237">
        <v>15</v>
      </c>
    </row>
    <row r="115" spans="1:6" outlineLevel="1">
      <c r="A115" s="204">
        <v>102</v>
      </c>
      <c r="B115" s="234" t="s">
        <v>134</v>
      </c>
      <c r="C115" s="205">
        <v>2023</v>
      </c>
      <c r="D115" s="235" t="s">
        <v>2708</v>
      </c>
      <c r="E115" s="236">
        <v>7</v>
      </c>
      <c r="F115" s="237">
        <v>15</v>
      </c>
    </row>
    <row r="116" spans="1:6" outlineLevel="1">
      <c r="A116" s="204">
        <v>103</v>
      </c>
      <c r="B116" s="234" t="s">
        <v>135</v>
      </c>
      <c r="C116" s="205">
        <v>2023</v>
      </c>
      <c r="D116" s="235" t="s">
        <v>2708</v>
      </c>
      <c r="E116" s="236">
        <v>366</v>
      </c>
      <c r="F116" s="237">
        <v>15</v>
      </c>
    </row>
    <row r="117" spans="1:6" outlineLevel="1">
      <c r="A117" s="204">
        <v>104</v>
      </c>
      <c r="B117" s="234" t="s">
        <v>136</v>
      </c>
      <c r="C117" s="205">
        <v>2023</v>
      </c>
      <c r="D117" s="235" t="s">
        <v>2708</v>
      </c>
      <c r="E117" s="236">
        <v>128</v>
      </c>
      <c r="F117" s="237">
        <v>15</v>
      </c>
    </row>
    <row r="118" spans="1:6" outlineLevel="1">
      <c r="A118" s="204">
        <v>105</v>
      </c>
      <c r="B118" s="234" t="s">
        <v>137</v>
      </c>
      <c r="C118" s="205">
        <v>2023</v>
      </c>
      <c r="D118" s="235" t="s">
        <v>2708</v>
      </c>
      <c r="E118" s="236">
        <v>192</v>
      </c>
      <c r="F118" s="237">
        <v>15</v>
      </c>
    </row>
    <row r="119" spans="1:6" outlineLevel="1">
      <c r="A119" s="204">
        <v>106</v>
      </c>
      <c r="B119" s="234" t="s">
        <v>138</v>
      </c>
      <c r="C119" s="205">
        <v>2023</v>
      </c>
      <c r="D119" s="235" t="s">
        <v>2708</v>
      </c>
      <c r="E119" s="236">
        <v>261</v>
      </c>
      <c r="F119" s="237">
        <v>15</v>
      </c>
    </row>
    <row r="120" spans="1:6" outlineLevel="1">
      <c r="A120" s="204">
        <v>107</v>
      </c>
      <c r="B120" s="234" t="s">
        <v>139</v>
      </c>
      <c r="C120" s="205">
        <v>2023</v>
      </c>
      <c r="D120" s="235" t="s">
        <v>2708</v>
      </c>
      <c r="E120" s="236">
        <v>40</v>
      </c>
      <c r="F120" s="237">
        <v>15</v>
      </c>
    </row>
    <row r="121" spans="1:6" outlineLevel="1">
      <c r="A121" s="204">
        <v>108</v>
      </c>
      <c r="B121" s="234" t="s">
        <v>140</v>
      </c>
      <c r="C121" s="205">
        <v>2023</v>
      </c>
      <c r="D121" s="235" t="s">
        <v>2708</v>
      </c>
      <c r="E121" s="236">
        <v>25</v>
      </c>
      <c r="F121" s="237">
        <v>15</v>
      </c>
    </row>
    <row r="122" spans="1:6" outlineLevel="1">
      <c r="A122" s="204">
        <v>109</v>
      </c>
      <c r="B122" s="234" t="s">
        <v>141</v>
      </c>
      <c r="C122" s="205">
        <v>2023</v>
      </c>
      <c r="D122" s="235" t="s">
        <v>2708</v>
      </c>
      <c r="E122" s="236">
        <v>704</v>
      </c>
      <c r="F122" s="237">
        <v>15</v>
      </c>
    </row>
    <row r="123" spans="1:6" outlineLevel="1">
      <c r="A123" s="204">
        <v>110</v>
      </c>
      <c r="B123" s="234" t="s">
        <v>143</v>
      </c>
      <c r="C123" s="205">
        <v>2023</v>
      </c>
      <c r="D123" s="235" t="s">
        <v>2708</v>
      </c>
      <c r="E123" s="236">
        <v>118</v>
      </c>
      <c r="F123" s="237">
        <v>15</v>
      </c>
    </row>
    <row r="124" spans="1:6" outlineLevel="1">
      <c r="A124" s="204">
        <v>111</v>
      </c>
      <c r="B124" s="234" t="s">
        <v>145</v>
      </c>
      <c r="C124" s="205">
        <v>2023</v>
      </c>
      <c r="D124" s="235" t="s">
        <v>2708</v>
      </c>
      <c r="E124" s="236">
        <v>55</v>
      </c>
      <c r="F124" s="237">
        <v>15</v>
      </c>
    </row>
    <row r="125" spans="1:6" outlineLevel="1">
      <c r="A125" s="204">
        <v>112</v>
      </c>
      <c r="B125" s="234" t="s">
        <v>146</v>
      </c>
      <c r="C125" s="205">
        <v>2023</v>
      </c>
      <c r="D125" s="235" t="s">
        <v>2708</v>
      </c>
      <c r="E125" s="236">
        <v>432</v>
      </c>
      <c r="F125" s="237">
        <v>15</v>
      </c>
    </row>
    <row r="126" spans="1:6" outlineLevel="1">
      <c r="A126" s="204">
        <v>113</v>
      </c>
      <c r="B126" s="234" t="s">
        <v>147</v>
      </c>
      <c r="C126" s="205">
        <v>2023</v>
      </c>
      <c r="D126" s="235" t="s">
        <v>2708</v>
      </c>
      <c r="E126" s="236">
        <v>61</v>
      </c>
      <c r="F126" s="237">
        <v>15</v>
      </c>
    </row>
    <row r="127" spans="1:6" outlineLevel="1">
      <c r="A127" s="204">
        <v>114</v>
      </c>
      <c r="B127" s="234" t="s">
        <v>148</v>
      </c>
      <c r="C127" s="205">
        <v>2023</v>
      </c>
      <c r="D127" s="235" t="s">
        <v>2708</v>
      </c>
      <c r="E127" s="236">
        <v>130</v>
      </c>
      <c r="F127" s="237">
        <v>2</v>
      </c>
    </row>
    <row r="128" spans="1:6" outlineLevel="1">
      <c r="A128" s="204">
        <v>115</v>
      </c>
      <c r="B128" s="234" t="s">
        <v>149</v>
      </c>
      <c r="C128" s="205">
        <v>2023</v>
      </c>
      <c r="D128" s="235" t="s">
        <v>2708</v>
      </c>
      <c r="E128" s="236">
        <v>638</v>
      </c>
      <c r="F128" s="237">
        <v>15</v>
      </c>
    </row>
    <row r="129" spans="1:6" outlineLevel="1">
      <c r="A129" s="204">
        <v>116</v>
      </c>
      <c r="B129" s="234" t="s">
        <v>150</v>
      </c>
      <c r="C129" s="205">
        <v>2023</v>
      </c>
      <c r="D129" s="235" t="s">
        <v>2708</v>
      </c>
      <c r="E129" s="236">
        <v>158</v>
      </c>
      <c r="F129" s="237">
        <v>15</v>
      </c>
    </row>
    <row r="130" spans="1:6" outlineLevel="1">
      <c r="A130" s="204">
        <v>117</v>
      </c>
      <c r="B130" s="234" t="s">
        <v>151</v>
      </c>
      <c r="C130" s="205">
        <v>2023</v>
      </c>
      <c r="D130" s="235" t="s">
        <v>2708</v>
      </c>
      <c r="E130" s="236">
        <v>70</v>
      </c>
      <c r="F130" s="237">
        <v>15</v>
      </c>
    </row>
    <row r="131" spans="1:6" outlineLevel="1">
      <c r="A131" s="204">
        <v>118</v>
      </c>
      <c r="B131" s="234" t="s">
        <v>152</v>
      </c>
      <c r="C131" s="205">
        <v>2023</v>
      </c>
      <c r="D131" s="235" t="s">
        <v>2708</v>
      </c>
      <c r="E131" s="236">
        <v>29</v>
      </c>
      <c r="F131" s="237">
        <v>15</v>
      </c>
    </row>
    <row r="132" spans="1:6" outlineLevel="1">
      <c r="A132" s="204">
        <v>119</v>
      </c>
      <c r="B132" s="234" t="s">
        <v>154</v>
      </c>
      <c r="C132" s="205">
        <v>2023</v>
      </c>
      <c r="D132" s="235" t="s">
        <v>2708</v>
      </c>
      <c r="E132" s="236">
        <v>40</v>
      </c>
      <c r="F132" s="237">
        <v>15</v>
      </c>
    </row>
    <row r="133" spans="1:6" outlineLevel="1">
      <c r="A133" s="204">
        <v>120</v>
      </c>
      <c r="B133" s="234" t="s">
        <v>155</v>
      </c>
      <c r="C133" s="205">
        <v>2023</v>
      </c>
      <c r="D133" s="235" t="s">
        <v>2708</v>
      </c>
      <c r="E133" s="236">
        <v>53</v>
      </c>
      <c r="F133" s="237">
        <v>15</v>
      </c>
    </row>
    <row r="134" spans="1:6" outlineLevel="1">
      <c r="A134" s="204">
        <v>121</v>
      </c>
      <c r="B134" s="234" t="s">
        <v>156</v>
      </c>
      <c r="C134" s="205">
        <v>2023</v>
      </c>
      <c r="D134" s="235" t="s">
        <v>2708</v>
      </c>
      <c r="E134" s="236">
        <v>514</v>
      </c>
      <c r="F134" s="237">
        <v>15</v>
      </c>
    </row>
    <row r="135" spans="1:6" outlineLevel="1">
      <c r="A135" s="204">
        <v>122</v>
      </c>
      <c r="B135" s="234" t="s">
        <v>157</v>
      </c>
      <c r="C135" s="205">
        <v>2023</v>
      </c>
      <c r="D135" s="235" t="s">
        <v>2708</v>
      </c>
      <c r="E135" s="236">
        <v>21</v>
      </c>
      <c r="F135" s="237">
        <v>15</v>
      </c>
    </row>
    <row r="136" spans="1:6" outlineLevel="1">
      <c r="A136" s="204">
        <v>123</v>
      </c>
      <c r="B136" s="234" t="s">
        <v>159</v>
      </c>
      <c r="C136" s="205">
        <v>2023</v>
      </c>
      <c r="D136" s="235" t="s">
        <v>2708</v>
      </c>
      <c r="E136" s="236">
        <v>72</v>
      </c>
      <c r="F136" s="237">
        <v>15</v>
      </c>
    </row>
    <row r="137" spans="1:6" outlineLevel="1">
      <c r="A137" s="204">
        <v>124</v>
      </c>
      <c r="B137" s="234" t="s">
        <v>160</v>
      </c>
      <c r="C137" s="205">
        <v>2023</v>
      </c>
      <c r="D137" s="235" t="s">
        <v>2708</v>
      </c>
      <c r="E137" s="236">
        <v>236</v>
      </c>
      <c r="F137" s="237">
        <v>15</v>
      </c>
    </row>
    <row r="138" spans="1:6" outlineLevel="1">
      <c r="A138" s="204">
        <v>125</v>
      </c>
      <c r="B138" s="234" t="s">
        <v>161</v>
      </c>
      <c r="C138" s="205">
        <v>2023</v>
      </c>
      <c r="D138" s="235" t="s">
        <v>2708</v>
      </c>
      <c r="E138" s="236">
        <v>394</v>
      </c>
      <c r="F138" s="237">
        <v>6</v>
      </c>
    </row>
    <row r="139" spans="1:6" outlineLevel="1">
      <c r="A139" s="204">
        <v>126</v>
      </c>
      <c r="B139" s="234" t="s">
        <v>162</v>
      </c>
      <c r="C139" s="205">
        <v>2023</v>
      </c>
      <c r="D139" s="235" t="s">
        <v>2708</v>
      </c>
      <c r="E139" s="236">
        <v>98</v>
      </c>
      <c r="F139" s="237">
        <v>15</v>
      </c>
    </row>
    <row r="140" spans="1:6" outlineLevel="1">
      <c r="A140" s="204">
        <v>127</v>
      </c>
      <c r="B140" s="234" t="s">
        <v>163</v>
      </c>
      <c r="C140" s="205">
        <v>2023</v>
      </c>
      <c r="D140" s="235" t="s">
        <v>2708</v>
      </c>
      <c r="E140" s="236">
        <v>40</v>
      </c>
      <c r="F140" s="237">
        <v>10</v>
      </c>
    </row>
    <row r="141" spans="1:6" outlineLevel="1">
      <c r="A141" s="204">
        <v>128</v>
      </c>
      <c r="B141" s="234" t="s">
        <v>164</v>
      </c>
      <c r="C141" s="205">
        <v>2023</v>
      </c>
      <c r="D141" s="235" t="s">
        <v>2708</v>
      </c>
      <c r="E141" s="236">
        <v>151</v>
      </c>
      <c r="F141" s="237">
        <v>15</v>
      </c>
    </row>
    <row r="142" spans="1:6" outlineLevel="1">
      <c r="A142" s="204">
        <v>129</v>
      </c>
      <c r="B142" s="234" t="s">
        <v>165</v>
      </c>
      <c r="C142" s="205">
        <v>2023</v>
      </c>
      <c r="D142" s="235" t="s">
        <v>2708</v>
      </c>
      <c r="E142" s="236">
        <v>19</v>
      </c>
      <c r="F142" s="237">
        <v>15</v>
      </c>
    </row>
    <row r="143" spans="1:6" outlineLevel="1">
      <c r="A143" s="204">
        <v>130</v>
      </c>
      <c r="B143" s="234" t="s">
        <v>166</v>
      </c>
      <c r="C143" s="205">
        <v>2023</v>
      </c>
      <c r="D143" s="235" t="s">
        <v>2708</v>
      </c>
      <c r="E143" s="236">
        <v>48</v>
      </c>
      <c r="F143" s="237">
        <v>7</v>
      </c>
    </row>
    <row r="144" spans="1:6" outlineLevel="1">
      <c r="A144" s="204">
        <v>131</v>
      </c>
      <c r="B144" s="234" t="s">
        <v>167</v>
      </c>
      <c r="C144" s="205">
        <v>2023</v>
      </c>
      <c r="D144" s="235" t="s">
        <v>2708</v>
      </c>
      <c r="E144" s="236">
        <v>211</v>
      </c>
      <c r="F144" s="237">
        <v>15</v>
      </c>
    </row>
    <row r="145" spans="1:6" outlineLevel="1">
      <c r="A145" s="204">
        <v>132</v>
      </c>
      <c r="B145" s="234" t="s">
        <v>168</v>
      </c>
      <c r="C145" s="205">
        <v>2023</v>
      </c>
      <c r="D145" s="235" t="s">
        <v>2708</v>
      </c>
      <c r="E145" s="236">
        <v>234</v>
      </c>
      <c r="F145" s="237">
        <v>15</v>
      </c>
    </row>
    <row r="146" spans="1:6" outlineLevel="1">
      <c r="A146" s="204">
        <v>133</v>
      </c>
      <c r="B146" s="234" t="s">
        <v>169</v>
      </c>
      <c r="C146" s="205">
        <v>2023</v>
      </c>
      <c r="D146" s="235" t="s">
        <v>2708</v>
      </c>
      <c r="E146" s="236">
        <v>78</v>
      </c>
      <c r="F146" s="237">
        <v>15</v>
      </c>
    </row>
    <row r="147" spans="1:6" outlineLevel="1">
      <c r="A147" s="204">
        <v>134</v>
      </c>
      <c r="B147" s="234" t="s">
        <v>166</v>
      </c>
      <c r="C147" s="205">
        <v>2023</v>
      </c>
      <c r="D147" s="235" t="s">
        <v>2708</v>
      </c>
      <c r="E147" s="236">
        <v>8</v>
      </c>
      <c r="F147" s="237">
        <v>7</v>
      </c>
    </row>
    <row r="148" spans="1:6" outlineLevel="1">
      <c r="A148" s="204">
        <v>135</v>
      </c>
      <c r="B148" s="234" t="s">
        <v>170</v>
      </c>
      <c r="C148" s="205">
        <v>2023</v>
      </c>
      <c r="D148" s="235" t="s">
        <v>2708</v>
      </c>
      <c r="E148" s="236">
        <v>38</v>
      </c>
      <c r="F148" s="237">
        <v>15</v>
      </c>
    </row>
    <row r="149" spans="1:6" outlineLevel="1">
      <c r="A149" s="204">
        <v>136</v>
      </c>
      <c r="B149" s="234" t="s">
        <v>171</v>
      </c>
      <c r="C149" s="205">
        <v>2023</v>
      </c>
      <c r="D149" s="235" t="s">
        <v>2708</v>
      </c>
      <c r="E149" s="236">
        <v>199</v>
      </c>
      <c r="F149" s="237">
        <v>15</v>
      </c>
    </row>
    <row r="150" spans="1:6" outlineLevel="1">
      <c r="A150" s="204">
        <v>137</v>
      </c>
      <c r="B150" s="234" t="s">
        <v>172</v>
      </c>
      <c r="C150" s="205">
        <v>2023</v>
      </c>
      <c r="D150" s="235" t="s">
        <v>2708</v>
      </c>
      <c r="E150" s="236">
        <v>597</v>
      </c>
      <c r="F150" s="237">
        <v>15</v>
      </c>
    </row>
    <row r="151" spans="1:6" outlineLevel="1">
      <c r="A151" s="204">
        <v>138</v>
      </c>
      <c r="B151" s="234" t="s">
        <v>173</v>
      </c>
      <c r="C151" s="205">
        <v>2023</v>
      </c>
      <c r="D151" s="235" t="s">
        <v>2708</v>
      </c>
      <c r="E151" s="236">
        <v>15</v>
      </c>
      <c r="F151" s="237">
        <v>15</v>
      </c>
    </row>
    <row r="152" spans="1:6" outlineLevel="1">
      <c r="A152" s="204">
        <v>139</v>
      </c>
      <c r="B152" s="234" t="s">
        <v>174</v>
      </c>
      <c r="C152" s="205">
        <v>2023</v>
      </c>
      <c r="D152" s="235" t="s">
        <v>2708</v>
      </c>
      <c r="E152" s="236">
        <v>190</v>
      </c>
      <c r="F152" s="237">
        <v>6</v>
      </c>
    </row>
    <row r="153" spans="1:6" outlineLevel="1">
      <c r="A153" s="204">
        <v>140</v>
      </c>
      <c r="B153" s="234" t="s">
        <v>175</v>
      </c>
      <c r="C153" s="205">
        <v>2023</v>
      </c>
      <c r="D153" s="235" t="s">
        <v>2708</v>
      </c>
      <c r="E153" s="236">
        <v>423</v>
      </c>
      <c r="F153" s="237">
        <v>15</v>
      </c>
    </row>
    <row r="154" spans="1:6" outlineLevel="1">
      <c r="A154" s="204">
        <v>141</v>
      </c>
      <c r="B154" s="234" t="s">
        <v>176</v>
      </c>
      <c r="C154" s="205">
        <v>2023</v>
      </c>
      <c r="D154" s="235" t="s">
        <v>2708</v>
      </c>
      <c r="E154" s="236">
        <v>1061</v>
      </c>
      <c r="F154" s="237">
        <v>15</v>
      </c>
    </row>
    <row r="155" spans="1:6" outlineLevel="1">
      <c r="A155" s="204">
        <v>142</v>
      </c>
      <c r="B155" s="234" t="s">
        <v>177</v>
      </c>
      <c r="C155" s="205">
        <v>2023</v>
      </c>
      <c r="D155" s="235" t="s">
        <v>2708</v>
      </c>
      <c r="E155" s="236">
        <v>57</v>
      </c>
      <c r="F155" s="237">
        <v>15</v>
      </c>
    </row>
    <row r="156" spans="1:6" outlineLevel="1">
      <c r="A156" s="204">
        <v>143</v>
      </c>
      <c r="B156" s="234" t="s">
        <v>178</v>
      </c>
      <c r="C156" s="205">
        <v>2023</v>
      </c>
      <c r="D156" s="235" t="s">
        <v>2708</v>
      </c>
      <c r="E156" s="236">
        <v>14</v>
      </c>
      <c r="F156" s="237">
        <v>7</v>
      </c>
    </row>
    <row r="157" spans="1:6" outlineLevel="1">
      <c r="A157" s="204">
        <v>144</v>
      </c>
      <c r="B157" s="234" t="s">
        <v>179</v>
      </c>
      <c r="C157" s="205">
        <v>2023</v>
      </c>
      <c r="D157" s="235" t="s">
        <v>2708</v>
      </c>
      <c r="E157" s="236">
        <v>18</v>
      </c>
      <c r="F157" s="237">
        <v>15</v>
      </c>
    </row>
    <row r="158" spans="1:6" outlineLevel="1">
      <c r="A158" s="204">
        <v>145</v>
      </c>
      <c r="B158" s="234" t="s">
        <v>180</v>
      </c>
      <c r="C158" s="205">
        <v>2023</v>
      </c>
      <c r="D158" s="235" t="s">
        <v>2708</v>
      </c>
      <c r="E158" s="236">
        <v>114</v>
      </c>
      <c r="F158" s="237">
        <v>15</v>
      </c>
    </row>
    <row r="159" spans="1:6" outlineLevel="1">
      <c r="A159" s="204">
        <v>146</v>
      </c>
      <c r="B159" s="234" t="s">
        <v>181</v>
      </c>
      <c r="C159" s="205">
        <v>2023</v>
      </c>
      <c r="D159" s="235" t="s">
        <v>2708</v>
      </c>
      <c r="E159" s="236">
        <v>19</v>
      </c>
      <c r="F159" s="237">
        <v>15</v>
      </c>
    </row>
    <row r="160" spans="1:6" outlineLevel="1">
      <c r="A160" s="204">
        <v>147</v>
      </c>
      <c r="B160" s="234" t="s">
        <v>183</v>
      </c>
      <c r="C160" s="205">
        <v>2023</v>
      </c>
      <c r="D160" s="235" t="s">
        <v>2708</v>
      </c>
      <c r="E160" s="236">
        <v>93</v>
      </c>
      <c r="F160" s="237">
        <v>6</v>
      </c>
    </row>
    <row r="161" spans="1:6" outlineLevel="1">
      <c r="A161" s="204">
        <v>148</v>
      </c>
      <c r="B161" s="234" t="s">
        <v>184</v>
      </c>
      <c r="C161" s="205">
        <v>2023</v>
      </c>
      <c r="D161" s="235" t="s">
        <v>2708</v>
      </c>
      <c r="E161" s="236">
        <v>51</v>
      </c>
      <c r="F161" s="237">
        <v>15</v>
      </c>
    </row>
    <row r="162" spans="1:6" outlineLevel="1">
      <c r="A162" s="204">
        <v>149</v>
      </c>
      <c r="B162" s="234" t="s">
        <v>185</v>
      </c>
      <c r="C162" s="205">
        <v>2023</v>
      </c>
      <c r="D162" s="235" t="s">
        <v>2708</v>
      </c>
      <c r="E162" s="236">
        <v>80</v>
      </c>
      <c r="F162" s="237">
        <v>10</v>
      </c>
    </row>
    <row r="163" spans="1:6" outlineLevel="1">
      <c r="A163" s="204">
        <v>150</v>
      </c>
      <c r="B163" s="234" t="s">
        <v>186</v>
      </c>
      <c r="C163" s="205">
        <v>2023</v>
      </c>
      <c r="D163" s="235" t="s">
        <v>2708</v>
      </c>
      <c r="E163" s="236">
        <v>597</v>
      </c>
      <c r="F163" s="237">
        <v>15</v>
      </c>
    </row>
    <row r="164" spans="1:6" outlineLevel="1">
      <c r="A164" s="204">
        <v>151</v>
      </c>
      <c r="B164" s="234" t="s">
        <v>187</v>
      </c>
      <c r="C164" s="205">
        <v>2023</v>
      </c>
      <c r="D164" s="235" t="s">
        <v>2708</v>
      </c>
      <c r="E164" s="236">
        <v>226</v>
      </c>
      <c r="F164" s="237">
        <v>15</v>
      </c>
    </row>
    <row r="165" spans="1:6" outlineLevel="1">
      <c r="A165" s="204">
        <v>152</v>
      </c>
      <c r="B165" s="234" t="s">
        <v>188</v>
      </c>
      <c r="C165" s="205">
        <v>2023</v>
      </c>
      <c r="D165" s="235" t="s">
        <v>2708</v>
      </c>
      <c r="E165" s="236">
        <v>454</v>
      </c>
      <c r="F165" s="237">
        <v>15</v>
      </c>
    </row>
    <row r="166" spans="1:6" outlineLevel="1">
      <c r="A166" s="204">
        <v>153</v>
      </c>
      <c r="B166" s="234" t="s">
        <v>189</v>
      </c>
      <c r="C166" s="205">
        <v>2023</v>
      </c>
      <c r="D166" s="235" t="s">
        <v>2708</v>
      </c>
      <c r="E166" s="236">
        <v>69</v>
      </c>
      <c r="F166" s="237">
        <v>15</v>
      </c>
    </row>
    <row r="167" spans="1:6" outlineLevel="1">
      <c r="A167" s="204">
        <v>154</v>
      </c>
      <c r="B167" s="234" t="s">
        <v>190</v>
      </c>
      <c r="C167" s="205">
        <v>2023</v>
      </c>
      <c r="D167" s="235" t="s">
        <v>2708</v>
      </c>
      <c r="E167" s="236">
        <v>7</v>
      </c>
      <c r="F167" s="237">
        <v>7</v>
      </c>
    </row>
    <row r="168" spans="1:6" outlineLevel="1">
      <c r="A168" s="204">
        <v>155</v>
      </c>
      <c r="B168" s="234" t="s">
        <v>191</v>
      </c>
      <c r="C168" s="205">
        <v>2023</v>
      </c>
      <c r="D168" s="235" t="s">
        <v>2708</v>
      </c>
      <c r="E168" s="236">
        <v>8</v>
      </c>
      <c r="F168" s="237">
        <v>15</v>
      </c>
    </row>
    <row r="169" spans="1:6" outlineLevel="1">
      <c r="A169" s="204">
        <v>156</v>
      </c>
      <c r="B169" s="234" t="s">
        <v>192</v>
      </c>
      <c r="C169" s="205">
        <v>2023</v>
      </c>
      <c r="D169" s="235" t="s">
        <v>2708</v>
      </c>
      <c r="E169" s="236">
        <v>121</v>
      </c>
      <c r="F169" s="237">
        <v>15</v>
      </c>
    </row>
    <row r="170" spans="1:6" outlineLevel="1">
      <c r="A170" s="204">
        <v>157</v>
      </c>
      <c r="B170" s="234" t="s">
        <v>193</v>
      </c>
      <c r="C170" s="205">
        <v>2023</v>
      </c>
      <c r="D170" s="235" t="s">
        <v>2708</v>
      </c>
      <c r="E170" s="236">
        <v>465</v>
      </c>
      <c r="F170" s="237">
        <v>15</v>
      </c>
    </row>
    <row r="171" spans="1:6" outlineLevel="1">
      <c r="A171" s="204">
        <v>158</v>
      </c>
      <c r="B171" s="234" t="s">
        <v>194</v>
      </c>
      <c r="C171" s="205">
        <v>2023</v>
      </c>
      <c r="D171" s="235" t="s">
        <v>2708</v>
      </c>
      <c r="E171" s="236">
        <v>308</v>
      </c>
      <c r="F171" s="237">
        <v>15</v>
      </c>
    </row>
    <row r="172" spans="1:6" outlineLevel="1">
      <c r="A172" s="204">
        <v>159</v>
      </c>
      <c r="B172" s="234" t="s">
        <v>195</v>
      </c>
      <c r="C172" s="205">
        <v>2023</v>
      </c>
      <c r="D172" s="235" t="s">
        <v>2708</v>
      </c>
      <c r="E172" s="236">
        <v>20</v>
      </c>
      <c r="F172" s="237">
        <v>15</v>
      </c>
    </row>
    <row r="173" spans="1:6" outlineLevel="1">
      <c r="A173" s="204">
        <v>160</v>
      </c>
      <c r="B173" s="234" t="s">
        <v>196</v>
      </c>
      <c r="C173" s="205">
        <v>2023</v>
      </c>
      <c r="D173" s="235" t="s">
        <v>2708</v>
      </c>
      <c r="E173" s="236">
        <v>45</v>
      </c>
      <c r="F173" s="237">
        <v>15</v>
      </c>
    </row>
    <row r="174" spans="1:6" outlineLevel="1">
      <c r="A174" s="204">
        <v>161</v>
      </c>
      <c r="B174" s="234" t="s">
        <v>197</v>
      </c>
      <c r="C174" s="205">
        <v>2023</v>
      </c>
      <c r="D174" s="235" t="s">
        <v>2708</v>
      </c>
      <c r="E174" s="236">
        <v>42</v>
      </c>
      <c r="F174" s="237">
        <v>15</v>
      </c>
    </row>
    <row r="175" spans="1:6" outlineLevel="1">
      <c r="A175" s="204">
        <v>162</v>
      </c>
      <c r="B175" s="234" t="s">
        <v>199</v>
      </c>
      <c r="C175" s="205">
        <v>2023</v>
      </c>
      <c r="D175" s="235" t="s">
        <v>2708</v>
      </c>
      <c r="E175" s="236">
        <v>29</v>
      </c>
      <c r="F175" s="237">
        <v>6</v>
      </c>
    </row>
    <row r="176" spans="1:6" outlineLevel="1">
      <c r="A176" s="204">
        <v>163</v>
      </c>
      <c r="B176" s="234" t="s">
        <v>201</v>
      </c>
      <c r="C176" s="205">
        <v>2023</v>
      </c>
      <c r="D176" s="235" t="s">
        <v>2708</v>
      </c>
      <c r="E176" s="236">
        <v>6</v>
      </c>
      <c r="F176" s="237">
        <v>15</v>
      </c>
    </row>
    <row r="177" spans="1:6" outlineLevel="1">
      <c r="A177" s="204">
        <v>164</v>
      </c>
      <c r="B177" s="234" t="s">
        <v>202</v>
      </c>
      <c r="C177" s="205">
        <v>2023</v>
      </c>
      <c r="D177" s="235" t="s">
        <v>2708</v>
      </c>
      <c r="E177" s="236">
        <v>71</v>
      </c>
      <c r="F177" s="237">
        <v>15</v>
      </c>
    </row>
    <row r="178" spans="1:6" outlineLevel="1">
      <c r="A178" s="204">
        <v>165</v>
      </c>
      <c r="B178" s="234" t="s">
        <v>203</v>
      </c>
      <c r="C178" s="205">
        <v>2023</v>
      </c>
      <c r="D178" s="235" t="s">
        <v>2708</v>
      </c>
      <c r="E178" s="236">
        <v>16</v>
      </c>
      <c r="F178" s="237">
        <v>14</v>
      </c>
    </row>
    <row r="179" spans="1:6" outlineLevel="1">
      <c r="A179" s="204">
        <v>166</v>
      </c>
      <c r="B179" s="234" t="s">
        <v>204</v>
      </c>
      <c r="C179" s="205">
        <v>2023</v>
      </c>
      <c r="D179" s="235" t="s">
        <v>2708</v>
      </c>
      <c r="E179" s="236">
        <v>10</v>
      </c>
      <c r="F179" s="237">
        <v>15</v>
      </c>
    </row>
    <row r="180" spans="1:6" outlineLevel="1">
      <c r="A180" s="204">
        <v>167</v>
      </c>
      <c r="B180" s="234" t="s">
        <v>205</v>
      </c>
      <c r="C180" s="205">
        <v>2023</v>
      </c>
      <c r="D180" s="235" t="s">
        <v>2708</v>
      </c>
      <c r="E180" s="236">
        <v>845</v>
      </c>
      <c r="F180" s="237">
        <v>15</v>
      </c>
    </row>
    <row r="181" spans="1:6" outlineLevel="1">
      <c r="A181" s="204">
        <v>168</v>
      </c>
      <c r="B181" s="234" t="s">
        <v>206</v>
      </c>
      <c r="C181" s="205">
        <v>2023</v>
      </c>
      <c r="D181" s="235" t="s">
        <v>2708</v>
      </c>
      <c r="E181" s="236">
        <v>45</v>
      </c>
      <c r="F181" s="237">
        <v>15</v>
      </c>
    </row>
    <row r="182" spans="1:6" outlineLevel="1">
      <c r="A182" s="204">
        <v>169</v>
      </c>
      <c r="B182" s="234" t="s">
        <v>207</v>
      </c>
      <c r="C182" s="205">
        <v>2023</v>
      </c>
      <c r="D182" s="235" t="s">
        <v>2708</v>
      </c>
      <c r="E182" s="236">
        <v>332</v>
      </c>
      <c r="F182" s="237">
        <v>15</v>
      </c>
    </row>
    <row r="183" spans="1:6" outlineLevel="1">
      <c r="A183" s="204">
        <v>170</v>
      </c>
      <c r="B183" s="234" t="s">
        <v>208</v>
      </c>
      <c r="C183" s="205">
        <v>2023</v>
      </c>
      <c r="D183" s="235" t="s">
        <v>2708</v>
      </c>
      <c r="E183" s="236">
        <v>409</v>
      </c>
      <c r="F183" s="237">
        <v>15</v>
      </c>
    </row>
    <row r="184" spans="1:6" outlineLevel="1">
      <c r="A184" s="204">
        <v>171</v>
      </c>
      <c r="B184" s="234" t="s">
        <v>209</v>
      </c>
      <c r="C184" s="205">
        <v>2023</v>
      </c>
      <c r="D184" s="235" t="s">
        <v>2708</v>
      </c>
      <c r="E184" s="236">
        <v>251</v>
      </c>
      <c r="F184" s="237">
        <v>15</v>
      </c>
    </row>
    <row r="185" spans="1:6" outlineLevel="1">
      <c r="A185" s="204">
        <v>172</v>
      </c>
      <c r="B185" s="234" t="s">
        <v>210</v>
      </c>
      <c r="C185" s="205">
        <v>2023</v>
      </c>
      <c r="D185" s="235" t="s">
        <v>2708</v>
      </c>
      <c r="E185" s="236">
        <v>531</v>
      </c>
      <c r="F185" s="237">
        <v>15</v>
      </c>
    </row>
    <row r="186" spans="1:6" outlineLevel="1">
      <c r="A186" s="204">
        <v>173</v>
      </c>
      <c r="B186" s="234" t="s">
        <v>211</v>
      </c>
      <c r="C186" s="205">
        <v>2023</v>
      </c>
      <c r="D186" s="235" t="s">
        <v>2708</v>
      </c>
      <c r="E186" s="236">
        <v>12</v>
      </c>
      <c r="F186" s="237">
        <v>15</v>
      </c>
    </row>
    <row r="187" spans="1:6" outlineLevel="1">
      <c r="A187" s="204">
        <v>174</v>
      </c>
      <c r="B187" s="234" t="s">
        <v>212</v>
      </c>
      <c r="C187" s="205">
        <v>2023</v>
      </c>
      <c r="D187" s="235" t="s">
        <v>2708</v>
      </c>
      <c r="E187" s="236">
        <v>136</v>
      </c>
      <c r="F187" s="237">
        <v>10</v>
      </c>
    </row>
    <row r="188" spans="1:6" outlineLevel="1">
      <c r="A188" s="204">
        <v>175</v>
      </c>
      <c r="B188" s="234" t="s">
        <v>213</v>
      </c>
      <c r="C188" s="205">
        <v>2023</v>
      </c>
      <c r="D188" s="235" t="s">
        <v>2708</v>
      </c>
      <c r="E188" s="236">
        <v>48</v>
      </c>
      <c r="F188" s="237">
        <v>13</v>
      </c>
    </row>
    <row r="189" spans="1:6" outlineLevel="1">
      <c r="A189" s="204">
        <v>176</v>
      </c>
      <c r="B189" s="234" t="s">
        <v>214</v>
      </c>
      <c r="C189" s="205">
        <v>2023</v>
      </c>
      <c r="D189" s="235" t="s">
        <v>2708</v>
      </c>
      <c r="E189" s="236">
        <v>28</v>
      </c>
      <c r="F189" s="237">
        <v>15</v>
      </c>
    </row>
    <row r="190" spans="1:6" outlineLevel="1">
      <c r="A190" s="204">
        <v>177</v>
      </c>
      <c r="B190" s="234" t="s">
        <v>215</v>
      </c>
      <c r="C190" s="205">
        <v>2023</v>
      </c>
      <c r="D190" s="235" t="s">
        <v>2708</v>
      </c>
      <c r="E190" s="236">
        <v>323</v>
      </c>
      <c r="F190" s="237">
        <v>15</v>
      </c>
    </row>
    <row r="191" spans="1:6" outlineLevel="1">
      <c r="A191" s="204">
        <v>178</v>
      </c>
      <c r="B191" s="234" t="s">
        <v>216</v>
      </c>
      <c r="C191" s="205">
        <v>2023</v>
      </c>
      <c r="D191" s="235" t="s">
        <v>2708</v>
      </c>
      <c r="E191" s="236">
        <v>85</v>
      </c>
      <c r="F191" s="237">
        <v>8</v>
      </c>
    </row>
    <row r="192" spans="1:6" outlineLevel="1">
      <c r="A192" s="204">
        <v>179</v>
      </c>
      <c r="B192" s="234" t="s">
        <v>217</v>
      </c>
      <c r="C192" s="205">
        <v>2023</v>
      </c>
      <c r="D192" s="235" t="s">
        <v>2708</v>
      </c>
      <c r="E192" s="236">
        <v>80</v>
      </c>
      <c r="F192" s="237">
        <v>15</v>
      </c>
    </row>
    <row r="193" spans="1:6" outlineLevel="1">
      <c r="A193" s="204">
        <v>180</v>
      </c>
      <c r="B193" s="234" t="s">
        <v>218</v>
      </c>
      <c r="C193" s="205">
        <v>2023</v>
      </c>
      <c r="D193" s="235" t="s">
        <v>2708</v>
      </c>
      <c r="E193" s="236">
        <v>40</v>
      </c>
      <c r="F193" s="237">
        <v>15</v>
      </c>
    </row>
    <row r="194" spans="1:6" outlineLevel="1">
      <c r="A194" s="204">
        <v>181</v>
      </c>
      <c r="B194" s="234" t="s">
        <v>219</v>
      </c>
      <c r="C194" s="205">
        <v>2023</v>
      </c>
      <c r="D194" s="235" t="s">
        <v>2708</v>
      </c>
      <c r="E194" s="236">
        <v>250</v>
      </c>
      <c r="F194" s="237">
        <v>15</v>
      </c>
    </row>
    <row r="195" spans="1:6" outlineLevel="1">
      <c r="A195" s="204">
        <v>182</v>
      </c>
      <c r="B195" s="234" t="s">
        <v>220</v>
      </c>
      <c r="C195" s="205">
        <v>2023</v>
      </c>
      <c r="D195" s="235" t="s">
        <v>2708</v>
      </c>
      <c r="E195" s="236">
        <v>93</v>
      </c>
      <c r="F195" s="237">
        <v>15</v>
      </c>
    </row>
    <row r="196" spans="1:6" outlineLevel="1">
      <c r="A196" s="204">
        <v>183</v>
      </c>
      <c r="B196" s="234" t="s">
        <v>221</v>
      </c>
      <c r="C196" s="205">
        <v>2023</v>
      </c>
      <c r="D196" s="235" t="s">
        <v>2708</v>
      </c>
      <c r="E196" s="236">
        <v>230</v>
      </c>
      <c r="F196" s="237">
        <v>15</v>
      </c>
    </row>
    <row r="197" spans="1:6" outlineLevel="1">
      <c r="A197" s="204">
        <v>184</v>
      </c>
      <c r="B197" s="234" t="s">
        <v>222</v>
      </c>
      <c r="C197" s="205">
        <v>2023</v>
      </c>
      <c r="D197" s="235" t="s">
        <v>2708</v>
      </c>
      <c r="E197" s="236">
        <v>47</v>
      </c>
      <c r="F197" s="237">
        <v>15</v>
      </c>
    </row>
    <row r="198" spans="1:6" outlineLevel="1">
      <c r="A198" s="204">
        <v>185</v>
      </c>
      <c r="B198" s="234" t="s">
        <v>223</v>
      </c>
      <c r="C198" s="205">
        <v>2023</v>
      </c>
      <c r="D198" s="235" t="s">
        <v>2708</v>
      </c>
      <c r="E198" s="236">
        <v>5</v>
      </c>
      <c r="F198" s="237">
        <v>15</v>
      </c>
    </row>
    <row r="199" spans="1:6" outlineLevel="1">
      <c r="A199" s="204">
        <v>186</v>
      </c>
      <c r="B199" s="234" t="s">
        <v>224</v>
      </c>
      <c r="C199" s="205">
        <v>2023</v>
      </c>
      <c r="D199" s="235" t="s">
        <v>2708</v>
      </c>
      <c r="E199" s="236">
        <v>597</v>
      </c>
      <c r="F199" s="237">
        <v>15</v>
      </c>
    </row>
    <row r="200" spans="1:6" outlineLevel="1">
      <c r="A200" s="204">
        <v>187</v>
      </c>
      <c r="B200" s="234" t="s">
        <v>225</v>
      </c>
      <c r="C200" s="205">
        <v>2023</v>
      </c>
      <c r="D200" s="235" t="s">
        <v>2708</v>
      </c>
      <c r="E200" s="236">
        <v>332</v>
      </c>
      <c r="F200" s="237">
        <v>15</v>
      </c>
    </row>
    <row r="201" spans="1:6" outlineLevel="1">
      <c r="A201" s="204">
        <v>188</v>
      </c>
      <c r="B201" s="234" t="s">
        <v>226</v>
      </c>
      <c r="C201" s="205">
        <v>2023</v>
      </c>
      <c r="D201" s="235" t="s">
        <v>2708</v>
      </c>
      <c r="E201" s="236">
        <v>72</v>
      </c>
      <c r="F201" s="237">
        <v>5</v>
      </c>
    </row>
    <row r="202" spans="1:6" outlineLevel="1">
      <c r="A202" s="204">
        <v>189</v>
      </c>
      <c r="B202" s="234" t="s">
        <v>228</v>
      </c>
      <c r="C202" s="205">
        <v>2023</v>
      </c>
      <c r="D202" s="235" t="s">
        <v>2708</v>
      </c>
      <c r="E202" s="236">
        <v>1653</v>
      </c>
      <c r="F202" s="237">
        <v>15</v>
      </c>
    </row>
    <row r="203" spans="1:6" outlineLevel="1">
      <c r="A203" s="204">
        <v>190</v>
      </c>
      <c r="B203" s="234" t="s">
        <v>186</v>
      </c>
      <c r="C203" s="205">
        <v>2023</v>
      </c>
      <c r="D203" s="235" t="s">
        <v>2708</v>
      </c>
      <c r="E203" s="236">
        <v>0</v>
      </c>
      <c r="F203" s="237">
        <v>15</v>
      </c>
    </row>
    <row r="204" spans="1:6" outlineLevel="1">
      <c r="A204" s="204">
        <v>191</v>
      </c>
      <c r="B204" s="234" t="s">
        <v>229</v>
      </c>
      <c r="C204" s="205">
        <v>2023</v>
      </c>
      <c r="D204" s="235" t="s">
        <v>2708</v>
      </c>
      <c r="E204" s="236">
        <v>568</v>
      </c>
      <c r="F204" s="237">
        <v>15</v>
      </c>
    </row>
    <row r="205" spans="1:6" outlineLevel="1">
      <c r="A205" s="204">
        <v>192</v>
      </c>
      <c r="B205" s="234" t="s">
        <v>230</v>
      </c>
      <c r="C205" s="205">
        <v>2023</v>
      </c>
      <c r="D205" s="235" t="s">
        <v>2708</v>
      </c>
      <c r="E205" s="236">
        <v>66</v>
      </c>
      <c r="F205" s="237">
        <v>15</v>
      </c>
    </row>
    <row r="206" spans="1:6" outlineLevel="1">
      <c r="A206" s="204">
        <v>193</v>
      </c>
      <c r="B206" s="234" t="s">
        <v>231</v>
      </c>
      <c r="C206" s="205">
        <v>2023</v>
      </c>
      <c r="D206" s="235" t="s">
        <v>2708</v>
      </c>
      <c r="E206" s="236">
        <v>167</v>
      </c>
      <c r="F206" s="237">
        <v>15</v>
      </c>
    </row>
    <row r="207" spans="1:6" outlineLevel="1">
      <c r="A207" s="204">
        <v>194</v>
      </c>
      <c r="B207" s="234" t="s">
        <v>232</v>
      </c>
      <c r="C207" s="205">
        <v>2023</v>
      </c>
      <c r="D207" s="235" t="s">
        <v>2708</v>
      </c>
      <c r="E207" s="236">
        <v>7</v>
      </c>
      <c r="F207" s="237">
        <v>5</v>
      </c>
    </row>
    <row r="208" spans="1:6" outlineLevel="1">
      <c r="A208" s="204">
        <v>195</v>
      </c>
      <c r="B208" s="234" t="s">
        <v>233</v>
      </c>
      <c r="C208" s="205">
        <v>2023</v>
      </c>
      <c r="D208" s="235" t="s">
        <v>2708</v>
      </c>
      <c r="E208" s="236">
        <v>402</v>
      </c>
      <c r="F208" s="237">
        <v>15</v>
      </c>
    </row>
    <row r="209" spans="1:6" outlineLevel="1">
      <c r="A209" s="204">
        <v>196</v>
      </c>
      <c r="B209" s="234" t="s">
        <v>234</v>
      </c>
      <c r="C209" s="205">
        <v>2023</v>
      </c>
      <c r="D209" s="235" t="s">
        <v>2708</v>
      </c>
      <c r="E209" s="236">
        <v>98</v>
      </c>
      <c r="F209" s="237">
        <v>7</v>
      </c>
    </row>
    <row r="210" spans="1:6" outlineLevel="1">
      <c r="A210" s="204">
        <v>197</v>
      </c>
      <c r="B210" s="234" t="s">
        <v>236</v>
      </c>
      <c r="C210" s="205">
        <v>2023</v>
      </c>
      <c r="D210" s="235" t="s">
        <v>2708</v>
      </c>
      <c r="E210" s="236">
        <v>40</v>
      </c>
      <c r="F210" s="237">
        <v>15</v>
      </c>
    </row>
    <row r="211" spans="1:6" outlineLevel="1">
      <c r="A211" s="204">
        <v>198</v>
      </c>
      <c r="B211" s="234" t="s">
        <v>238</v>
      </c>
      <c r="C211" s="205">
        <v>2023</v>
      </c>
      <c r="D211" s="235" t="s">
        <v>2708</v>
      </c>
      <c r="E211" s="236">
        <v>323</v>
      </c>
      <c r="F211" s="237">
        <v>15</v>
      </c>
    </row>
    <row r="212" spans="1:6" outlineLevel="1">
      <c r="A212" s="204">
        <v>199</v>
      </c>
      <c r="B212" s="234" t="s">
        <v>240</v>
      </c>
      <c r="C212" s="205">
        <v>2023</v>
      </c>
      <c r="D212" s="235" t="s">
        <v>2708</v>
      </c>
      <c r="E212" s="236">
        <v>5</v>
      </c>
      <c r="F212" s="237">
        <v>15</v>
      </c>
    </row>
    <row r="213" spans="1:6" outlineLevel="1">
      <c r="A213" s="204">
        <v>200</v>
      </c>
      <c r="B213" s="234" t="s">
        <v>241</v>
      </c>
      <c r="C213" s="205">
        <v>2023</v>
      </c>
      <c r="D213" s="235" t="s">
        <v>2708</v>
      </c>
      <c r="E213" s="236">
        <v>138</v>
      </c>
      <c r="F213" s="237">
        <v>15</v>
      </c>
    </row>
    <row r="214" spans="1:6" outlineLevel="1">
      <c r="A214" s="204">
        <v>201</v>
      </c>
      <c r="B214" s="234" t="s">
        <v>242</v>
      </c>
      <c r="C214" s="205">
        <v>2023</v>
      </c>
      <c r="D214" s="235" t="s">
        <v>2708</v>
      </c>
      <c r="E214" s="236">
        <v>10</v>
      </c>
      <c r="F214" s="237">
        <v>15</v>
      </c>
    </row>
    <row r="215" spans="1:6" outlineLevel="1">
      <c r="A215" s="204">
        <v>202</v>
      </c>
      <c r="B215" s="234" t="s">
        <v>243</v>
      </c>
      <c r="C215" s="205">
        <v>2023</v>
      </c>
      <c r="D215" s="235" t="s">
        <v>2708</v>
      </c>
      <c r="E215" s="236">
        <v>6</v>
      </c>
      <c r="F215" s="237">
        <v>15</v>
      </c>
    </row>
    <row r="216" spans="1:6" outlineLevel="1">
      <c r="A216" s="204">
        <v>203</v>
      </c>
      <c r="B216" s="234" t="s">
        <v>244</v>
      </c>
      <c r="C216" s="205">
        <v>2023</v>
      </c>
      <c r="D216" s="235" t="s">
        <v>2708</v>
      </c>
      <c r="E216" s="236">
        <v>20</v>
      </c>
      <c r="F216" s="237">
        <v>15</v>
      </c>
    </row>
    <row r="217" spans="1:6" outlineLevel="1">
      <c r="A217" s="204">
        <v>204</v>
      </c>
      <c r="B217" s="234" t="s">
        <v>245</v>
      </c>
      <c r="C217" s="205">
        <v>2023</v>
      </c>
      <c r="D217" s="235" t="s">
        <v>2708</v>
      </c>
      <c r="E217" s="236">
        <v>16</v>
      </c>
      <c r="F217" s="237">
        <v>15</v>
      </c>
    </row>
    <row r="218" spans="1:6" outlineLevel="1">
      <c r="A218" s="204">
        <v>205</v>
      </c>
      <c r="B218" s="234" t="s">
        <v>246</v>
      </c>
      <c r="C218" s="205">
        <v>2023</v>
      </c>
      <c r="D218" s="235" t="s">
        <v>2708</v>
      </c>
      <c r="E218" s="236">
        <v>71</v>
      </c>
      <c r="F218" s="237">
        <v>15</v>
      </c>
    </row>
    <row r="219" spans="1:6" outlineLevel="1">
      <c r="A219" s="204">
        <v>206</v>
      </c>
      <c r="B219" s="234" t="s">
        <v>247</v>
      </c>
      <c r="C219" s="205">
        <v>2023</v>
      </c>
      <c r="D219" s="235" t="s">
        <v>2708</v>
      </c>
      <c r="E219" s="236">
        <v>55</v>
      </c>
      <c r="F219" s="237">
        <v>15</v>
      </c>
    </row>
    <row r="220" spans="1:6" outlineLevel="1">
      <c r="A220" s="204">
        <v>207</v>
      </c>
      <c r="B220" s="234" t="s">
        <v>248</v>
      </c>
      <c r="C220" s="205">
        <v>2023</v>
      </c>
      <c r="D220" s="235" t="s">
        <v>2708</v>
      </c>
      <c r="E220" s="236">
        <v>5</v>
      </c>
      <c r="F220" s="237">
        <v>15</v>
      </c>
    </row>
    <row r="221" spans="1:6" outlineLevel="1">
      <c r="A221" s="204">
        <v>208</v>
      </c>
      <c r="B221" s="234" t="s">
        <v>249</v>
      </c>
      <c r="C221" s="205">
        <v>2023</v>
      </c>
      <c r="D221" s="235" t="s">
        <v>2708</v>
      </c>
      <c r="E221" s="236">
        <v>350</v>
      </c>
      <c r="F221" s="237">
        <v>15</v>
      </c>
    </row>
    <row r="222" spans="1:6" outlineLevel="1">
      <c r="A222" s="204">
        <v>209</v>
      </c>
      <c r="B222" s="234" t="s">
        <v>251</v>
      </c>
      <c r="C222" s="205">
        <v>2023</v>
      </c>
      <c r="D222" s="235" t="s">
        <v>2708</v>
      </c>
      <c r="E222" s="236">
        <v>36</v>
      </c>
      <c r="F222" s="237">
        <v>10</v>
      </c>
    </row>
    <row r="223" spans="1:6" outlineLevel="1">
      <c r="A223" s="204">
        <v>210</v>
      </c>
      <c r="B223" s="234" t="s">
        <v>252</v>
      </c>
      <c r="C223" s="205">
        <v>2023</v>
      </c>
      <c r="D223" s="235" t="s">
        <v>2708</v>
      </c>
      <c r="E223" s="236">
        <v>47</v>
      </c>
      <c r="F223" s="237">
        <v>15</v>
      </c>
    </row>
    <row r="224" spans="1:6" outlineLevel="1">
      <c r="A224" s="204">
        <v>211</v>
      </c>
      <c r="B224" s="234" t="s">
        <v>253</v>
      </c>
      <c r="C224" s="205">
        <v>2023</v>
      </c>
      <c r="D224" s="235" t="s">
        <v>2708</v>
      </c>
      <c r="E224" s="236">
        <v>378</v>
      </c>
      <c r="F224" s="237">
        <v>15</v>
      </c>
    </row>
    <row r="225" spans="1:6" outlineLevel="1">
      <c r="A225" s="204">
        <v>212</v>
      </c>
      <c r="B225" s="234" t="s">
        <v>254</v>
      </c>
      <c r="C225" s="205">
        <v>2023</v>
      </c>
      <c r="D225" s="235" t="s">
        <v>2708</v>
      </c>
      <c r="E225" s="236">
        <v>30</v>
      </c>
      <c r="F225" s="237">
        <v>8</v>
      </c>
    </row>
    <row r="226" spans="1:6" outlineLevel="1">
      <c r="A226" s="204">
        <v>213</v>
      </c>
      <c r="B226" s="234" t="s">
        <v>255</v>
      </c>
      <c r="C226" s="205">
        <v>2023</v>
      </c>
      <c r="D226" s="235" t="s">
        <v>2708</v>
      </c>
      <c r="E226" s="236">
        <v>5</v>
      </c>
      <c r="F226" s="237">
        <v>15</v>
      </c>
    </row>
    <row r="227" spans="1:6" outlineLevel="1">
      <c r="A227" s="204">
        <v>214</v>
      </c>
      <c r="B227" s="234" t="s">
        <v>256</v>
      </c>
      <c r="C227" s="205">
        <v>2023</v>
      </c>
      <c r="D227" s="235" t="s">
        <v>2708</v>
      </c>
      <c r="E227" s="236">
        <v>383</v>
      </c>
      <c r="F227" s="237">
        <v>15</v>
      </c>
    </row>
    <row r="228" spans="1:6" outlineLevel="1">
      <c r="A228" s="204">
        <v>215</v>
      </c>
      <c r="B228" s="234" t="s">
        <v>257</v>
      </c>
      <c r="C228" s="205">
        <v>2023</v>
      </c>
      <c r="D228" s="235" t="s">
        <v>2708</v>
      </c>
      <c r="E228" s="236">
        <v>561</v>
      </c>
      <c r="F228" s="237">
        <v>15</v>
      </c>
    </row>
    <row r="229" spans="1:6" outlineLevel="1">
      <c r="A229" s="204">
        <v>216</v>
      </c>
      <c r="B229" s="234" t="s">
        <v>2709</v>
      </c>
      <c r="C229" s="205">
        <v>2024</v>
      </c>
      <c r="D229" s="235" t="s">
        <v>2708</v>
      </c>
      <c r="E229" s="236">
        <v>28</v>
      </c>
      <c r="F229" s="237">
        <v>15</v>
      </c>
    </row>
    <row r="230" spans="1:6" outlineLevel="1">
      <c r="A230" s="204">
        <v>217</v>
      </c>
      <c r="B230" s="234" t="s">
        <v>2710</v>
      </c>
      <c r="C230" s="205">
        <v>2024</v>
      </c>
      <c r="D230" s="235" t="s">
        <v>2708</v>
      </c>
      <c r="E230" s="236">
        <v>170</v>
      </c>
      <c r="F230" s="237">
        <v>8</v>
      </c>
    </row>
    <row r="231" spans="1:6" outlineLevel="1">
      <c r="A231" s="204">
        <v>218</v>
      </c>
      <c r="B231" s="234" t="s">
        <v>2711</v>
      </c>
      <c r="C231" s="205">
        <v>2024</v>
      </c>
      <c r="D231" s="235" t="s">
        <v>2708</v>
      </c>
      <c r="E231" s="236">
        <v>81</v>
      </c>
      <c r="F231" s="237">
        <v>8</v>
      </c>
    </row>
    <row r="232" spans="1:6" outlineLevel="1">
      <c r="A232" s="204">
        <v>219</v>
      </c>
      <c r="B232" s="234" t="s">
        <v>2712</v>
      </c>
      <c r="C232" s="205">
        <v>2024</v>
      </c>
      <c r="D232" s="235" t="s">
        <v>2708</v>
      </c>
      <c r="E232" s="236">
        <v>4</v>
      </c>
      <c r="F232" s="237">
        <v>15</v>
      </c>
    </row>
    <row r="233" spans="1:6" outlineLevel="1">
      <c r="A233" s="204">
        <v>220</v>
      </c>
      <c r="B233" s="234" t="s">
        <v>2713</v>
      </c>
      <c r="C233" s="205">
        <v>2024</v>
      </c>
      <c r="D233" s="235" t="s">
        <v>2708</v>
      </c>
      <c r="E233" s="236">
        <v>31</v>
      </c>
      <c r="F233" s="237">
        <v>15</v>
      </c>
    </row>
    <row r="234" spans="1:6" outlineLevel="1">
      <c r="A234" s="204">
        <v>221</v>
      </c>
      <c r="B234" s="234" t="s">
        <v>2714</v>
      </c>
      <c r="C234" s="205">
        <v>2024</v>
      </c>
      <c r="D234" s="235" t="s">
        <v>2708</v>
      </c>
      <c r="E234" s="236">
        <v>155</v>
      </c>
      <c r="F234" s="237">
        <v>15</v>
      </c>
    </row>
    <row r="235" spans="1:6" outlineLevel="1">
      <c r="A235" s="204">
        <v>222</v>
      </c>
      <c r="B235" s="234" t="s">
        <v>2715</v>
      </c>
      <c r="C235" s="205">
        <v>2024</v>
      </c>
      <c r="D235" s="235" t="s">
        <v>2708</v>
      </c>
      <c r="E235" s="236">
        <v>157</v>
      </c>
      <c r="F235" s="237">
        <v>15</v>
      </c>
    </row>
    <row r="236" spans="1:6" outlineLevel="1">
      <c r="A236" s="204">
        <v>223</v>
      </c>
      <c r="B236" s="234" t="s">
        <v>2716</v>
      </c>
      <c r="C236" s="205">
        <v>2024</v>
      </c>
      <c r="D236" s="235" t="s">
        <v>2708</v>
      </c>
      <c r="E236" s="236">
        <v>131</v>
      </c>
      <c r="F236" s="237">
        <v>15</v>
      </c>
    </row>
    <row r="237" spans="1:6" outlineLevel="1">
      <c r="A237" s="204">
        <v>224</v>
      </c>
      <c r="B237" s="234" t="s">
        <v>2717</v>
      </c>
      <c r="C237" s="205">
        <v>2024</v>
      </c>
      <c r="D237" s="235" t="s">
        <v>2708</v>
      </c>
      <c r="E237" s="236">
        <v>76</v>
      </c>
      <c r="F237" s="237">
        <v>15</v>
      </c>
    </row>
    <row r="238" spans="1:6" outlineLevel="1">
      <c r="A238" s="204">
        <v>225</v>
      </c>
      <c r="B238" s="234" t="s">
        <v>2718</v>
      </c>
      <c r="C238" s="205">
        <v>2024</v>
      </c>
      <c r="D238" s="235" t="s">
        <v>2708</v>
      </c>
      <c r="E238" s="236">
        <v>553</v>
      </c>
      <c r="F238" s="237">
        <v>15</v>
      </c>
    </row>
    <row r="239" spans="1:6" outlineLevel="1">
      <c r="A239" s="204">
        <v>226</v>
      </c>
      <c r="B239" s="234" t="s">
        <v>2719</v>
      </c>
      <c r="C239" s="205">
        <v>2024</v>
      </c>
      <c r="D239" s="235" t="s">
        <v>2708</v>
      </c>
      <c r="E239" s="236">
        <v>331</v>
      </c>
      <c r="F239" s="237">
        <v>15</v>
      </c>
    </row>
    <row r="240" spans="1:6" outlineLevel="1">
      <c r="A240" s="204">
        <v>227</v>
      </c>
      <c r="B240" s="234" t="s">
        <v>2720</v>
      </c>
      <c r="C240" s="205">
        <v>2024</v>
      </c>
      <c r="D240" s="235" t="s">
        <v>2708</v>
      </c>
      <c r="E240" s="236">
        <v>20</v>
      </c>
      <c r="F240" s="237">
        <v>15</v>
      </c>
    </row>
    <row r="241" spans="1:6" outlineLevel="1">
      <c r="A241" s="204">
        <v>228</v>
      </c>
      <c r="B241" s="234" t="s">
        <v>2721</v>
      </c>
      <c r="C241" s="205">
        <v>2024</v>
      </c>
      <c r="D241" s="235" t="s">
        <v>2708</v>
      </c>
      <c r="E241" s="236">
        <v>351</v>
      </c>
      <c r="F241" s="237">
        <v>15</v>
      </c>
    </row>
    <row r="242" spans="1:6" outlineLevel="1">
      <c r="A242" s="204">
        <v>229</v>
      </c>
      <c r="B242" s="234" t="s">
        <v>2722</v>
      </c>
      <c r="C242" s="205">
        <v>2024</v>
      </c>
      <c r="D242" s="235" t="s">
        <v>2708</v>
      </c>
      <c r="E242" s="236">
        <v>149</v>
      </c>
      <c r="F242" s="237">
        <v>12</v>
      </c>
    </row>
    <row r="243" spans="1:6" outlineLevel="1">
      <c r="A243" s="204">
        <v>230</v>
      </c>
      <c r="B243" s="234" t="s">
        <v>2723</v>
      </c>
      <c r="C243" s="205">
        <v>2024</v>
      </c>
      <c r="D243" s="235" t="s">
        <v>2708</v>
      </c>
      <c r="E243" s="236">
        <v>123</v>
      </c>
      <c r="F243" s="237">
        <v>15</v>
      </c>
    </row>
    <row r="244" spans="1:6" outlineLevel="1">
      <c r="A244" s="204">
        <v>231</v>
      </c>
      <c r="B244" s="234" t="s">
        <v>2724</v>
      </c>
      <c r="C244" s="205">
        <v>2024</v>
      </c>
      <c r="D244" s="235" t="s">
        <v>2708</v>
      </c>
      <c r="E244" s="236">
        <v>171</v>
      </c>
      <c r="F244" s="237">
        <v>15</v>
      </c>
    </row>
    <row r="245" spans="1:6" outlineLevel="1">
      <c r="A245" s="204">
        <v>232</v>
      </c>
      <c r="B245" s="234" t="s">
        <v>58</v>
      </c>
      <c r="C245" s="205">
        <v>2024</v>
      </c>
      <c r="D245" s="235" t="s">
        <v>2708</v>
      </c>
      <c r="E245" s="236">
        <v>7</v>
      </c>
      <c r="F245" s="237">
        <v>10</v>
      </c>
    </row>
    <row r="246" spans="1:6" outlineLevel="1">
      <c r="A246" s="204">
        <v>233</v>
      </c>
      <c r="B246" s="234" t="s">
        <v>2725</v>
      </c>
      <c r="C246" s="205">
        <v>2024</v>
      </c>
      <c r="D246" s="235" t="s">
        <v>2708</v>
      </c>
      <c r="E246" s="236">
        <v>31</v>
      </c>
      <c r="F246" s="237">
        <v>15</v>
      </c>
    </row>
    <row r="247" spans="1:6" outlineLevel="1">
      <c r="A247" s="204">
        <v>234</v>
      </c>
      <c r="B247" s="234" t="s">
        <v>2726</v>
      </c>
      <c r="C247" s="205">
        <v>2024</v>
      </c>
      <c r="D247" s="235" t="s">
        <v>2708</v>
      </c>
      <c r="E247" s="236">
        <v>61</v>
      </c>
      <c r="F247" s="237">
        <v>10</v>
      </c>
    </row>
    <row r="248" spans="1:6" outlineLevel="1">
      <c r="A248" s="204">
        <v>235</v>
      </c>
      <c r="B248" s="234" t="s">
        <v>2727</v>
      </c>
      <c r="C248" s="205">
        <v>2024</v>
      </c>
      <c r="D248" s="235" t="s">
        <v>2708</v>
      </c>
      <c r="E248" s="236">
        <v>18</v>
      </c>
      <c r="F248" s="237">
        <v>7</v>
      </c>
    </row>
    <row r="249" spans="1:6" outlineLevel="1">
      <c r="A249" s="204">
        <v>236</v>
      </c>
      <c r="B249" s="234" t="s">
        <v>2728</v>
      </c>
      <c r="C249" s="205">
        <v>2024</v>
      </c>
      <c r="D249" s="235" t="s">
        <v>2708</v>
      </c>
      <c r="E249" s="236">
        <v>5</v>
      </c>
      <c r="F249" s="237">
        <v>15</v>
      </c>
    </row>
    <row r="250" spans="1:6" outlineLevel="1">
      <c r="A250" s="204">
        <v>237</v>
      </c>
      <c r="B250" s="234" t="s">
        <v>2729</v>
      </c>
      <c r="C250" s="205">
        <v>2024</v>
      </c>
      <c r="D250" s="235" t="s">
        <v>2708</v>
      </c>
      <c r="E250" s="236">
        <v>146</v>
      </c>
      <c r="F250" s="237">
        <v>20</v>
      </c>
    </row>
    <row r="251" spans="1:6" outlineLevel="1">
      <c r="A251" s="204">
        <v>238</v>
      </c>
      <c r="B251" s="234" t="s">
        <v>2730</v>
      </c>
      <c r="C251" s="205">
        <v>2024</v>
      </c>
      <c r="D251" s="235" t="s">
        <v>2708</v>
      </c>
      <c r="E251" s="236">
        <v>45</v>
      </c>
      <c r="F251" s="237">
        <v>40</v>
      </c>
    </row>
    <row r="252" spans="1:6" outlineLevel="1">
      <c r="A252" s="204">
        <v>239</v>
      </c>
      <c r="B252" s="234" t="s">
        <v>2731</v>
      </c>
      <c r="C252" s="205">
        <v>2024</v>
      </c>
      <c r="D252" s="235" t="s">
        <v>2708</v>
      </c>
      <c r="E252" s="236">
        <v>439</v>
      </c>
      <c r="F252" s="237">
        <v>15</v>
      </c>
    </row>
    <row r="253" spans="1:6" outlineLevel="1">
      <c r="A253" s="204">
        <v>240</v>
      </c>
      <c r="B253" s="234" t="s">
        <v>2732</v>
      </c>
      <c r="C253" s="205">
        <v>2024</v>
      </c>
      <c r="D253" s="235" t="s">
        <v>2708</v>
      </c>
      <c r="E253" s="236">
        <v>50</v>
      </c>
      <c r="F253" s="237">
        <v>15</v>
      </c>
    </row>
    <row r="254" spans="1:6" outlineLevel="1">
      <c r="A254" s="204">
        <v>241</v>
      </c>
      <c r="B254" s="234" t="s">
        <v>2733</v>
      </c>
      <c r="C254" s="205">
        <v>2024</v>
      </c>
      <c r="D254" s="235" t="s">
        <v>2708</v>
      </c>
      <c r="E254" s="236">
        <v>10</v>
      </c>
      <c r="F254" s="237">
        <v>15</v>
      </c>
    </row>
    <row r="255" spans="1:6" outlineLevel="1">
      <c r="A255" s="204">
        <v>242</v>
      </c>
      <c r="B255" s="234" t="s">
        <v>2734</v>
      </c>
      <c r="C255" s="205">
        <v>2024</v>
      </c>
      <c r="D255" s="235" t="s">
        <v>2708</v>
      </c>
      <c r="E255" s="236">
        <v>75</v>
      </c>
      <c r="F255" s="237">
        <v>7</v>
      </c>
    </row>
    <row r="256" spans="1:6" outlineLevel="1">
      <c r="A256" s="204">
        <v>243</v>
      </c>
      <c r="B256" s="234" t="s">
        <v>2727</v>
      </c>
      <c r="C256" s="205">
        <v>2024</v>
      </c>
      <c r="D256" s="235" t="s">
        <v>2708</v>
      </c>
      <c r="E256" s="236">
        <v>111</v>
      </c>
      <c r="F256" s="237">
        <v>7</v>
      </c>
    </row>
    <row r="257" spans="1:6" outlineLevel="1">
      <c r="A257" s="204">
        <v>244</v>
      </c>
      <c r="B257" s="234" t="s">
        <v>2735</v>
      </c>
      <c r="C257" s="205">
        <v>2024</v>
      </c>
      <c r="D257" s="235" t="s">
        <v>2708</v>
      </c>
      <c r="E257" s="236">
        <v>486</v>
      </c>
      <c r="F257" s="237">
        <v>10</v>
      </c>
    </row>
    <row r="258" spans="1:6" outlineLevel="1">
      <c r="A258" s="204">
        <v>245</v>
      </c>
      <c r="B258" s="234" t="s">
        <v>2736</v>
      </c>
      <c r="C258" s="205">
        <v>2024</v>
      </c>
      <c r="D258" s="235" t="s">
        <v>2708</v>
      </c>
      <c r="E258" s="236">
        <v>301</v>
      </c>
      <c r="F258" s="237">
        <v>15</v>
      </c>
    </row>
    <row r="259" spans="1:6" outlineLevel="1">
      <c r="A259" s="204">
        <v>246</v>
      </c>
      <c r="B259" s="234" t="s">
        <v>2737</v>
      </c>
      <c r="C259" s="205">
        <v>2024</v>
      </c>
      <c r="D259" s="235" t="s">
        <v>2708</v>
      </c>
      <c r="E259" s="236">
        <v>183</v>
      </c>
      <c r="F259" s="237">
        <v>8</v>
      </c>
    </row>
    <row r="260" spans="1:6" outlineLevel="1">
      <c r="A260" s="204">
        <v>247</v>
      </c>
      <c r="B260" s="234" t="s">
        <v>2738</v>
      </c>
      <c r="C260" s="205">
        <v>2024</v>
      </c>
      <c r="D260" s="235" t="s">
        <v>2708</v>
      </c>
      <c r="E260" s="236">
        <v>277</v>
      </c>
      <c r="F260" s="237">
        <v>9</v>
      </c>
    </row>
    <row r="261" spans="1:6" outlineLevel="1">
      <c r="A261" s="204">
        <v>248</v>
      </c>
      <c r="B261" s="234" t="s">
        <v>2739</v>
      </c>
      <c r="C261" s="205">
        <v>2024</v>
      </c>
      <c r="D261" s="235" t="s">
        <v>2708</v>
      </c>
      <c r="E261" s="236">
        <v>151</v>
      </c>
      <c r="F261" s="237">
        <v>15</v>
      </c>
    </row>
    <row r="262" spans="1:6" outlineLevel="1">
      <c r="A262" s="204">
        <v>249</v>
      </c>
      <c r="B262" s="234" t="s">
        <v>2740</v>
      </c>
      <c r="C262" s="205">
        <v>2024</v>
      </c>
      <c r="D262" s="235" t="s">
        <v>2708</v>
      </c>
      <c r="E262" s="236">
        <v>80</v>
      </c>
      <c r="F262" s="237">
        <v>15</v>
      </c>
    </row>
    <row r="263" spans="1:6" outlineLevel="1">
      <c r="A263" s="204">
        <v>250</v>
      </c>
      <c r="B263" s="234" t="s">
        <v>2741</v>
      </c>
      <c r="C263" s="205">
        <v>2024</v>
      </c>
      <c r="D263" s="235" t="s">
        <v>2708</v>
      </c>
      <c r="E263" s="236">
        <v>177</v>
      </c>
      <c r="F263" s="237">
        <v>15</v>
      </c>
    </row>
    <row r="264" spans="1:6" outlineLevel="1">
      <c r="A264" s="204">
        <v>251</v>
      </c>
      <c r="B264" s="234" t="s">
        <v>2742</v>
      </c>
      <c r="C264" s="205">
        <v>2024</v>
      </c>
      <c r="D264" s="235" t="s">
        <v>2708</v>
      </c>
      <c r="E264" s="236">
        <v>173</v>
      </c>
      <c r="F264" s="237">
        <v>10</v>
      </c>
    </row>
    <row r="265" spans="1:6" outlineLevel="1">
      <c r="A265" s="204">
        <v>252</v>
      </c>
      <c r="B265" s="234" t="s">
        <v>2743</v>
      </c>
      <c r="C265" s="205">
        <v>2024</v>
      </c>
      <c r="D265" s="235" t="s">
        <v>2708</v>
      </c>
      <c r="E265" s="236">
        <v>214</v>
      </c>
      <c r="F265" s="237">
        <v>15</v>
      </c>
    </row>
    <row r="266" spans="1:6" outlineLevel="1">
      <c r="A266" s="204">
        <v>253</v>
      </c>
      <c r="B266" s="234" t="s">
        <v>2744</v>
      </c>
      <c r="C266" s="205">
        <v>2024</v>
      </c>
      <c r="D266" s="235" t="s">
        <v>2708</v>
      </c>
      <c r="E266" s="236">
        <v>195</v>
      </c>
      <c r="F266" s="237">
        <v>15</v>
      </c>
    </row>
    <row r="267" spans="1:6" outlineLevel="1">
      <c r="A267" s="204">
        <v>254</v>
      </c>
      <c r="B267" s="234" t="s">
        <v>2745</v>
      </c>
      <c r="C267" s="205">
        <v>2024</v>
      </c>
      <c r="D267" s="235" t="s">
        <v>2708</v>
      </c>
      <c r="E267" s="236">
        <v>32</v>
      </c>
      <c r="F267" s="237">
        <v>15</v>
      </c>
    </row>
    <row r="268" spans="1:6" outlineLevel="1">
      <c r="A268" s="204">
        <v>255</v>
      </c>
      <c r="B268" s="234" t="s">
        <v>2746</v>
      </c>
      <c r="C268" s="205">
        <v>2024</v>
      </c>
      <c r="D268" s="235" t="s">
        <v>2708</v>
      </c>
      <c r="E268" s="236">
        <v>21</v>
      </c>
      <c r="F268" s="237">
        <v>15</v>
      </c>
    </row>
    <row r="269" spans="1:6" outlineLevel="1">
      <c r="A269" s="204">
        <v>256</v>
      </c>
      <c r="B269" s="234" t="s">
        <v>2747</v>
      </c>
      <c r="C269" s="205">
        <v>2024</v>
      </c>
      <c r="D269" s="235" t="s">
        <v>2708</v>
      </c>
      <c r="E269" s="236">
        <v>5</v>
      </c>
      <c r="F269" s="237">
        <v>15</v>
      </c>
    </row>
    <row r="270" spans="1:6" outlineLevel="1">
      <c r="A270" s="204">
        <v>257</v>
      </c>
      <c r="B270" s="234" t="s">
        <v>2748</v>
      </c>
      <c r="C270" s="205">
        <v>2024</v>
      </c>
      <c r="D270" s="235" t="s">
        <v>2708</v>
      </c>
      <c r="E270" s="236">
        <v>29</v>
      </c>
      <c r="F270" s="237">
        <v>15</v>
      </c>
    </row>
    <row r="271" spans="1:6" outlineLevel="1">
      <c r="A271" s="204">
        <v>258</v>
      </c>
      <c r="B271" s="234" t="s">
        <v>2749</v>
      </c>
      <c r="C271" s="205">
        <v>2024</v>
      </c>
      <c r="D271" s="235" t="s">
        <v>2708</v>
      </c>
      <c r="E271" s="236">
        <v>200</v>
      </c>
      <c r="F271" s="237">
        <v>10</v>
      </c>
    </row>
    <row r="272" spans="1:6" outlineLevel="1">
      <c r="A272" s="204">
        <v>259</v>
      </c>
      <c r="B272" s="234" t="s">
        <v>2750</v>
      </c>
      <c r="C272" s="205">
        <v>2024</v>
      </c>
      <c r="D272" s="235" t="s">
        <v>2708</v>
      </c>
      <c r="E272" s="236">
        <v>255</v>
      </c>
      <c r="F272" s="237">
        <v>15</v>
      </c>
    </row>
    <row r="273" spans="1:6" outlineLevel="1">
      <c r="A273" s="204">
        <v>260</v>
      </c>
      <c r="B273" s="234" t="s">
        <v>2751</v>
      </c>
      <c r="C273" s="205">
        <v>2024</v>
      </c>
      <c r="D273" s="235" t="s">
        <v>2708</v>
      </c>
      <c r="E273" s="236">
        <v>116</v>
      </c>
      <c r="F273" s="237">
        <v>15</v>
      </c>
    </row>
    <row r="274" spans="1:6" outlineLevel="1">
      <c r="A274" s="204">
        <v>261</v>
      </c>
      <c r="B274" s="234" t="s">
        <v>2752</v>
      </c>
      <c r="C274" s="205">
        <v>2024</v>
      </c>
      <c r="D274" s="235" t="s">
        <v>2708</v>
      </c>
      <c r="E274" s="236">
        <v>16</v>
      </c>
      <c r="F274" s="237">
        <v>15</v>
      </c>
    </row>
    <row r="275" spans="1:6" outlineLevel="1">
      <c r="A275" s="204">
        <v>262</v>
      </c>
      <c r="B275" s="234" t="s">
        <v>2753</v>
      </c>
      <c r="C275" s="205">
        <v>2024</v>
      </c>
      <c r="D275" s="235" t="s">
        <v>2708</v>
      </c>
      <c r="E275" s="236">
        <v>433</v>
      </c>
      <c r="F275" s="237">
        <v>15</v>
      </c>
    </row>
    <row r="276" spans="1:6" outlineLevel="1">
      <c r="A276" s="204">
        <v>263</v>
      </c>
      <c r="B276" s="234" t="s">
        <v>2754</v>
      </c>
      <c r="C276" s="205">
        <v>2024</v>
      </c>
      <c r="D276" s="235" t="s">
        <v>2708</v>
      </c>
      <c r="E276" s="236">
        <v>121</v>
      </c>
      <c r="F276" s="237">
        <v>47.9</v>
      </c>
    </row>
    <row r="277" spans="1:6" outlineLevel="1">
      <c r="A277" s="204">
        <v>264</v>
      </c>
      <c r="B277" s="234" t="s">
        <v>2755</v>
      </c>
      <c r="C277" s="205">
        <v>2024</v>
      </c>
      <c r="D277" s="235" t="s">
        <v>2708</v>
      </c>
      <c r="E277" s="236">
        <v>94</v>
      </c>
      <c r="F277" s="237">
        <v>15</v>
      </c>
    </row>
    <row r="278" spans="1:6" outlineLevel="1">
      <c r="A278" s="204">
        <v>265</v>
      </c>
      <c r="B278" s="234" t="s">
        <v>2756</v>
      </c>
      <c r="C278" s="205">
        <v>2024</v>
      </c>
      <c r="D278" s="235" t="s">
        <v>2708</v>
      </c>
      <c r="E278" s="236">
        <v>5</v>
      </c>
      <c r="F278" s="237">
        <v>15</v>
      </c>
    </row>
    <row r="279" spans="1:6" outlineLevel="1">
      <c r="A279" s="204">
        <v>266</v>
      </c>
      <c r="B279" s="234" t="s">
        <v>2757</v>
      </c>
      <c r="C279" s="205">
        <v>2024</v>
      </c>
      <c r="D279" s="235" t="s">
        <v>2708</v>
      </c>
      <c r="E279" s="236">
        <v>5</v>
      </c>
      <c r="F279" s="237">
        <v>15</v>
      </c>
    </row>
    <row r="280" spans="1:6" outlineLevel="1">
      <c r="A280" s="204">
        <v>267</v>
      </c>
      <c r="B280" s="234" t="s">
        <v>2758</v>
      </c>
      <c r="C280" s="205">
        <v>2024</v>
      </c>
      <c r="D280" s="235" t="s">
        <v>2708</v>
      </c>
      <c r="E280" s="236">
        <v>5</v>
      </c>
      <c r="F280" s="237">
        <v>15</v>
      </c>
    </row>
    <row r="281" spans="1:6" outlineLevel="1">
      <c r="A281" s="204">
        <v>268</v>
      </c>
      <c r="B281" s="234" t="s">
        <v>2759</v>
      </c>
      <c r="C281" s="205">
        <v>2024</v>
      </c>
      <c r="D281" s="235" t="s">
        <v>2708</v>
      </c>
      <c r="E281" s="236">
        <v>5</v>
      </c>
      <c r="F281" s="237">
        <v>15</v>
      </c>
    </row>
    <row r="282" spans="1:6" outlineLevel="1">
      <c r="A282" s="204">
        <v>269</v>
      </c>
      <c r="B282" s="234" t="s">
        <v>2760</v>
      </c>
      <c r="C282" s="205">
        <v>2024</v>
      </c>
      <c r="D282" s="235" t="s">
        <v>2708</v>
      </c>
      <c r="E282" s="236">
        <v>33</v>
      </c>
      <c r="F282" s="237">
        <v>15</v>
      </c>
    </row>
    <row r="283" spans="1:6" outlineLevel="1">
      <c r="A283" s="204">
        <v>270</v>
      </c>
      <c r="B283" s="234" t="s">
        <v>2761</v>
      </c>
      <c r="C283" s="205">
        <v>2024</v>
      </c>
      <c r="D283" s="235" t="s">
        <v>2708</v>
      </c>
      <c r="E283" s="236">
        <v>154</v>
      </c>
      <c r="F283" s="237">
        <v>15</v>
      </c>
    </row>
    <row r="284" spans="1:6" outlineLevel="1">
      <c r="A284" s="204">
        <v>271</v>
      </c>
      <c r="B284" s="234" t="s">
        <v>2762</v>
      </c>
      <c r="C284" s="205">
        <v>2024</v>
      </c>
      <c r="D284" s="235" t="s">
        <v>2708</v>
      </c>
      <c r="E284" s="236">
        <v>212</v>
      </c>
      <c r="F284" s="237">
        <v>15</v>
      </c>
    </row>
    <row r="285" spans="1:6" outlineLevel="1">
      <c r="A285" s="204">
        <v>272</v>
      </c>
      <c r="B285" s="234" t="s">
        <v>2763</v>
      </c>
      <c r="C285" s="205">
        <v>2024</v>
      </c>
      <c r="D285" s="235" t="s">
        <v>2708</v>
      </c>
      <c r="E285" s="236">
        <v>149</v>
      </c>
      <c r="F285" s="237">
        <v>15</v>
      </c>
    </row>
    <row r="286" spans="1:6" outlineLevel="1">
      <c r="A286" s="204">
        <v>273</v>
      </c>
      <c r="B286" s="234" t="s">
        <v>2764</v>
      </c>
      <c r="C286" s="205">
        <v>2024</v>
      </c>
      <c r="D286" s="235" t="s">
        <v>2708</v>
      </c>
      <c r="E286" s="236">
        <v>324</v>
      </c>
      <c r="F286" s="237">
        <v>15</v>
      </c>
    </row>
    <row r="287" spans="1:6" outlineLevel="1">
      <c r="A287" s="204">
        <v>274</v>
      </c>
      <c r="B287" s="234" t="s">
        <v>2765</v>
      </c>
      <c r="C287" s="205">
        <v>2024</v>
      </c>
      <c r="D287" s="235" t="s">
        <v>2708</v>
      </c>
      <c r="E287" s="236">
        <v>1080</v>
      </c>
      <c r="F287" s="237">
        <v>15</v>
      </c>
    </row>
    <row r="288" spans="1:6" outlineLevel="1">
      <c r="A288" s="204">
        <v>275</v>
      </c>
      <c r="B288" s="234" t="s">
        <v>2766</v>
      </c>
      <c r="C288" s="205">
        <v>2024</v>
      </c>
      <c r="D288" s="235" t="s">
        <v>2708</v>
      </c>
      <c r="E288" s="236">
        <v>6</v>
      </c>
      <c r="F288" s="237">
        <v>15</v>
      </c>
    </row>
    <row r="289" spans="1:6" outlineLevel="1">
      <c r="A289" s="204">
        <v>276</v>
      </c>
      <c r="B289" s="234" t="s">
        <v>2767</v>
      </c>
      <c r="C289" s="205">
        <v>2024</v>
      </c>
      <c r="D289" s="235" t="s">
        <v>2708</v>
      </c>
      <c r="E289" s="236">
        <v>103</v>
      </c>
      <c r="F289" s="237">
        <v>15</v>
      </c>
    </row>
    <row r="290" spans="1:6" outlineLevel="1">
      <c r="A290" s="204">
        <v>277</v>
      </c>
      <c r="B290" s="234" t="s">
        <v>2768</v>
      </c>
      <c r="C290" s="205">
        <v>2024</v>
      </c>
      <c r="D290" s="235" t="s">
        <v>2708</v>
      </c>
      <c r="E290" s="236">
        <v>373</v>
      </c>
      <c r="F290" s="237">
        <v>15</v>
      </c>
    </row>
    <row r="291" spans="1:6" outlineLevel="1">
      <c r="A291" s="204">
        <v>278</v>
      </c>
      <c r="B291" s="234" t="s">
        <v>2769</v>
      </c>
      <c r="C291" s="205">
        <v>2024</v>
      </c>
      <c r="D291" s="235" t="s">
        <v>2708</v>
      </c>
      <c r="E291" s="236">
        <v>10</v>
      </c>
      <c r="F291" s="237">
        <v>15</v>
      </c>
    </row>
    <row r="292" spans="1:6" outlineLevel="1">
      <c r="A292" s="204">
        <v>279</v>
      </c>
      <c r="B292" s="234" t="s">
        <v>2769</v>
      </c>
      <c r="C292" s="205">
        <v>2024</v>
      </c>
      <c r="D292" s="235" t="s">
        <v>2708</v>
      </c>
      <c r="E292" s="236">
        <v>10</v>
      </c>
      <c r="F292" s="237">
        <v>15</v>
      </c>
    </row>
    <row r="293" spans="1:6" outlineLevel="1">
      <c r="A293" s="204">
        <v>280</v>
      </c>
      <c r="B293" s="234" t="s">
        <v>2770</v>
      </c>
      <c r="C293" s="205">
        <v>2024</v>
      </c>
      <c r="D293" s="235" t="s">
        <v>2708</v>
      </c>
      <c r="E293" s="236">
        <v>55</v>
      </c>
      <c r="F293" s="237">
        <v>15</v>
      </c>
    </row>
    <row r="294" spans="1:6" outlineLevel="1">
      <c r="A294" s="204">
        <v>281</v>
      </c>
      <c r="B294" s="234" t="s">
        <v>2771</v>
      </c>
      <c r="C294" s="205">
        <v>2024</v>
      </c>
      <c r="D294" s="235" t="s">
        <v>2708</v>
      </c>
      <c r="E294" s="236">
        <v>152</v>
      </c>
      <c r="F294" s="237">
        <v>15</v>
      </c>
    </row>
    <row r="295" spans="1:6" outlineLevel="1">
      <c r="A295" s="204">
        <v>282</v>
      </c>
      <c r="B295" s="234" t="s">
        <v>2772</v>
      </c>
      <c r="C295" s="205">
        <v>2024</v>
      </c>
      <c r="D295" s="235" t="s">
        <v>2708</v>
      </c>
      <c r="E295" s="236">
        <v>40</v>
      </c>
      <c r="F295" s="237">
        <v>15</v>
      </c>
    </row>
    <row r="296" spans="1:6" outlineLevel="1">
      <c r="A296" s="204">
        <v>283</v>
      </c>
      <c r="B296" s="234" t="s">
        <v>2773</v>
      </c>
      <c r="C296" s="205">
        <v>2024</v>
      </c>
      <c r="D296" s="235" t="s">
        <v>2708</v>
      </c>
      <c r="E296" s="236">
        <v>63</v>
      </c>
      <c r="F296" s="237">
        <v>15</v>
      </c>
    </row>
    <row r="297" spans="1:6" outlineLevel="1">
      <c r="A297" s="204">
        <v>284</v>
      </c>
      <c r="B297" s="234" t="s">
        <v>2774</v>
      </c>
      <c r="C297" s="205">
        <v>2024</v>
      </c>
      <c r="D297" s="235" t="s">
        <v>2708</v>
      </c>
      <c r="E297" s="236">
        <v>85</v>
      </c>
      <c r="F297" s="237">
        <v>98.7</v>
      </c>
    </row>
    <row r="298" spans="1:6" outlineLevel="1">
      <c r="A298" s="204">
        <v>285</v>
      </c>
      <c r="B298" s="234" t="s">
        <v>2775</v>
      </c>
      <c r="C298" s="205">
        <v>2024</v>
      </c>
      <c r="D298" s="235" t="s">
        <v>2708</v>
      </c>
      <c r="E298" s="236">
        <v>14</v>
      </c>
      <c r="F298" s="237">
        <v>15</v>
      </c>
    </row>
    <row r="299" spans="1:6" outlineLevel="1">
      <c r="A299" s="204">
        <v>286</v>
      </c>
      <c r="B299" s="234" t="s">
        <v>2776</v>
      </c>
      <c r="C299" s="205">
        <v>2024</v>
      </c>
      <c r="D299" s="235" t="s">
        <v>2708</v>
      </c>
      <c r="E299" s="236">
        <v>66</v>
      </c>
      <c r="F299" s="237">
        <v>6</v>
      </c>
    </row>
    <row r="300" spans="1:6" outlineLevel="1">
      <c r="A300" s="204">
        <v>287</v>
      </c>
      <c r="B300" s="234" t="s">
        <v>2777</v>
      </c>
      <c r="C300" s="205">
        <v>2024</v>
      </c>
      <c r="D300" s="235" t="s">
        <v>2708</v>
      </c>
      <c r="E300" s="236">
        <v>64</v>
      </c>
      <c r="F300" s="237">
        <v>15</v>
      </c>
    </row>
    <row r="301" spans="1:6" outlineLevel="1">
      <c r="A301" s="204">
        <v>288</v>
      </c>
      <c r="B301" s="234" t="s">
        <v>2778</v>
      </c>
      <c r="C301" s="205">
        <v>2024</v>
      </c>
      <c r="D301" s="235" t="s">
        <v>2708</v>
      </c>
      <c r="E301" s="236">
        <v>70</v>
      </c>
      <c r="F301" s="237">
        <v>15</v>
      </c>
    </row>
    <row r="302" spans="1:6" outlineLevel="1">
      <c r="A302" s="204">
        <v>289</v>
      </c>
      <c r="B302" s="234" t="s">
        <v>2779</v>
      </c>
      <c r="C302" s="205">
        <v>2024</v>
      </c>
      <c r="D302" s="235" t="s">
        <v>2708</v>
      </c>
      <c r="E302" s="236">
        <v>46</v>
      </c>
      <c r="F302" s="237">
        <v>15</v>
      </c>
    </row>
    <row r="303" spans="1:6" outlineLevel="1">
      <c r="A303" s="204">
        <v>290</v>
      </c>
      <c r="B303" s="234" t="s">
        <v>2780</v>
      </c>
      <c r="C303" s="205">
        <v>2024</v>
      </c>
      <c r="D303" s="235" t="s">
        <v>2708</v>
      </c>
      <c r="E303" s="236">
        <v>142</v>
      </c>
      <c r="F303" s="237">
        <v>15</v>
      </c>
    </row>
    <row r="304" spans="1:6" outlineLevel="1">
      <c r="A304" s="204">
        <v>291</v>
      </c>
      <c r="B304" s="234" t="s">
        <v>2781</v>
      </c>
      <c r="C304" s="205">
        <v>2024</v>
      </c>
      <c r="D304" s="235" t="s">
        <v>2708</v>
      </c>
      <c r="E304" s="236">
        <v>124</v>
      </c>
      <c r="F304" s="237">
        <v>15</v>
      </c>
    </row>
    <row r="305" spans="1:6" outlineLevel="1">
      <c r="A305" s="204">
        <v>292</v>
      </c>
      <c r="B305" s="234" t="s">
        <v>2782</v>
      </c>
      <c r="C305" s="205">
        <v>2024</v>
      </c>
      <c r="D305" s="235" t="s">
        <v>2708</v>
      </c>
      <c r="E305" s="236">
        <v>49</v>
      </c>
      <c r="F305" s="237">
        <v>15</v>
      </c>
    </row>
    <row r="306" spans="1:6" outlineLevel="1">
      <c r="A306" s="204">
        <v>293</v>
      </c>
      <c r="B306" s="234" t="s">
        <v>2783</v>
      </c>
      <c r="C306" s="205">
        <v>2024</v>
      </c>
      <c r="D306" s="235" t="s">
        <v>2708</v>
      </c>
      <c r="E306" s="236">
        <v>138</v>
      </c>
      <c r="F306" s="237">
        <v>15</v>
      </c>
    </row>
    <row r="307" spans="1:6" outlineLevel="1">
      <c r="A307" s="204">
        <v>294</v>
      </c>
      <c r="B307" s="234" t="s">
        <v>2784</v>
      </c>
      <c r="C307" s="205">
        <v>2024</v>
      </c>
      <c r="D307" s="235" t="s">
        <v>2708</v>
      </c>
      <c r="E307" s="236">
        <v>55</v>
      </c>
      <c r="F307" s="237">
        <v>15</v>
      </c>
    </row>
    <row r="308" spans="1:6" outlineLevel="1">
      <c r="A308" s="204">
        <v>295</v>
      </c>
      <c r="B308" s="234" t="s">
        <v>2785</v>
      </c>
      <c r="C308" s="205">
        <v>2024</v>
      </c>
      <c r="D308" s="235" t="s">
        <v>2708</v>
      </c>
      <c r="E308" s="236">
        <v>5</v>
      </c>
      <c r="F308" s="237">
        <v>15</v>
      </c>
    </row>
    <row r="309" spans="1:6" outlineLevel="1">
      <c r="A309" s="204">
        <v>296</v>
      </c>
      <c r="B309" s="234" t="s">
        <v>2786</v>
      </c>
      <c r="C309" s="205">
        <v>2024</v>
      </c>
      <c r="D309" s="235" t="s">
        <v>2708</v>
      </c>
      <c r="E309" s="236">
        <v>156</v>
      </c>
      <c r="F309" s="237">
        <v>15</v>
      </c>
    </row>
    <row r="310" spans="1:6" outlineLevel="1">
      <c r="A310" s="204">
        <v>297</v>
      </c>
      <c r="B310" s="234" t="s">
        <v>2787</v>
      </c>
      <c r="C310" s="205">
        <v>2024</v>
      </c>
      <c r="D310" s="235" t="s">
        <v>2708</v>
      </c>
      <c r="E310" s="236">
        <v>160</v>
      </c>
      <c r="F310" s="237">
        <v>15</v>
      </c>
    </row>
    <row r="311" spans="1:6" outlineLevel="1">
      <c r="A311" s="204">
        <v>298</v>
      </c>
      <c r="B311" s="234" t="s">
        <v>2788</v>
      </c>
      <c r="C311" s="205">
        <v>2024</v>
      </c>
      <c r="D311" s="235" t="s">
        <v>2708</v>
      </c>
      <c r="E311" s="236">
        <v>67</v>
      </c>
      <c r="F311" s="237">
        <v>6</v>
      </c>
    </row>
    <row r="312" spans="1:6" outlineLevel="1">
      <c r="A312" s="204">
        <v>299</v>
      </c>
      <c r="B312" s="234" t="s">
        <v>2789</v>
      </c>
      <c r="C312" s="205">
        <v>2024</v>
      </c>
      <c r="D312" s="235" t="s">
        <v>2708</v>
      </c>
      <c r="E312" s="236">
        <v>40</v>
      </c>
      <c r="F312" s="237">
        <v>40</v>
      </c>
    </row>
    <row r="313" spans="1:6" outlineLevel="1">
      <c r="A313" s="204">
        <v>300</v>
      </c>
      <c r="B313" s="234" t="s">
        <v>2790</v>
      </c>
      <c r="C313" s="205">
        <v>2024</v>
      </c>
      <c r="D313" s="235" t="s">
        <v>2708</v>
      </c>
      <c r="E313" s="236">
        <v>40</v>
      </c>
      <c r="F313" s="237">
        <v>15</v>
      </c>
    </row>
    <row r="314" spans="1:6" outlineLevel="1">
      <c r="A314" s="204">
        <v>301</v>
      </c>
      <c r="B314" s="234" t="s">
        <v>2791</v>
      </c>
      <c r="C314" s="205">
        <v>2024</v>
      </c>
      <c r="D314" s="235" t="s">
        <v>2708</v>
      </c>
      <c r="E314" s="236">
        <v>157</v>
      </c>
      <c r="F314" s="237">
        <v>6</v>
      </c>
    </row>
    <row r="315" spans="1:6" outlineLevel="1">
      <c r="A315" s="204">
        <v>302</v>
      </c>
      <c r="B315" s="234" t="s">
        <v>2792</v>
      </c>
      <c r="C315" s="205">
        <v>2024</v>
      </c>
      <c r="D315" s="235" t="s">
        <v>2708</v>
      </c>
      <c r="E315" s="236">
        <v>226</v>
      </c>
      <c r="F315" s="237">
        <v>10</v>
      </c>
    </row>
    <row r="316" spans="1:6" outlineLevel="1">
      <c r="A316" s="204">
        <v>303</v>
      </c>
      <c r="B316" s="234" t="s">
        <v>2793</v>
      </c>
      <c r="C316" s="205">
        <v>2024</v>
      </c>
      <c r="D316" s="235" t="s">
        <v>2708</v>
      </c>
      <c r="E316" s="236">
        <v>60</v>
      </c>
      <c r="F316" s="237">
        <v>15</v>
      </c>
    </row>
    <row r="317" spans="1:6" outlineLevel="1">
      <c r="A317" s="204">
        <v>304</v>
      </c>
      <c r="B317" s="234" t="s">
        <v>2794</v>
      </c>
      <c r="C317" s="205">
        <v>2024</v>
      </c>
      <c r="D317" s="235" t="s">
        <v>2708</v>
      </c>
      <c r="E317" s="236">
        <v>110</v>
      </c>
      <c r="F317" s="237">
        <v>15</v>
      </c>
    </row>
    <row r="318" spans="1:6" outlineLevel="1">
      <c r="A318" s="204">
        <v>305</v>
      </c>
      <c r="B318" s="234" t="s">
        <v>2795</v>
      </c>
      <c r="C318" s="205">
        <v>2024</v>
      </c>
      <c r="D318" s="235" t="s">
        <v>2708</v>
      </c>
      <c r="E318" s="236">
        <v>76</v>
      </c>
      <c r="F318" s="237">
        <v>15</v>
      </c>
    </row>
    <row r="319" spans="1:6" outlineLevel="1">
      <c r="A319" s="204">
        <v>306</v>
      </c>
      <c r="B319" s="234" t="s">
        <v>2796</v>
      </c>
      <c r="C319" s="205">
        <v>2024</v>
      </c>
      <c r="D319" s="235" t="s">
        <v>2708</v>
      </c>
      <c r="E319" s="236">
        <v>321</v>
      </c>
      <c r="F319" s="237">
        <v>50</v>
      </c>
    </row>
    <row r="320" spans="1:6" outlineLevel="1">
      <c r="A320" s="204">
        <v>307</v>
      </c>
      <c r="B320" s="234" t="s">
        <v>2797</v>
      </c>
      <c r="C320" s="205">
        <v>2024</v>
      </c>
      <c r="D320" s="235" t="s">
        <v>2708</v>
      </c>
      <c r="E320" s="236">
        <v>454</v>
      </c>
      <c r="F320" s="237">
        <v>15</v>
      </c>
    </row>
    <row r="321" spans="1:6" outlineLevel="1">
      <c r="A321" s="204">
        <v>308</v>
      </c>
      <c r="B321" s="234" t="s">
        <v>2798</v>
      </c>
      <c r="C321" s="205">
        <v>2024</v>
      </c>
      <c r="D321" s="235" t="s">
        <v>2708</v>
      </c>
      <c r="E321" s="236">
        <v>34</v>
      </c>
      <c r="F321" s="237">
        <v>15</v>
      </c>
    </row>
    <row r="322" spans="1:6" outlineLevel="1">
      <c r="A322" s="204">
        <v>309</v>
      </c>
      <c r="B322" s="234" t="s">
        <v>2799</v>
      </c>
      <c r="C322" s="205">
        <v>2024</v>
      </c>
      <c r="D322" s="235" t="s">
        <v>2708</v>
      </c>
      <c r="E322" s="236">
        <v>382</v>
      </c>
      <c r="F322" s="237">
        <v>15</v>
      </c>
    </row>
    <row r="323" spans="1:6" outlineLevel="1">
      <c r="A323" s="204">
        <v>310</v>
      </c>
      <c r="B323" s="234" t="s">
        <v>2800</v>
      </c>
      <c r="C323" s="205">
        <v>2024</v>
      </c>
      <c r="D323" s="235" t="s">
        <v>2708</v>
      </c>
      <c r="E323" s="236">
        <v>332</v>
      </c>
      <c r="F323" s="237">
        <v>15</v>
      </c>
    </row>
    <row r="324" spans="1:6" outlineLevel="1">
      <c r="A324" s="204">
        <v>311</v>
      </c>
      <c r="B324" s="234" t="s">
        <v>2801</v>
      </c>
      <c r="C324" s="205">
        <v>2024</v>
      </c>
      <c r="D324" s="235" t="s">
        <v>2708</v>
      </c>
      <c r="E324" s="236">
        <v>114</v>
      </c>
      <c r="F324" s="237">
        <v>15</v>
      </c>
    </row>
    <row r="325" spans="1:6" outlineLevel="1">
      <c r="A325" s="204">
        <v>312</v>
      </c>
      <c r="B325" s="234" t="s">
        <v>2802</v>
      </c>
      <c r="C325" s="205">
        <v>2024</v>
      </c>
      <c r="D325" s="235" t="s">
        <v>2708</v>
      </c>
      <c r="E325" s="236">
        <v>143</v>
      </c>
      <c r="F325" s="237">
        <v>15</v>
      </c>
    </row>
    <row r="326" spans="1:6" outlineLevel="1">
      <c r="A326" s="204">
        <v>313</v>
      </c>
      <c r="B326" s="234" t="s">
        <v>2803</v>
      </c>
      <c r="C326" s="205">
        <v>2024</v>
      </c>
      <c r="D326" s="235" t="s">
        <v>2708</v>
      </c>
      <c r="E326" s="236">
        <v>412</v>
      </c>
      <c r="F326" s="237">
        <v>15</v>
      </c>
    </row>
    <row r="327" spans="1:6" outlineLevel="1">
      <c r="A327" s="204">
        <v>314</v>
      </c>
      <c r="B327" s="234" t="s">
        <v>2804</v>
      </c>
      <c r="C327" s="205">
        <v>2024</v>
      </c>
      <c r="D327" s="235" t="s">
        <v>2708</v>
      </c>
      <c r="E327" s="236">
        <v>137</v>
      </c>
      <c r="F327" s="237">
        <v>25</v>
      </c>
    </row>
    <row r="328" spans="1:6" outlineLevel="1">
      <c r="A328" s="204">
        <v>315</v>
      </c>
      <c r="B328" s="234" t="s">
        <v>2805</v>
      </c>
      <c r="C328" s="205">
        <v>2024</v>
      </c>
      <c r="D328" s="235" t="s">
        <v>2708</v>
      </c>
      <c r="E328" s="236">
        <v>5</v>
      </c>
      <c r="F328" s="237">
        <v>40</v>
      </c>
    </row>
    <row r="329" spans="1:6" outlineLevel="1">
      <c r="A329" s="204">
        <v>316</v>
      </c>
      <c r="B329" s="234" t="s">
        <v>2806</v>
      </c>
      <c r="C329" s="205">
        <v>2024</v>
      </c>
      <c r="D329" s="235" t="s">
        <v>2708</v>
      </c>
      <c r="E329" s="236">
        <v>77</v>
      </c>
      <c r="F329" s="237">
        <v>50</v>
      </c>
    </row>
    <row r="330" spans="1:6" outlineLevel="1">
      <c r="A330" s="204">
        <v>317</v>
      </c>
      <c r="B330" s="234" t="s">
        <v>2807</v>
      </c>
      <c r="C330" s="205">
        <v>2024</v>
      </c>
      <c r="D330" s="235" t="s">
        <v>2708</v>
      </c>
      <c r="E330" s="236">
        <v>61</v>
      </c>
      <c r="F330" s="237">
        <v>35</v>
      </c>
    </row>
    <row r="331" spans="1:6" outlineLevel="1">
      <c r="A331" s="204">
        <v>318</v>
      </c>
      <c r="B331" s="234" t="s">
        <v>2808</v>
      </c>
      <c r="C331" s="205">
        <v>2024</v>
      </c>
      <c r="D331" s="235" t="s">
        <v>2708</v>
      </c>
      <c r="E331" s="236">
        <v>5</v>
      </c>
      <c r="F331" s="237">
        <v>100</v>
      </c>
    </row>
    <row r="332" spans="1:6" outlineLevel="1">
      <c r="A332" s="204">
        <v>319</v>
      </c>
      <c r="B332" s="234" t="s">
        <v>2809</v>
      </c>
      <c r="C332" s="205">
        <v>2024</v>
      </c>
      <c r="D332" s="235" t="s">
        <v>2708</v>
      </c>
      <c r="E332" s="236">
        <v>94</v>
      </c>
      <c r="F332" s="237">
        <v>60</v>
      </c>
    </row>
    <row r="333" spans="1:6" outlineLevel="1">
      <c r="A333" s="204">
        <v>320</v>
      </c>
      <c r="B333" s="234" t="s">
        <v>2810</v>
      </c>
      <c r="C333" s="205">
        <v>2024</v>
      </c>
      <c r="D333" s="235" t="s">
        <v>2708</v>
      </c>
      <c r="E333" s="236">
        <v>111</v>
      </c>
      <c r="F333" s="237">
        <v>70</v>
      </c>
    </row>
    <row r="334" spans="1:6" outlineLevel="1">
      <c r="A334" s="204">
        <v>321</v>
      </c>
      <c r="B334" s="234" t="s">
        <v>2811</v>
      </c>
      <c r="C334" s="205">
        <v>2024</v>
      </c>
      <c r="D334" s="235" t="s">
        <v>2708</v>
      </c>
      <c r="E334" s="236">
        <v>5</v>
      </c>
      <c r="F334" s="237">
        <v>25</v>
      </c>
    </row>
    <row r="335" spans="1:6" outlineLevel="1">
      <c r="A335" s="204">
        <v>322</v>
      </c>
      <c r="B335" s="234" t="s">
        <v>2812</v>
      </c>
      <c r="C335" s="205">
        <v>2024</v>
      </c>
      <c r="D335" s="235" t="s">
        <v>2708</v>
      </c>
      <c r="E335" s="236">
        <v>7</v>
      </c>
      <c r="F335" s="237">
        <v>50</v>
      </c>
    </row>
    <row r="336" spans="1:6" outlineLevel="1">
      <c r="A336" s="204">
        <v>323</v>
      </c>
      <c r="B336" s="234" t="s">
        <v>2813</v>
      </c>
      <c r="C336" s="205">
        <v>2024</v>
      </c>
      <c r="D336" s="235" t="s">
        <v>2708</v>
      </c>
      <c r="E336" s="236">
        <v>40</v>
      </c>
      <c r="F336" s="237">
        <v>15</v>
      </c>
    </row>
    <row r="337" spans="1:6" outlineLevel="1">
      <c r="A337" s="204">
        <v>324</v>
      </c>
      <c r="B337" s="234" t="s">
        <v>2814</v>
      </c>
      <c r="C337" s="205">
        <v>2024</v>
      </c>
      <c r="D337" s="235" t="s">
        <v>2708</v>
      </c>
      <c r="E337" s="236">
        <v>22</v>
      </c>
      <c r="F337" s="237">
        <v>6</v>
      </c>
    </row>
    <row r="338" spans="1:6" outlineLevel="1">
      <c r="A338" s="204">
        <v>325</v>
      </c>
      <c r="B338" s="234" t="s">
        <v>2815</v>
      </c>
      <c r="C338" s="205">
        <v>2024</v>
      </c>
      <c r="D338" s="235" t="s">
        <v>2708</v>
      </c>
      <c r="E338" s="236">
        <v>334</v>
      </c>
      <c r="F338" s="237">
        <v>10</v>
      </c>
    </row>
    <row r="339" spans="1:6" outlineLevel="1">
      <c r="A339" s="204">
        <v>326</v>
      </c>
      <c r="B339" s="234" t="s">
        <v>2816</v>
      </c>
      <c r="C339" s="205">
        <v>2024</v>
      </c>
      <c r="D339" s="235" t="s">
        <v>2708</v>
      </c>
      <c r="E339" s="236">
        <v>30</v>
      </c>
      <c r="F339" s="237">
        <v>6</v>
      </c>
    </row>
    <row r="340" spans="1:6" outlineLevel="1">
      <c r="A340" s="204">
        <v>327</v>
      </c>
      <c r="B340" s="234" t="s">
        <v>2817</v>
      </c>
      <c r="C340" s="205">
        <v>2024</v>
      </c>
      <c r="D340" s="235" t="s">
        <v>2708</v>
      </c>
      <c r="E340" s="236">
        <v>148</v>
      </c>
      <c r="F340" s="237">
        <v>15</v>
      </c>
    </row>
    <row r="341" spans="1:6" outlineLevel="1">
      <c r="A341" s="204">
        <v>328</v>
      </c>
      <c r="B341" s="234" t="s">
        <v>2818</v>
      </c>
      <c r="C341" s="205">
        <v>2024</v>
      </c>
      <c r="D341" s="235" t="s">
        <v>2708</v>
      </c>
      <c r="E341" s="236">
        <v>10</v>
      </c>
      <c r="F341" s="237">
        <v>15</v>
      </c>
    </row>
    <row r="342" spans="1:6" outlineLevel="1">
      <c r="A342" s="204">
        <v>329</v>
      </c>
      <c r="B342" s="234" t="s">
        <v>2819</v>
      </c>
      <c r="C342" s="205">
        <v>2024</v>
      </c>
      <c r="D342" s="235" t="s">
        <v>2708</v>
      </c>
      <c r="E342" s="236">
        <v>10</v>
      </c>
      <c r="F342" s="237">
        <v>15</v>
      </c>
    </row>
    <row r="343" spans="1:6" outlineLevel="1">
      <c r="A343" s="204">
        <v>330</v>
      </c>
      <c r="B343" s="234" t="s">
        <v>2820</v>
      </c>
      <c r="C343" s="205">
        <v>2024</v>
      </c>
      <c r="D343" s="235" t="s">
        <v>2708</v>
      </c>
      <c r="E343" s="236">
        <v>30</v>
      </c>
      <c r="F343" s="237">
        <v>15</v>
      </c>
    </row>
    <row r="344" spans="1:6" outlineLevel="1">
      <c r="A344" s="204">
        <v>331</v>
      </c>
      <c r="B344" s="234" t="s">
        <v>2821</v>
      </c>
      <c r="C344" s="205">
        <v>2024</v>
      </c>
      <c r="D344" s="235" t="s">
        <v>2708</v>
      </c>
      <c r="E344" s="236">
        <v>75</v>
      </c>
      <c r="F344" s="237">
        <v>15</v>
      </c>
    </row>
    <row r="345" spans="1:6" outlineLevel="1">
      <c r="A345" s="204">
        <v>332</v>
      </c>
      <c r="B345" s="234" t="s">
        <v>2822</v>
      </c>
      <c r="C345" s="205">
        <v>2024</v>
      </c>
      <c r="D345" s="235" t="s">
        <v>2708</v>
      </c>
      <c r="E345" s="236">
        <v>114</v>
      </c>
      <c r="F345" s="237">
        <v>7</v>
      </c>
    </row>
    <row r="346" spans="1:6" outlineLevel="1">
      <c r="A346" s="204">
        <v>333</v>
      </c>
      <c r="B346" s="234" t="s">
        <v>2823</v>
      </c>
      <c r="C346" s="205">
        <v>2024</v>
      </c>
      <c r="D346" s="235" t="s">
        <v>2708</v>
      </c>
      <c r="E346" s="236">
        <v>102</v>
      </c>
      <c r="F346" s="237">
        <v>6</v>
      </c>
    </row>
    <row r="347" spans="1:6" outlineLevel="1">
      <c r="A347" s="204">
        <v>334</v>
      </c>
      <c r="B347" s="234" t="s">
        <v>2824</v>
      </c>
      <c r="C347" s="205">
        <v>2024</v>
      </c>
      <c r="D347" s="235" t="s">
        <v>2708</v>
      </c>
      <c r="E347" s="236">
        <v>137</v>
      </c>
      <c r="F347" s="237">
        <v>15</v>
      </c>
    </row>
    <row r="348" spans="1:6" outlineLevel="1">
      <c r="A348" s="204">
        <v>335</v>
      </c>
      <c r="B348" s="234" t="s">
        <v>2825</v>
      </c>
      <c r="C348" s="205">
        <v>2024</v>
      </c>
      <c r="D348" s="235" t="s">
        <v>2708</v>
      </c>
      <c r="E348" s="236">
        <v>100</v>
      </c>
      <c r="F348" s="237">
        <v>15</v>
      </c>
    </row>
    <row r="349" spans="1:6" outlineLevel="1">
      <c r="A349" s="204">
        <v>336</v>
      </c>
      <c r="B349" s="234" t="s">
        <v>2826</v>
      </c>
      <c r="C349" s="205">
        <v>2024</v>
      </c>
      <c r="D349" s="235" t="s">
        <v>2708</v>
      </c>
      <c r="E349" s="236">
        <v>73</v>
      </c>
      <c r="F349" s="237">
        <v>7</v>
      </c>
    </row>
    <row r="350" spans="1:6" outlineLevel="1">
      <c r="A350" s="204">
        <v>337</v>
      </c>
      <c r="B350" s="234" t="s">
        <v>2827</v>
      </c>
      <c r="C350" s="205">
        <v>2024</v>
      </c>
      <c r="D350" s="235" t="s">
        <v>2708</v>
      </c>
      <c r="E350" s="236">
        <v>48</v>
      </c>
      <c r="F350" s="237">
        <v>15</v>
      </c>
    </row>
    <row r="351" spans="1:6" outlineLevel="1">
      <c r="A351" s="204">
        <v>338</v>
      </c>
      <c r="B351" s="234" t="s">
        <v>2828</v>
      </c>
      <c r="C351" s="205">
        <v>2024</v>
      </c>
      <c r="D351" s="235" t="s">
        <v>2708</v>
      </c>
      <c r="E351" s="236">
        <v>39</v>
      </c>
      <c r="F351" s="237">
        <v>15</v>
      </c>
    </row>
    <row r="352" spans="1:6" outlineLevel="1">
      <c r="A352" s="204">
        <v>339</v>
      </c>
      <c r="B352" s="234" t="s">
        <v>2829</v>
      </c>
      <c r="C352" s="205">
        <v>2024</v>
      </c>
      <c r="D352" s="235" t="s">
        <v>2708</v>
      </c>
      <c r="E352" s="236">
        <v>167</v>
      </c>
      <c r="F352" s="237">
        <v>15</v>
      </c>
    </row>
    <row r="353" spans="1:6" outlineLevel="1">
      <c r="A353" s="204">
        <v>340</v>
      </c>
      <c r="B353" s="234" t="s">
        <v>2830</v>
      </c>
      <c r="C353" s="205">
        <v>2024</v>
      </c>
      <c r="D353" s="235" t="s">
        <v>2708</v>
      </c>
      <c r="E353" s="236">
        <v>54</v>
      </c>
      <c r="F353" s="237">
        <v>15</v>
      </c>
    </row>
    <row r="354" spans="1:6" outlineLevel="1">
      <c r="A354" s="204">
        <v>341</v>
      </c>
      <c r="B354" s="234" t="s">
        <v>2831</v>
      </c>
      <c r="C354" s="205">
        <v>2024</v>
      </c>
      <c r="D354" s="235" t="s">
        <v>2708</v>
      </c>
      <c r="E354" s="236">
        <v>56</v>
      </c>
      <c r="F354" s="237">
        <v>12</v>
      </c>
    </row>
    <row r="355" spans="1:6" outlineLevel="1">
      <c r="A355" s="204">
        <v>342</v>
      </c>
      <c r="B355" s="234" t="s">
        <v>2832</v>
      </c>
      <c r="C355" s="205">
        <v>2024</v>
      </c>
      <c r="D355" s="235" t="s">
        <v>2708</v>
      </c>
      <c r="E355" s="236">
        <v>55</v>
      </c>
      <c r="F355" s="237">
        <v>15</v>
      </c>
    </row>
    <row r="356" spans="1:6" outlineLevel="1">
      <c r="A356" s="204">
        <v>343</v>
      </c>
      <c r="B356" s="234" t="s">
        <v>2833</v>
      </c>
      <c r="C356" s="205">
        <v>2024</v>
      </c>
      <c r="D356" s="235" t="s">
        <v>2708</v>
      </c>
      <c r="E356" s="236">
        <v>7</v>
      </c>
      <c r="F356" s="237">
        <v>15</v>
      </c>
    </row>
    <row r="357" spans="1:6" outlineLevel="1">
      <c r="A357" s="204">
        <v>344</v>
      </c>
      <c r="B357" s="234" t="s">
        <v>2834</v>
      </c>
      <c r="C357" s="205">
        <v>2024</v>
      </c>
      <c r="D357" s="235" t="s">
        <v>2708</v>
      </c>
      <c r="E357" s="236">
        <v>101</v>
      </c>
      <c r="F357" s="237">
        <v>15</v>
      </c>
    </row>
    <row r="358" spans="1:6" outlineLevel="1">
      <c r="A358" s="204">
        <v>345</v>
      </c>
      <c r="B358" s="234" t="s">
        <v>2835</v>
      </c>
      <c r="C358" s="205">
        <v>2024</v>
      </c>
      <c r="D358" s="235" t="s">
        <v>2708</v>
      </c>
      <c r="E358" s="236">
        <v>20</v>
      </c>
      <c r="F358" s="237">
        <v>5</v>
      </c>
    </row>
    <row r="359" spans="1:6" outlineLevel="1">
      <c r="A359" s="204">
        <v>346</v>
      </c>
      <c r="B359" s="234" t="s">
        <v>2836</v>
      </c>
      <c r="C359" s="205">
        <v>2024</v>
      </c>
      <c r="D359" s="235" t="s">
        <v>2708</v>
      </c>
      <c r="E359" s="236">
        <v>25</v>
      </c>
      <c r="F359" s="237">
        <v>10</v>
      </c>
    </row>
    <row r="360" spans="1:6" outlineLevel="1">
      <c r="A360" s="204">
        <v>347</v>
      </c>
      <c r="B360" s="234" t="s">
        <v>2837</v>
      </c>
      <c r="C360" s="205">
        <v>2024</v>
      </c>
      <c r="D360" s="235" t="s">
        <v>2708</v>
      </c>
      <c r="E360" s="236">
        <v>38</v>
      </c>
      <c r="F360" s="237">
        <v>5</v>
      </c>
    </row>
    <row r="361" spans="1:6" outlineLevel="1">
      <c r="A361" s="204">
        <v>348</v>
      </c>
      <c r="B361" s="234" t="s">
        <v>2838</v>
      </c>
      <c r="C361" s="205">
        <v>2024</v>
      </c>
      <c r="D361" s="235" t="s">
        <v>2708</v>
      </c>
      <c r="E361" s="236">
        <v>55</v>
      </c>
      <c r="F361" s="237">
        <v>15</v>
      </c>
    </row>
    <row r="362" spans="1:6" outlineLevel="1">
      <c r="A362" s="204">
        <v>349</v>
      </c>
      <c r="B362" s="234" t="s">
        <v>2839</v>
      </c>
      <c r="C362" s="205">
        <v>2024</v>
      </c>
      <c r="D362" s="235" t="s">
        <v>2708</v>
      </c>
      <c r="E362" s="236">
        <v>10</v>
      </c>
      <c r="F362" s="237">
        <v>15</v>
      </c>
    </row>
    <row r="363" spans="1:6" outlineLevel="1">
      <c r="A363" s="204">
        <v>350</v>
      </c>
      <c r="B363" s="234" t="s">
        <v>2840</v>
      </c>
      <c r="C363" s="205">
        <v>2024</v>
      </c>
      <c r="D363" s="235" t="s">
        <v>2708</v>
      </c>
      <c r="E363" s="236">
        <v>10</v>
      </c>
      <c r="F363" s="237">
        <v>10</v>
      </c>
    </row>
    <row r="364" spans="1:6" outlineLevel="1">
      <c r="A364" s="204">
        <v>351</v>
      </c>
      <c r="B364" s="234" t="s">
        <v>2841</v>
      </c>
      <c r="C364" s="205">
        <v>2024</v>
      </c>
      <c r="D364" s="235" t="s">
        <v>2708</v>
      </c>
      <c r="E364" s="236">
        <v>735</v>
      </c>
      <c r="F364" s="237">
        <v>15</v>
      </c>
    </row>
    <row r="365" spans="1:6" outlineLevel="1">
      <c r="A365" s="204">
        <v>352</v>
      </c>
      <c r="B365" s="234" t="s">
        <v>2842</v>
      </c>
      <c r="C365" s="205">
        <v>2024</v>
      </c>
      <c r="D365" s="235" t="s">
        <v>2708</v>
      </c>
      <c r="E365" s="236">
        <v>43</v>
      </c>
      <c r="F365" s="237">
        <v>15</v>
      </c>
    </row>
    <row r="366" spans="1:6" outlineLevel="1">
      <c r="A366" s="204">
        <v>353</v>
      </c>
      <c r="B366" s="234" t="s">
        <v>2843</v>
      </c>
      <c r="C366" s="205">
        <v>2024</v>
      </c>
      <c r="D366" s="235" t="s">
        <v>2708</v>
      </c>
      <c r="E366" s="236">
        <v>482</v>
      </c>
      <c r="F366" s="237">
        <v>15</v>
      </c>
    </row>
    <row r="367" spans="1:6" outlineLevel="1">
      <c r="A367" s="204">
        <v>354</v>
      </c>
      <c r="B367" s="234" t="s">
        <v>2844</v>
      </c>
      <c r="C367" s="205">
        <v>2024</v>
      </c>
      <c r="D367" s="235" t="s">
        <v>2708</v>
      </c>
      <c r="E367" s="236">
        <v>423</v>
      </c>
      <c r="F367" s="237">
        <v>15</v>
      </c>
    </row>
    <row r="368" spans="1:6" outlineLevel="1">
      <c r="A368" s="204">
        <v>355</v>
      </c>
      <c r="B368" s="234" t="s">
        <v>166</v>
      </c>
      <c r="C368" s="205">
        <v>2024</v>
      </c>
      <c r="D368" s="235" t="s">
        <v>2708</v>
      </c>
      <c r="E368" s="236">
        <v>34</v>
      </c>
      <c r="F368" s="237">
        <v>7</v>
      </c>
    </row>
    <row r="369" spans="1:6" outlineLevel="1">
      <c r="A369" s="204">
        <v>356</v>
      </c>
      <c r="B369" s="234" t="s">
        <v>2845</v>
      </c>
      <c r="C369" s="205">
        <v>2024</v>
      </c>
      <c r="D369" s="235" t="s">
        <v>2708</v>
      </c>
      <c r="E369" s="236">
        <v>374</v>
      </c>
      <c r="F369" s="237">
        <v>15</v>
      </c>
    </row>
    <row r="370" spans="1:6" outlineLevel="1">
      <c r="A370" s="204">
        <v>357</v>
      </c>
      <c r="B370" s="234" t="s">
        <v>2846</v>
      </c>
      <c r="C370" s="205">
        <v>2024</v>
      </c>
      <c r="D370" s="235" t="s">
        <v>2708</v>
      </c>
      <c r="E370" s="236">
        <v>88</v>
      </c>
      <c r="F370" s="237">
        <v>15</v>
      </c>
    </row>
    <row r="371" spans="1:6" outlineLevel="1">
      <c r="A371" s="204">
        <v>358</v>
      </c>
      <c r="B371" s="234" t="s">
        <v>2847</v>
      </c>
      <c r="C371" s="205">
        <v>2024</v>
      </c>
      <c r="D371" s="235" t="s">
        <v>2708</v>
      </c>
      <c r="E371" s="236">
        <v>14</v>
      </c>
      <c r="F371" s="237">
        <v>15</v>
      </c>
    </row>
    <row r="372" spans="1:6" outlineLevel="1">
      <c r="A372" s="204">
        <v>359</v>
      </c>
      <c r="B372" s="234" t="s">
        <v>2848</v>
      </c>
      <c r="C372" s="205">
        <v>2024</v>
      </c>
      <c r="D372" s="235" t="s">
        <v>2708</v>
      </c>
      <c r="E372" s="236">
        <v>299</v>
      </c>
      <c r="F372" s="237">
        <v>15</v>
      </c>
    </row>
    <row r="373" spans="1:6" outlineLevel="1">
      <c r="A373" s="204">
        <v>360</v>
      </c>
      <c r="B373" s="234" t="s">
        <v>166</v>
      </c>
      <c r="C373" s="205">
        <v>2024</v>
      </c>
      <c r="D373" s="235" t="s">
        <v>2708</v>
      </c>
      <c r="E373" s="236">
        <v>50</v>
      </c>
      <c r="F373" s="237">
        <v>7</v>
      </c>
    </row>
    <row r="374" spans="1:6" outlineLevel="1">
      <c r="A374" s="204">
        <v>361</v>
      </c>
      <c r="B374" s="234" t="s">
        <v>2849</v>
      </c>
      <c r="C374" s="205">
        <v>2024</v>
      </c>
      <c r="D374" s="235" t="s">
        <v>2708</v>
      </c>
      <c r="E374" s="236">
        <v>302</v>
      </c>
      <c r="F374" s="237">
        <v>15</v>
      </c>
    </row>
    <row r="375" spans="1:6" outlineLevel="1">
      <c r="A375" s="204">
        <v>362</v>
      </c>
      <c r="B375" s="234" t="s">
        <v>2850</v>
      </c>
      <c r="C375" s="205">
        <v>2024</v>
      </c>
      <c r="D375" s="235" t="s">
        <v>2708</v>
      </c>
      <c r="E375" s="236">
        <v>379</v>
      </c>
      <c r="F375" s="237">
        <v>15</v>
      </c>
    </row>
    <row r="376" spans="1:6" outlineLevel="1">
      <c r="A376" s="204">
        <v>363</v>
      </c>
      <c r="B376" s="234" t="s">
        <v>2851</v>
      </c>
      <c r="C376" s="205">
        <v>2024</v>
      </c>
      <c r="D376" s="235" t="s">
        <v>2708</v>
      </c>
      <c r="E376" s="236">
        <v>218</v>
      </c>
      <c r="F376" s="237">
        <v>10</v>
      </c>
    </row>
    <row r="377" spans="1:6" outlineLevel="1">
      <c r="A377" s="204">
        <v>364</v>
      </c>
      <c r="B377" s="234" t="s">
        <v>2852</v>
      </c>
      <c r="C377" s="205">
        <v>2024</v>
      </c>
      <c r="D377" s="235" t="s">
        <v>2708</v>
      </c>
      <c r="E377" s="236">
        <v>195</v>
      </c>
      <c r="F377" s="237">
        <v>15</v>
      </c>
    </row>
    <row r="378" spans="1:6" outlineLevel="1">
      <c r="A378" s="204">
        <v>365</v>
      </c>
      <c r="B378" s="234" t="s">
        <v>2853</v>
      </c>
      <c r="C378" s="205">
        <v>2024</v>
      </c>
      <c r="D378" s="235" t="s">
        <v>2708</v>
      </c>
      <c r="E378" s="236">
        <v>129</v>
      </c>
      <c r="F378" s="237">
        <v>5</v>
      </c>
    </row>
    <row r="379" spans="1:6" outlineLevel="1">
      <c r="A379" s="204">
        <v>366</v>
      </c>
      <c r="B379" s="234" t="s">
        <v>2854</v>
      </c>
      <c r="C379" s="205">
        <v>2024</v>
      </c>
      <c r="D379" s="235" t="s">
        <v>2708</v>
      </c>
      <c r="E379" s="236">
        <v>185</v>
      </c>
      <c r="F379" s="237">
        <v>15</v>
      </c>
    </row>
    <row r="380" spans="1:6" outlineLevel="1">
      <c r="A380" s="204">
        <v>367</v>
      </c>
      <c r="B380" s="234" t="s">
        <v>2855</v>
      </c>
      <c r="C380" s="205">
        <v>2024</v>
      </c>
      <c r="D380" s="235" t="s">
        <v>2708</v>
      </c>
      <c r="E380" s="236">
        <v>287</v>
      </c>
      <c r="F380" s="237">
        <v>10</v>
      </c>
    </row>
    <row r="381" spans="1:6" outlineLevel="1">
      <c r="A381" s="204">
        <v>368</v>
      </c>
      <c r="B381" s="234" t="s">
        <v>2856</v>
      </c>
      <c r="C381" s="205">
        <v>2024</v>
      </c>
      <c r="D381" s="235" t="s">
        <v>2708</v>
      </c>
      <c r="E381" s="236">
        <v>98</v>
      </c>
      <c r="F381" s="237">
        <v>15</v>
      </c>
    </row>
    <row r="382" spans="1:6" outlineLevel="1">
      <c r="A382" s="204">
        <v>369</v>
      </c>
      <c r="B382" s="234" t="s">
        <v>2857</v>
      </c>
      <c r="C382" s="205">
        <v>2024</v>
      </c>
      <c r="D382" s="235" t="s">
        <v>2708</v>
      </c>
      <c r="E382" s="236">
        <v>52</v>
      </c>
      <c r="F382" s="237">
        <v>15</v>
      </c>
    </row>
    <row r="383" spans="1:6" outlineLevel="1">
      <c r="A383" s="204">
        <v>370</v>
      </c>
      <c r="B383" s="234" t="s">
        <v>2858</v>
      </c>
      <c r="C383" s="205">
        <v>2024</v>
      </c>
      <c r="D383" s="235" t="s">
        <v>2708</v>
      </c>
      <c r="E383" s="236">
        <v>379</v>
      </c>
      <c r="F383" s="237">
        <v>15</v>
      </c>
    </row>
    <row r="384" spans="1:6" outlineLevel="1">
      <c r="A384" s="204">
        <v>371</v>
      </c>
      <c r="B384" s="234" t="s">
        <v>2859</v>
      </c>
      <c r="C384" s="205">
        <v>2024</v>
      </c>
      <c r="D384" s="235" t="s">
        <v>2708</v>
      </c>
      <c r="E384" s="236">
        <v>237</v>
      </c>
      <c r="F384" s="237">
        <v>15</v>
      </c>
    </row>
    <row r="385" spans="1:6" outlineLevel="1">
      <c r="A385" s="204">
        <v>372</v>
      </c>
      <c r="B385" s="234" t="s">
        <v>2860</v>
      </c>
      <c r="C385" s="205">
        <v>2024</v>
      </c>
      <c r="D385" s="235" t="s">
        <v>2708</v>
      </c>
      <c r="E385" s="236">
        <v>3</v>
      </c>
      <c r="F385" s="237">
        <v>15</v>
      </c>
    </row>
    <row r="386" spans="1:6" outlineLevel="1">
      <c r="A386" s="204">
        <v>373</v>
      </c>
      <c r="B386" s="234" t="s">
        <v>2861</v>
      </c>
      <c r="C386" s="205">
        <v>2024</v>
      </c>
      <c r="D386" s="235" t="s">
        <v>2708</v>
      </c>
      <c r="E386" s="236">
        <v>20</v>
      </c>
      <c r="F386" s="237">
        <v>15</v>
      </c>
    </row>
    <row r="387" spans="1:6" outlineLevel="1">
      <c r="A387" s="204">
        <v>374</v>
      </c>
      <c r="B387" s="234" t="s">
        <v>2862</v>
      </c>
      <c r="C387" s="205">
        <v>2024</v>
      </c>
      <c r="D387" s="235" t="s">
        <v>2708</v>
      </c>
      <c r="E387" s="236">
        <v>5</v>
      </c>
      <c r="F387" s="237">
        <v>15</v>
      </c>
    </row>
    <row r="388" spans="1:6" outlineLevel="1">
      <c r="A388" s="204">
        <v>375</v>
      </c>
      <c r="B388" s="234" t="s">
        <v>2863</v>
      </c>
      <c r="C388" s="205">
        <v>2024</v>
      </c>
      <c r="D388" s="235" t="s">
        <v>2708</v>
      </c>
      <c r="E388" s="236">
        <v>405</v>
      </c>
      <c r="F388" s="237">
        <v>15</v>
      </c>
    </row>
    <row r="389" spans="1:6" outlineLevel="1">
      <c r="A389" s="204">
        <v>376</v>
      </c>
      <c r="B389" s="234" t="s">
        <v>2864</v>
      </c>
      <c r="C389" s="205">
        <v>2024</v>
      </c>
      <c r="D389" s="235" t="s">
        <v>2708</v>
      </c>
      <c r="E389" s="236">
        <v>5</v>
      </c>
      <c r="F389" s="237">
        <v>15</v>
      </c>
    </row>
    <row r="390" spans="1:6" outlineLevel="1">
      <c r="A390" s="204">
        <v>377</v>
      </c>
      <c r="B390" s="234" t="s">
        <v>2865</v>
      </c>
      <c r="C390" s="205">
        <v>2024</v>
      </c>
      <c r="D390" s="235" t="s">
        <v>2708</v>
      </c>
      <c r="E390" s="236">
        <v>12</v>
      </c>
      <c r="F390" s="237">
        <v>15</v>
      </c>
    </row>
    <row r="391" spans="1:6" outlineLevel="1">
      <c r="A391" s="204">
        <v>378</v>
      </c>
      <c r="B391" s="234" t="s">
        <v>2866</v>
      </c>
      <c r="C391" s="205">
        <v>2024</v>
      </c>
      <c r="D391" s="235" t="s">
        <v>2708</v>
      </c>
      <c r="E391" s="236">
        <v>14</v>
      </c>
      <c r="F391" s="237">
        <v>12</v>
      </c>
    </row>
    <row r="392" spans="1:6" outlineLevel="1">
      <c r="A392" s="204">
        <v>379</v>
      </c>
      <c r="B392" s="234" t="s">
        <v>2867</v>
      </c>
      <c r="C392" s="205">
        <v>2024</v>
      </c>
      <c r="D392" s="235" t="s">
        <v>2708</v>
      </c>
      <c r="E392" s="236">
        <v>279</v>
      </c>
      <c r="F392" s="237">
        <v>15</v>
      </c>
    </row>
    <row r="393" spans="1:6" outlineLevel="1">
      <c r="A393" s="204">
        <v>380</v>
      </c>
      <c r="B393" s="234" t="s">
        <v>2868</v>
      </c>
      <c r="C393" s="205">
        <v>2024</v>
      </c>
      <c r="D393" s="235" t="s">
        <v>2708</v>
      </c>
      <c r="E393" s="236">
        <v>435</v>
      </c>
      <c r="F393" s="237">
        <v>10</v>
      </c>
    </row>
    <row r="394" spans="1:6" outlineLevel="1">
      <c r="A394" s="204">
        <v>381</v>
      </c>
      <c r="B394" s="234" t="s">
        <v>2869</v>
      </c>
      <c r="C394" s="205">
        <v>2024</v>
      </c>
      <c r="D394" s="235" t="s">
        <v>2708</v>
      </c>
      <c r="E394" s="236">
        <v>7</v>
      </c>
      <c r="F394" s="237">
        <v>15</v>
      </c>
    </row>
    <row r="395" spans="1:6" outlineLevel="1">
      <c r="A395" s="204">
        <v>382</v>
      </c>
      <c r="B395" s="234" t="s">
        <v>2870</v>
      </c>
      <c r="C395" s="205">
        <v>2024</v>
      </c>
      <c r="D395" s="235" t="s">
        <v>2708</v>
      </c>
      <c r="E395" s="236">
        <v>5</v>
      </c>
      <c r="F395" s="237">
        <v>15</v>
      </c>
    </row>
    <row r="396" spans="1:6" outlineLevel="1">
      <c r="A396" s="204">
        <v>383</v>
      </c>
      <c r="B396" s="234" t="s">
        <v>2871</v>
      </c>
      <c r="C396" s="205">
        <v>2024</v>
      </c>
      <c r="D396" s="235" t="s">
        <v>2708</v>
      </c>
      <c r="E396" s="236">
        <v>23</v>
      </c>
      <c r="F396" s="237">
        <v>15</v>
      </c>
    </row>
    <row r="397" spans="1:6" ht="15.75">
      <c r="A397" s="223" t="s">
        <v>2703</v>
      </c>
      <c r="B397" s="224" t="s">
        <v>11</v>
      </c>
      <c r="C397" s="225"/>
      <c r="D397" s="226"/>
      <c r="E397" s="227"/>
      <c r="F397" s="227"/>
    </row>
    <row r="398" spans="1:6" ht="15.75">
      <c r="A398" s="228" t="s">
        <v>2704</v>
      </c>
      <c r="B398" s="229" t="s">
        <v>13</v>
      </c>
      <c r="C398" s="230"/>
      <c r="D398" s="231"/>
      <c r="E398" s="232"/>
      <c r="F398" s="232"/>
    </row>
    <row r="399" spans="1:6" ht="15.75">
      <c r="A399" s="228" t="s">
        <v>2705</v>
      </c>
      <c r="B399" s="229" t="s">
        <v>15</v>
      </c>
      <c r="C399" s="230"/>
      <c r="D399" s="231"/>
      <c r="E399" s="232"/>
      <c r="F399" s="232"/>
    </row>
    <row r="400" spans="1:6" ht="31.5">
      <c r="A400" s="228" t="s">
        <v>2706</v>
      </c>
      <c r="B400" s="229" t="s">
        <v>17</v>
      </c>
      <c r="C400" s="230"/>
      <c r="D400" s="231" t="s">
        <v>2872</v>
      </c>
      <c r="E400" s="232">
        <f>E401</f>
        <v>14573</v>
      </c>
      <c r="F400" s="232">
        <f>F401</f>
        <v>1689</v>
      </c>
    </row>
    <row r="401" spans="1:6" ht="15.75">
      <c r="A401" s="228" t="s">
        <v>2707</v>
      </c>
      <c r="B401" s="229" t="s">
        <v>18</v>
      </c>
      <c r="C401" s="230"/>
      <c r="D401" s="231"/>
      <c r="E401" s="232">
        <f>SUM(E402:E476)</f>
        <v>14573</v>
      </c>
      <c r="F401" s="232">
        <f>SUM(F402:F476)</f>
        <v>1689</v>
      </c>
    </row>
    <row r="402" spans="1:6" outlineLevel="1">
      <c r="A402" s="204">
        <v>1</v>
      </c>
      <c r="B402" s="234" t="s">
        <v>67</v>
      </c>
      <c r="C402" s="205">
        <v>2023</v>
      </c>
      <c r="D402" s="210" t="s">
        <v>2872</v>
      </c>
      <c r="E402" s="236">
        <v>468</v>
      </c>
      <c r="F402" s="237">
        <v>15</v>
      </c>
    </row>
    <row r="403" spans="1:6" outlineLevel="1">
      <c r="A403" s="204">
        <v>2</v>
      </c>
      <c r="B403" s="234" t="s">
        <v>71</v>
      </c>
      <c r="C403" s="205">
        <v>2023</v>
      </c>
      <c r="D403" s="210" t="s">
        <v>2872</v>
      </c>
      <c r="E403" s="236">
        <v>694</v>
      </c>
      <c r="F403" s="237">
        <v>15</v>
      </c>
    </row>
    <row r="404" spans="1:6" outlineLevel="1">
      <c r="A404" s="204">
        <v>3</v>
      </c>
      <c r="B404" s="234" t="s">
        <v>82</v>
      </c>
      <c r="C404" s="205">
        <v>2023</v>
      </c>
      <c r="D404" s="210" t="s">
        <v>2872</v>
      </c>
      <c r="E404" s="236">
        <v>445</v>
      </c>
      <c r="F404" s="237">
        <v>15</v>
      </c>
    </row>
    <row r="405" spans="1:6" outlineLevel="1">
      <c r="A405" s="204">
        <v>4</v>
      </c>
      <c r="B405" s="234" t="s">
        <v>98</v>
      </c>
      <c r="C405" s="205">
        <v>2023</v>
      </c>
      <c r="D405" s="210" t="s">
        <v>2872</v>
      </c>
      <c r="E405" s="236">
        <v>370</v>
      </c>
      <c r="F405" s="237">
        <v>7</v>
      </c>
    </row>
    <row r="406" spans="1:6" outlineLevel="1">
      <c r="A406" s="204">
        <v>5</v>
      </c>
      <c r="B406" s="234" t="s">
        <v>105</v>
      </c>
      <c r="C406" s="205">
        <v>2023</v>
      </c>
      <c r="D406" s="210" t="s">
        <v>2872</v>
      </c>
      <c r="E406" s="236">
        <v>87</v>
      </c>
      <c r="F406" s="237">
        <v>15</v>
      </c>
    </row>
    <row r="407" spans="1:6" outlineLevel="1">
      <c r="A407" s="204">
        <v>6</v>
      </c>
      <c r="B407" s="234" t="s">
        <v>109</v>
      </c>
      <c r="C407" s="205">
        <v>2023</v>
      </c>
      <c r="D407" s="210" t="s">
        <v>2872</v>
      </c>
      <c r="E407" s="236">
        <v>477</v>
      </c>
      <c r="F407" s="237">
        <v>7</v>
      </c>
    </row>
    <row r="408" spans="1:6" outlineLevel="1">
      <c r="A408" s="204">
        <v>7</v>
      </c>
      <c r="B408" s="234" t="s">
        <v>116</v>
      </c>
      <c r="C408" s="205">
        <v>2023</v>
      </c>
      <c r="D408" s="210" t="s">
        <v>2872</v>
      </c>
      <c r="E408" s="236">
        <v>838</v>
      </c>
      <c r="F408" s="237">
        <v>15</v>
      </c>
    </row>
    <row r="409" spans="1:6" outlineLevel="1">
      <c r="A409" s="204">
        <v>8</v>
      </c>
      <c r="B409" s="234" t="s">
        <v>119</v>
      </c>
      <c r="C409" s="205">
        <v>2023</v>
      </c>
      <c r="D409" s="210" t="s">
        <v>2872</v>
      </c>
      <c r="E409" s="236">
        <v>765</v>
      </c>
      <c r="F409" s="237">
        <v>15</v>
      </c>
    </row>
    <row r="410" spans="1:6" outlineLevel="1">
      <c r="A410" s="204">
        <v>9</v>
      </c>
      <c r="B410" s="234" t="s">
        <v>120</v>
      </c>
      <c r="C410" s="205">
        <v>2023</v>
      </c>
      <c r="D410" s="210" t="s">
        <v>2872</v>
      </c>
      <c r="E410" s="236">
        <v>9</v>
      </c>
      <c r="F410" s="237">
        <v>15</v>
      </c>
    </row>
    <row r="411" spans="1:6" outlineLevel="1">
      <c r="A411" s="204">
        <v>10</v>
      </c>
      <c r="B411" s="234" t="s">
        <v>130</v>
      </c>
      <c r="C411" s="205">
        <v>2023</v>
      </c>
      <c r="D411" s="210" t="s">
        <v>2872</v>
      </c>
      <c r="E411" s="236">
        <v>246</v>
      </c>
      <c r="F411" s="237">
        <v>15</v>
      </c>
    </row>
    <row r="412" spans="1:6" outlineLevel="1">
      <c r="A412" s="204">
        <v>11</v>
      </c>
      <c r="B412" s="234" t="s">
        <v>142</v>
      </c>
      <c r="C412" s="205">
        <v>2023</v>
      </c>
      <c r="D412" s="210" t="s">
        <v>2872</v>
      </c>
      <c r="E412" s="236">
        <v>11</v>
      </c>
      <c r="F412" s="237">
        <v>15</v>
      </c>
    </row>
    <row r="413" spans="1:6" outlineLevel="1">
      <c r="A413" s="204">
        <v>12</v>
      </c>
      <c r="B413" s="234" t="s">
        <v>144</v>
      </c>
      <c r="C413" s="205">
        <v>2023</v>
      </c>
      <c r="D413" s="210" t="s">
        <v>2872</v>
      </c>
      <c r="E413" s="236">
        <v>8</v>
      </c>
      <c r="F413" s="237">
        <v>15</v>
      </c>
    </row>
    <row r="414" spans="1:6" outlineLevel="1">
      <c r="A414" s="204">
        <v>13</v>
      </c>
      <c r="B414" s="234" t="s">
        <v>153</v>
      </c>
      <c r="C414" s="205">
        <v>2023</v>
      </c>
      <c r="D414" s="210" t="s">
        <v>2872</v>
      </c>
      <c r="E414" s="236">
        <v>347</v>
      </c>
      <c r="F414" s="237">
        <v>15</v>
      </c>
    </row>
    <row r="415" spans="1:6" outlineLevel="1">
      <c r="A415" s="204">
        <v>14</v>
      </c>
      <c r="B415" s="234" t="s">
        <v>158</v>
      </c>
      <c r="C415" s="205">
        <v>2023</v>
      </c>
      <c r="D415" s="210" t="s">
        <v>2872</v>
      </c>
      <c r="E415" s="236">
        <v>14</v>
      </c>
      <c r="F415" s="237">
        <v>15</v>
      </c>
    </row>
    <row r="416" spans="1:6" outlineLevel="1">
      <c r="A416" s="204">
        <v>15</v>
      </c>
      <c r="B416" s="234" t="s">
        <v>182</v>
      </c>
      <c r="C416" s="205">
        <v>2023</v>
      </c>
      <c r="D416" s="210" t="s">
        <v>2872</v>
      </c>
      <c r="E416" s="236">
        <v>18</v>
      </c>
      <c r="F416" s="237">
        <v>15</v>
      </c>
    </row>
    <row r="417" spans="1:6" outlineLevel="1">
      <c r="A417" s="204">
        <v>16</v>
      </c>
      <c r="B417" s="234" t="s">
        <v>198</v>
      </c>
      <c r="C417" s="205">
        <v>2023</v>
      </c>
      <c r="D417" s="210" t="s">
        <v>2872</v>
      </c>
      <c r="E417" s="236">
        <v>642</v>
      </c>
      <c r="F417" s="237">
        <v>15</v>
      </c>
    </row>
    <row r="418" spans="1:6" outlineLevel="1">
      <c r="A418" s="204">
        <v>17</v>
      </c>
      <c r="B418" s="234" t="s">
        <v>200</v>
      </c>
      <c r="C418" s="205">
        <v>2023</v>
      </c>
      <c r="D418" s="210" t="s">
        <v>2872</v>
      </c>
      <c r="E418" s="236">
        <v>525</v>
      </c>
      <c r="F418" s="237">
        <v>15</v>
      </c>
    </row>
    <row r="419" spans="1:6" outlineLevel="1">
      <c r="A419" s="204">
        <v>18</v>
      </c>
      <c r="B419" s="234" t="s">
        <v>227</v>
      </c>
      <c r="C419" s="205">
        <v>2023</v>
      </c>
      <c r="D419" s="210" t="s">
        <v>2872</v>
      </c>
      <c r="E419" s="236">
        <v>5</v>
      </c>
      <c r="F419" s="237">
        <v>10</v>
      </c>
    </row>
    <row r="420" spans="1:6" outlineLevel="1">
      <c r="A420" s="204">
        <v>19</v>
      </c>
      <c r="B420" s="234" t="s">
        <v>235</v>
      </c>
      <c r="C420" s="205">
        <v>2023</v>
      </c>
      <c r="D420" s="210" t="s">
        <v>2872</v>
      </c>
      <c r="E420" s="236">
        <v>301</v>
      </c>
      <c r="F420" s="237">
        <v>15</v>
      </c>
    </row>
    <row r="421" spans="1:6" outlineLevel="1">
      <c r="A421" s="204">
        <v>20</v>
      </c>
      <c r="B421" s="234" t="s">
        <v>237</v>
      </c>
      <c r="C421" s="205">
        <v>2023</v>
      </c>
      <c r="D421" s="210" t="s">
        <v>2872</v>
      </c>
      <c r="E421" s="236">
        <v>3</v>
      </c>
      <c r="F421" s="237">
        <v>15</v>
      </c>
    </row>
    <row r="422" spans="1:6" outlineLevel="1">
      <c r="A422" s="204">
        <v>21</v>
      </c>
      <c r="B422" s="234" t="s">
        <v>239</v>
      </c>
      <c r="C422" s="205">
        <v>2023</v>
      </c>
      <c r="D422" s="210" t="s">
        <v>2872</v>
      </c>
      <c r="E422" s="236">
        <v>31</v>
      </c>
      <c r="F422" s="237">
        <v>15</v>
      </c>
    </row>
    <row r="423" spans="1:6" outlineLevel="1">
      <c r="A423" s="204">
        <v>22</v>
      </c>
      <c r="B423" s="234" t="s">
        <v>250</v>
      </c>
      <c r="C423" s="205">
        <v>2023</v>
      </c>
      <c r="D423" s="210" t="s">
        <v>2872</v>
      </c>
      <c r="E423" s="236">
        <v>8</v>
      </c>
      <c r="F423" s="237">
        <v>10</v>
      </c>
    </row>
    <row r="424" spans="1:6" outlineLevel="1">
      <c r="A424" s="204">
        <v>23</v>
      </c>
      <c r="B424" s="234" t="s">
        <v>39</v>
      </c>
      <c r="C424" s="205">
        <v>2023</v>
      </c>
      <c r="D424" s="210" t="s">
        <v>2872</v>
      </c>
      <c r="E424" s="236">
        <v>6</v>
      </c>
      <c r="F424" s="237">
        <v>30</v>
      </c>
    </row>
    <row r="425" spans="1:6" outlineLevel="1">
      <c r="A425" s="204">
        <v>24</v>
      </c>
      <c r="B425" s="234" t="s">
        <v>45</v>
      </c>
      <c r="C425" s="205">
        <v>2023</v>
      </c>
      <c r="D425" s="210" t="s">
        <v>2872</v>
      </c>
      <c r="E425" s="236">
        <v>70</v>
      </c>
      <c r="F425" s="237">
        <v>120</v>
      </c>
    </row>
    <row r="426" spans="1:6" outlineLevel="1">
      <c r="A426" s="204">
        <v>25</v>
      </c>
      <c r="B426" s="234" t="s">
        <v>48</v>
      </c>
      <c r="C426" s="205">
        <v>2023</v>
      </c>
      <c r="D426" s="210" t="s">
        <v>2872</v>
      </c>
      <c r="E426" s="236">
        <v>44</v>
      </c>
      <c r="F426" s="237">
        <v>56</v>
      </c>
    </row>
    <row r="427" spans="1:6" outlineLevel="1">
      <c r="A427" s="204">
        <v>26</v>
      </c>
      <c r="B427" s="234" t="s">
        <v>50</v>
      </c>
      <c r="C427" s="205">
        <v>2023</v>
      </c>
      <c r="D427" s="210" t="s">
        <v>2872</v>
      </c>
      <c r="E427" s="236">
        <v>22</v>
      </c>
      <c r="F427" s="237">
        <v>100</v>
      </c>
    </row>
    <row r="428" spans="1:6" outlineLevel="1">
      <c r="A428" s="204">
        <v>27</v>
      </c>
      <c r="B428" s="234" t="s">
        <v>128</v>
      </c>
      <c r="C428" s="205">
        <v>2023</v>
      </c>
      <c r="D428" s="210" t="s">
        <v>2872</v>
      </c>
      <c r="E428" s="236">
        <v>42</v>
      </c>
      <c r="F428" s="237">
        <v>15</v>
      </c>
    </row>
    <row r="429" spans="1:6" outlineLevel="1">
      <c r="A429" s="204">
        <v>28</v>
      </c>
      <c r="B429" s="234" t="s">
        <v>2873</v>
      </c>
      <c r="C429" s="205">
        <v>2024</v>
      </c>
      <c r="D429" s="235" t="s">
        <v>2872</v>
      </c>
      <c r="E429" s="236">
        <v>7</v>
      </c>
      <c r="F429" s="237">
        <v>8</v>
      </c>
    </row>
    <row r="430" spans="1:6" outlineLevel="1">
      <c r="A430" s="204">
        <v>29</v>
      </c>
      <c r="B430" s="234" t="s">
        <v>2874</v>
      </c>
      <c r="C430" s="205">
        <v>2024</v>
      </c>
      <c r="D430" s="235" t="s">
        <v>2872</v>
      </c>
      <c r="E430" s="236">
        <v>9</v>
      </c>
      <c r="F430" s="237">
        <v>15</v>
      </c>
    </row>
    <row r="431" spans="1:6" outlineLevel="1">
      <c r="A431" s="204">
        <v>30</v>
      </c>
      <c r="B431" s="234" t="s">
        <v>2875</v>
      </c>
      <c r="C431" s="205">
        <v>2024</v>
      </c>
      <c r="D431" s="235" t="s">
        <v>2872</v>
      </c>
      <c r="E431" s="236">
        <v>274</v>
      </c>
      <c r="F431" s="237">
        <v>15</v>
      </c>
    </row>
    <row r="432" spans="1:6" outlineLevel="1">
      <c r="A432" s="204">
        <v>31</v>
      </c>
      <c r="B432" s="234" t="s">
        <v>2876</v>
      </c>
      <c r="C432" s="205">
        <v>2024</v>
      </c>
      <c r="D432" s="235" t="s">
        <v>2872</v>
      </c>
      <c r="E432" s="236">
        <v>619</v>
      </c>
      <c r="F432" s="237">
        <v>15</v>
      </c>
    </row>
    <row r="433" spans="1:6" outlineLevel="1">
      <c r="A433" s="204">
        <v>32</v>
      </c>
      <c r="B433" s="234" t="s">
        <v>2877</v>
      </c>
      <c r="C433" s="205">
        <v>2024</v>
      </c>
      <c r="D433" s="235" t="s">
        <v>2872</v>
      </c>
      <c r="E433" s="236">
        <v>10</v>
      </c>
      <c r="F433" s="237">
        <v>5</v>
      </c>
    </row>
    <row r="434" spans="1:6" outlineLevel="1">
      <c r="A434" s="204">
        <v>33</v>
      </c>
      <c r="B434" s="234" t="s">
        <v>2878</v>
      </c>
      <c r="C434" s="205">
        <v>2024</v>
      </c>
      <c r="D434" s="235" t="s">
        <v>2872</v>
      </c>
      <c r="E434" s="236">
        <v>37</v>
      </c>
      <c r="F434" s="237">
        <v>15</v>
      </c>
    </row>
    <row r="435" spans="1:6" outlineLevel="1">
      <c r="A435" s="204">
        <v>34</v>
      </c>
      <c r="B435" s="234" t="s">
        <v>2879</v>
      </c>
      <c r="C435" s="205">
        <v>2024</v>
      </c>
      <c r="D435" s="235" t="s">
        <v>2872</v>
      </c>
      <c r="E435" s="236">
        <v>10</v>
      </c>
      <c r="F435" s="237">
        <v>15</v>
      </c>
    </row>
    <row r="436" spans="1:6" outlineLevel="1">
      <c r="A436" s="204">
        <v>35</v>
      </c>
      <c r="B436" s="234" t="s">
        <v>2880</v>
      </c>
      <c r="C436" s="205">
        <v>2024</v>
      </c>
      <c r="D436" s="235" t="s">
        <v>2872</v>
      </c>
      <c r="E436" s="236">
        <v>197</v>
      </c>
      <c r="F436" s="237">
        <v>15</v>
      </c>
    </row>
    <row r="437" spans="1:6" outlineLevel="1">
      <c r="A437" s="204">
        <v>36</v>
      </c>
      <c r="B437" s="234" t="s">
        <v>2881</v>
      </c>
      <c r="C437" s="205">
        <v>2024</v>
      </c>
      <c r="D437" s="235" t="s">
        <v>2872</v>
      </c>
      <c r="E437" s="236">
        <v>53</v>
      </c>
      <c r="F437" s="237">
        <v>15</v>
      </c>
    </row>
    <row r="438" spans="1:6" outlineLevel="1">
      <c r="A438" s="204">
        <v>37</v>
      </c>
      <c r="B438" s="234" t="s">
        <v>2882</v>
      </c>
      <c r="C438" s="205">
        <v>2024</v>
      </c>
      <c r="D438" s="235" t="s">
        <v>2872</v>
      </c>
      <c r="E438" s="236">
        <v>248</v>
      </c>
      <c r="F438" s="237">
        <v>15</v>
      </c>
    </row>
    <row r="439" spans="1:6" outlineLevel="1">
      <c r="A439" s="204">
        <v>38</v>
      </c>
      <c r="B439" s="234" t="s">
        <v>2883</v>
      </c>
      <c r="C439" s="205">
        <v>2024</v>
      </c>
      <c r="D439" s="235" t="s">
        <v>2872</v>
      </c>
      <c r="E439" s="236">
        <v>11</v>
      </c>
      <c r="F439" s="237">
        <v>15</v>
      </c>
    </row>
    <row r="440" spans="1:6" outlineLevel="1">
      <c r="A440" s="204">
        <v>39</v>
      </c>
      <c r="B440" s="234" t="s">
        <v>2884</v>
      </c>
      <c r="C440" s="205">
        <v>2024</v>
      </c>
      <c r="D440" s="235" t="s">
        <v>2872</v>
      </c>
      <c r="E440" s="236">
        <v>10</v>
      </c>
      <c r="F440" s="237">
        <v>15</v>
      </c>
    </row>
    <row r="441" spans="1:6" outlineLevel="1">
      <c r="A441" s="204">
        <v>40</v>
      </c>
      <c r="B441" s="234" t="s">
        <v>2885</v>
      </c>
      <c r="C441" s="205">
        <v>2024</v>
      </c>
      <c r="D441" s="235" t="s">
        <v>2872</v>
      </c>
      <c r="E441" s="236">
        <v>218</v>
      </c>
      <c r="F441" s="237">
        <v>15</v>
      </c>
    </row>
    <row r="442" spans="1:6" outlineLevel="1">
      <c r="A442" s="204">
        <v>41</v>
      </c>
      <c r="B442" s="234" t="s">
        <v>2886</v>
      </c>
      <c r="C442" s="205">
        <v>2024</v>
      </c>
      <c r="D442" s="235" t="s">
        <v>2872</v>
      </c>
      <c r="E442" s="236">
        <v>305</v>
      </c>
      <c r="F442" s="237">
        <v>15</v>
      </c>
    </row>
    <row r="443" spans="1:6" outlineLevel="1">
      <c r="A443" s="204">
        <v>42</v>
      </c>
      <c r="B443" s="234" t="s">
        <v>2887</v>
      </c>
      <c r="C443" s="205">
        <v>2024</v>
      </c>
      <c r="D443" s="235" t="s">
        <v>2872</v>
      </c>
      <c r="E443" s="236">
        <v>897</v>
      </c>
      <c r="F443" s="237">
        <v>15</v>
      </c>
    </row>
    <row r="444" spans="1:6" outlineLevel="1">
      <c r="A444" s="204">
        <v>43</v>
      </c>
      <c r="B444" s="234" t="s">
        <v>2888</v>
      </c>
      <c r="C444" s="205">
        <v>2024</v>
      </c>
      <c r="D444" s="235" t="s">
        <v>2872</v>
      </c>
      <c r="E444" s="236">
        <v>110</v>
      </c>
      <c r="F444" s="237">
        <v>15</v>
      </c>
    </row>
    <row r="445" spans="1:6" outlineLevel="1">
      <c r="A445" s="204">
        <v>44</v>
      </c>
      <c r="B445" s="234" t="s">
        <v>2889</v>
      </c>
      <c r="C445" s="205">
        <v>2024</v>
      </c>
      <c r="D445" s="235" t="s">
        <v>2872</v>
      </c>
      <c r="E445" s="236">
        <v>48</v>
      </c>
      <c r="F445" s="237">
        <v>15</v>
      </c>
    </row>
    <row r="446" spans="1:6" outlineLevel="1">
      <c r="A446" s="204">
        <v>45</v>
      </c>
      <c r="B446" s="234" t="s">
        <v>2890</v>
      </c>
      <c r="C446" s="205">
        <v>2024</v>
      </c>
      <c r="D446" s="235" t="s">
        <v>2872</v>
      </c>
      <c r="E446" s="236">
        <v>10</v>
      </c>
      <c r="F446" s="237">
        <v>15</v>
      </c>
    </row>
    <row r="447" spans="1:6" outlineLevel="1">
      <c r="A447" s="204">
        <v>46</v>
      </c>
      <c r="B447" s="234" t="s">
        <v>2891</v>
      </c>
      <c r="C447" s="205">
        <v>2024</v>
      </c>
      <c r="D447" s="235" t="s">
        <v>2872</v>
      </c>
      <c r="E447" s="236">
        <v>529</v>
      </c>
      <c r="F447" s="237">
        <v>15</v>
      </c>
    </row>
    <row r="448" spans="1:6" outlineLevel="1">
      <c r="A448" s="204">
        <v>47</v>
      </c>
      <c r="B448" s="234" t="s">
        <v>2892</v>
      </c>
      <c r="C448" s="205">
        <v>2024</v>
      </c>
      <c r="D448" s="235" t="s">
        <v>2872</v>
      </c>
      <c r="E448" s="236">
        <v>23</v>
      </c>
      <c r="F448" s="237">
        <v>15</v>
      </c>
    </row>
    <row r="449" spans="1:6" outlineLevel="1">
      <c r="A449" s="204">
        <v>48</v>
      </c>
      <c r="B449" s="234" t="s">
        <v>2893</v>
      </c>
      <c r="C449" s="205">
        <v>2024</v>
      </c>
      <c r="D449" s="235" t="s">
        <v>2872</v>
      </c>
      <c r="E449" s="236">
        <v>20</v>
      </c>
      <c r="F449" s="237">
        <v>6</v>
      </c>
    </row>
    <row r="450" spans="1:6" outlineLevel="1">
      <c r="A450" s="204">
        <v>49</v>
      </c>
      <c r="B450" s="234" t="s">
        <v>2894</v>
      </c>
      <c r="C450" s="205">
        <v>2024</v>
      </c>
      <c r="D450" s="235" t="s">
        <v>2872</v>
      </c>
      <c r="E450" s="236">
        <v>189</v>
      </c>
      <c r="F450" s="237">
        <v>15</v>
      </c>
    </row>
    <row r="451" spans="1:6" outlineLevel="1">
      <c r="A451" s="204">
        <v>50</v>
      </c>
      <c r="B451" s="234" t="s">
        <v>2895</v>
      </c>
      <c r="C451" s="205">
        <v>2024</v>
      </c>
      <c r="D451" s="235" t="s">
        <v>2872</v>
      </c>
      <c r="E451" s="236">
        <v>195</v>
      </c>
      <c r="F451" s="237">
        <v>15</v>
      </c>
    </row>
    <row r="452" spans="1:6" outlineLevel="1">
      <c r="A452" s="204">
        <v>51</v>
      </c>
      <c r="B452" s="234" t="s">
        <v>2896</v>
      </c>
      <c r="C452" s="205">
        <v>2024</v>
      </c>
      <c r="D452" s="235" t="s">
        <v>2872</v>
      </c>
      <c r="E452" s="236">
        <v>374</v>
      </c>
      <c r="F452" s="237">
        <v>15</v>
      </c>
    </row>
    <row r="453" spans="1:6" outlineLevel="1">
      <c r="A453" s="204">
        <v>52</v>
      </c>
      <c r="B453" s="234" t="s">
        <v>2897</v>
      </c>
      <c r="C453" s="205">
        <v>2024</v>
      </c>
      <c r="D453" s="235" t="s">
        <v>2872</v>
      </c>
      <c r="E453" s="236">
        <v>284</v>
      </c>
      <c r="F453" s="237">
        <v>15</v>
      </c>
    </row>
    <row r="454" spans="1:6" outlineLevel="1">
      <c r="A454" s="204">
        <v>53</v>
      </c>
      <c r="B454" s="234" t="s">
        <v>2898</v>
      </c>
      <c r="C454" s="205">
        <v>2024</v>
      </c>
      <c r="D454" s="235" t="s">
        <v>2872</v>
      </c>
      <c r="E454" s="236">
        <v>10</v>
      </c>
      <c r="F454" s="237">
        <v>60</v>
      </c>
    </row>
    <row r="455" spans="1:6" outlineLevel="1">
      <c r="A455" s="204">
        <v>54</v>
      </c>
      <c r="B455" s="234" t="s">
        <v>2899</v>
      </c>
      <c r="C455" s="205">
        <v>2024</v>
      </c>
      <c r="D455" s="235" t="s">
        <v>2872</v>
      </c>
      <c r="E455" s="236">
        <v>10</v>
      </c>
      <c r="F455" s="237">
        <v>15</v>
      </c>
    </row>
    <row r="456" spans="1:6" outlineLevel="1">
      <c r="A456" s="204">
        <v>55</v>
      </c>
      <c r="B456" s="234" t="s">
        <v>2900</v>
      </c>
      <c r="C456" s="205">
        <v>2024</v>
      </c>
      <c r="D456" s="235" t="s">
        <v>2872</v>
      </c>
      <c r="E456" s="236">
        <v>15</v>
      </c>
      <c r="F456" s="237">
        <v>40</v>
      </c>
    </row>
    <row r="457" spans="1:6" outlineLevel="1">
      <c r="A457" s="204">
        <v>56</v>
      </c>
      <c r="B457" s="234" t="s">
        <v>2901</v>
      </c>
      <c r="C457" s="205">
        <v>2024</v>
      </c>
      <c r="D457" s="235" t="s">
        <v>2872</v>
      </c>
      <c r="E457" s="236">
        <v>103</v>
      </c>
      <c r="F457" s="237">
        <v>50</v>
      </c>
    </row>
    <row r="458" spans="1:6" outlineLevel="1">
      <c r="A458" s="204">
        <v>57</v>
      </c>
      <c r="B458" s="234" t="s">
        <v>2902</v>
      </c>
      <c r="C458" s="205">
        <v>2024</v>
      </c>
      <c r="D458" s="235" t="s">
        <v>2872</v>
      </c>
      <c r="E458" s="236">
        <v>275</v>
      </c>
      <c r="F458" s="237">
        <v>150</v>
      </c>
    </row>
    <row r="459" spans="1:6" outlineLevel="1">
      <c r="A459" s="204">
        <v>58</v>
      </c>
      <c r="B459" s="234" t="s">
        <v>2903</v>
      </c>
      <c r="C459" s="205">
        <v>2024</v>
      </c>
      <c r="D459" s="235" t="s">
        <v>2872</v>
      </c>
      <c r="E459" s="236">
        <v>18</v>
      </c>
      <c r="F459" s="237">
        <v>60</v>
      </c>
    </row>
    <row r="460" spans="1:6" outlineLevel="1">
      <c r="A460" s="204">
        <v>59</v>
      </c>
      <c r="B460" s="234" t="s">
        <v>2904</v>
      </c>
      <c r="C460" s="205">
        <v>2024</v>
      </c>
      <c r="D460" s="235" t="s">
        <v>2872</v>
      </c>
      <c r="E460" s="236">
        <v>7</v>
      </c>
      <c r="F460" s="237">
        <v>100</v>
      </c>
    </row>
    <row r="461" spans="1:6" outlineLevel="1">
      <c r="A461" s="204">
        <v>60</v>
      </c>
      <c r="B461" s="234" t="s">
        <v>2905</v>
      </c>
      <c r="C461" s="205">
        <v>2024</v>
      </c>
      <c r="D461" s="235" t="s">
        <v>2872</v>
      </c>
      <c r="E461" s="236">
        <v>11</v>
      </c>
      <c r="F461" s="237">
        <v>25</v>
      </c>
    </row>
    <row r="462" spans="1:6" outlineLevel="1">
      <c r="A462" s="204">
        <v>61</v>
      </c>
      <c r="B462" s="234" t="s">
        <v>2906</v>
      </c>
      <c r="C462" s="205">
        <v>2024</v>
      </c>
      <c r="D462" s="235" t="s">
        <v>2872</v>
      </c>
      <c r="E462" s="236">
        <v>87</v>
      </c>
      <c r="F462" s="237">
        <v>15</v>
      </c>
    </row>
    <row r="463" spans="1:6" outlineLevel="1">
      <c r="A463" s="204">
        <v>62</v>
      </c>
      <c r="B463" s="234" t="s">
        <v>2907</v>
      </c>
      <c r="C463" s="205">
        <v>2024</v>
      </c>
      <c r="D463" s="235" t="s">
        <v>2872</v>
      </c>
      <c r="E463" s="236">
        <v>455</v>
      </c>
      <c r="F463" s="237">
        <v>15</v>
      </c>
    </row>
    <row r="464" spans="1:6" outlineLevel="1">
      <c r="A464" s="204">
        <v>63</v>
      </c>
      <c r="B464" s="234" t="s">
        <v>2908</v>
      </c>
      <c r="C464" s="205">
        <v>2024</v>
      </c>
      <c r="D464" s="235" t="s">
        <v>2872</v>
      </c>
      <c r="E464" s="236">
        <v>91</v>
      </c>
      <c r="F464" s="237">
        <v>15</v>
      </c>
    </row>
    <row r="465" spans="1:6" outlineLevel="1">
      <c r="A465" s="204">
        <v>64</v>
      </c>
      <c r="B465" s="234" t="s">
        <v>2909</v>
      </c>
      <c r="C465" s="205">
        <v>2024</v>
      </c>
      <c r="D465" s="235" t="s">
        <v>2872</v>
      </c>
      <c r="E465" s="236">
        <v>11</v>
      </c>
      <c r="F465" s="237">
        <v>15</v>
      </c>
    </row>
    <row r="466" spans="1:6" outlineLevel="1">
      <c r="A466" s="204">
        <v>65</v>
      </c>
      <c r="B466" s="234" t="s">
        <v>2910</v>
      </c>
      <c r="C466" s="205">
        <v>2024</v>
      </c>
      <c r="D466" s="235" t="s">
        <v>2872</v>
      </c>
      <c r="E466" s="236">
        <v>177</v>
      </c>
      <c r="F466" s="237">
        <v>15</v>
      </c>
    </row>
    <row r="467" spans="1:6" outlineLevel="1">
      <c r="A467" s="204">
        <v>66</v>
      </c>
      <c r="B467" s="234" t="s">
        <v>2911</v>
      </c>
      <c r="C467" s="205">
        <v>2024</v>
      </c>
      <c r="D467" s="235" t="s">
        <v>2872</v>
      </c>
      <c r="E467" s="236">
        <v>10</v>
      </c>
      <c r="F467" s="237">
        <v>15</v>
      </c>
    </row>
    <row r="468" spans="1:6" outlineLevel="1">
      <c r="A468" s="204">
        <v>67</v>
      </c>
      <c r="B468" s="234" t="s">
        <v>2912</v>
      </c>
      <c r="C468" s="205">
        <v>2024</v>
      </c>
      <c r="D468" s="235" t="s">
        <v>2872</v>
      </c>
      <c r="E468" s="236">
        <v>497</v>
      </c>
      <c r="F468" s="237">
        <v>15</v>
      </c>
    </row>
    <row r="469" spans="1:6" outlineLevel="1">
      <c r="A469" s="204">
        <v>68</v>
      </c>
      <c r="B469" s="234" t="s">
        <v>2913</v>
      </c>
      <c r="C469" s="205">
        <v>2024</v>
      </c>
      <c r="D469" s="235" t="s">
        <v>2872</v>
      </c>
      <c r="E469" s="236">
        <v>317</v>
      </c>
      <c r="F469" s="237">
        <v>15</v>
      </c>
    </row>
    <row r="470" spans="1:6" outlineLevel="1">
      <c r="A470" s="204">
        <v>69</v>
      </c>
      <c r="B470" s="234" t="s">
        <v>2914</v>
      </c>
      <c r="C470" s="205">
        <v>2024</v>
      </c>
      <c r="D470" s="235" t="s">
        <v>2872</v>
      </c>
      <c r="E470" s="236">
        <v>7</v>
      </c>
      <c r="F470" s="237">
        <v>15</v>
      </c>
    </row>
    <row r="471" spans="1:6" outlineLevel="1">
      <c r="A471" s="204">
        <v>70</v>
      </c>
      <c r="B471" s="234" t="s">
        <v>2915</v>
      </c>
      <c r="C471" s="205">
        <v>2024</v>
      </c>
      <c r="D471" s="235" t="s">
        <v>2872</v>
      </c>
      <c r="E471" s="236">
        <v>10</v>
      </c>
      <c r="F471" s="237">
        <v>15</v>
      </c>
    </row>
    <row r="472" spans="1:6" outlineLevel="1">
      <c r="A472" s="204">
        <v>71</v>
      </c>
      <c r="B472" s="234" t="s">
        <v>2916</v>
      </c>
      <c r="C472" s="205">
        <v>2024</v>
      </c>
      <c r="D472" s="235" t="s">
        <v>2872</v>
      </c>
      <c r="E472" s="236">
        <v>137</v>
      </c>
      <c r="F472" s="237">
        <v>15</v>
      </c>
    </row>
    <row r="473" spans="1:6" outlineLevel="1">
      <c r="A473" s="204">
        <v>72</v>
      </c>
      <c r="B473" s="234" t="s">
        <v>2917</v>
      </c>
      <c r="C473" s="205">
        <v>2024</v>
      </c>
      <c r="D473" s="235" t="s">
        <v>2872</v>
      </c>
      <c r="E473" s="236">
        <v>447</v>
      </c>
      <c r="F473" s="237">
        <v>10</v>
      </c>
    </row>
    <row r="474" spans="1:6" outlineLevel="1">
      <c r="A474" s="204">
        <v>73</v>
      </c>
      <c r="B474" s="234" t="s">
        <v>2918</v>
      </c>
      <c r="C474" s="205">
        <v>2024</v>
      </c>
      <c r="D474" s="235" t="s">
        <v>2872</v>
      </c>
      <c r="E474" s="236">
        <v>12</v>
      </c>
      <c r="F474" s="237">
        <v>15</v>
      </c>
    </row>
    <row r="475" spans="1:6" outlineLevel="1">
      <c r="A475" s="204">
        <v>74</v>
      </c>
      <c r="B475" s="234" t="s">
        <v>2919</v>
      </c>
      <c r="C475" s="205">
        <v>2024</v>
      </c>
      <c r="D475" s="235" t="s">
        <v>2872</v>
      </c>
      <c r="E475" s="236">
        <v>9</v>
      </c>
      <c r="F475" s="237">
        <v>10</v>
      </c>
    </row>
    <row r="476" spans="1:6" outlineLevel="1">
      <c r="A476" s="204">
        <v>75</v>
      </c>
      <c r="B476" s="234" t="s">
        <v>2920</v>
      </c>
      <c r="C476" s="205">
        <v>2024</v>
      </c>
      <c r="D476" s="235" t="s">
        <v>2872</v>
      </c>
      <c r="E476" s="236">
        <v>674</v>
      </c>
      <c r="F476" s="237">
        <v>15</v>
      </c>
    </row>
    <row r="477" spans="1:6" ht="15.75">
      <c r="A477" s="228" t="s">
        <v>2703</v>
      </c>
      <c r="B477" s="229" t="s">
        <v>11</v>
      </c>
      <c r="C477" s="230"/>
      <c r="D477" s="233"/>
      <c r="E477" s="232"/>
      <c r="F477" s="241"/>
    </row>
    <row r="478" spans="1:6" ht="15.75">
      <c r="A478" s="228" t="s">
        <v>2704</v>
      </c>
      <c r="B478" s="229" t="s">
        <v>13</v>
      </c>
      <c r="C478" s="230"/>
      <c r="D478" s="233"/>
      <c r="E478" s="232"/>
      <c r="F478" s="241"/>
    </row>
    <row r="479" spans="1:6" ht="15.75">
      <c r="A479" s="228" t="s">
        <v>2705</v>
      </c>
      <c r="B479" s="229" t="s">
        <v>15</v>
      </c>
      <c r="C479" s="230"/>
      <c r="D479" s="233"/>
      <c r="E479" s="232"/>
      <c r="F479" s="241"/>
    </row>
    <row r="480" spans="1:6" ht="31.5">
      <c r="A480" s="228" t="s">
        <v>2921</v>
      </c>
      <c r="B480" s="229" t="s">
        <v>259</v>
      </c>
      <c r="C480" s="230"/>
      <c r="D480" s="233" t="s">
        <v>2708</v>
      </c>
      <c r="E480" s="232">
        <f>E481</f>
        <v>9616</v>
      </c>
      <c r="F480" s="232">
        <f>F481</f>
        <v>735</v>
      </c>
    </row>
    <row r="481" spans="1:6" ht="15.75">
      <c r="A481" s="228" t="s">
        <v>2922</v>
      </c>
      <c r="B481" s="229" t="s">
        <v>18</v>
      </c>
      <c r="C481" s="230"/>
      <c r="D481" s="233" t="s">
        <v>2708</v>
      </c>
      <c r="E481" s="232">
        <f>SUM(E482:E501)</f>
        <v>9616</v>
      </c>
      <c r="F481" s="232">
        <f>SUM(F482:F501)</f>
        <v>735</v>
      </c>
    </row>
    <row r="482" spans="1:6" outlineLevel="1">
      <c r="A482" s="204">
        <v>2</v>
      </c>
      <c r="B482" s="234" t="s">
        <v>268</v>
      </c>
      <c r="C482" s="205">
        <v>2023</v>
      </c>
      <c r="D482" s="210" t="s">
        <v>2708</v>
      </c>
      <c r="E482" s="236">
        <v>198</v>
      </c>
      <c r="F482" s="237">
        <v>120</v>
      </c>
    </row>
    <row r="483" spans="1:6" outlineLevel="1">
      <c r="A483" s="204">
        <v>3</v>
      </c>
      <c r="B483" s="234" t="s">
        <v>269</v>
      </c>
      <c r="C483" s="205">
        <v>2023</v>
      </c>
      <c r="D483" s="210" t="s">
        <v>2708</v>
      </c>
      <c r="E483" s="236">
        <v>578</v>
      </c>
      <c r="F483" s="237">
        <v>15</v>
      </c>
    </row>
    <row r="484" spans="1:6" outlineLevel="1">
      <c r="A484" s="204">
        <v>4</v>
      </c>
      <c r="B484" s="234" t="s">
        <v>270</v>
      </c>
      <c r="C484" s="205">
        <v>2023</v>
      </c>
      <c r="D484" s="210" t="s">
        <v>2708</v>
      </c>
      <c r="E484" s="236">
        <v>203</v>
      </c>
      <c r="F484" s="237">
        <v>15</v>
      </c>
    </row>
    <row r="485" spans="1:6" outlineLevel="1">
      <c r="A485" s="204">
        <v>5</v>
      </c>
      <c r="B485" s="234" t="s">
        <v>271</v>
      </c>
      <c r="C485" s="205">
        <v>2023</v>
      </c>
      <c r="D485" s="210" t="s">
        <v>2708</v>
      </c>
      <c r="E485" s="236">
        <v>72</v>
      </c>
      <c r="F485" s="237">
        <v>15</v>
      </c>
    </row>
    <row r="486" spans="1:6" outlineLevel="1">
      <c r="A486" s="204">
        <v>6</v>
      </c>
      <c r="B486" s="234" t="s">
        <v>272</v>
      </c>
      <c r="C486" s="205">
        <v>2023</v>
      </c>
      <c r="D486" s="210" t="s">
        <v>2708</v>
      </c>
      <c r="E486" s="236">
        <v>201</v>
      </c>
      <c r="F486" s="237">
        <v>145</v>
      </c>
    </row>
    <row r="487" spans="1:6" outlineLevel="1">
      <c r="A487" s="204">
        <v>7</v>
      </c>
      <c r="B487" s="234" t="s">
        <v>2923</v>
      </c>
      <c r="C487" s="205">
        <v>2024</v>
      </c>
      <c r="D487" s="210" t="s">
        <v>2708</v>
      </c>
      <c r="E487" s="236">
        <v>382</v>
      </c>
      <c r="F487" s="237">
        <v>15</v>
      </c>
    </row>
    <row r="488" spans="1:6" outlineLevel="1">
      <c r="A488" s="204">
        <v>8</v>
      </c>
      <c r="B488" s="234" t="s">
        <v>2924</v>
      </c>
      <c r="C488" s="205">
        <v>2024</v>
      </c>
      <c r="D488" s="210" t="s">
        <v>2708</v>
      </c>
      <c r="E488" s="236">
        <v>122</v>
      </c>
      <c r="F488" s="237">
        <v>15</v>
      </c>
    </row>
    <row r="489" spans="1:6" outlineLevel="1">
      <c r="A489" s="204">
        <v>9</v>
      </c>
      <c r="B489" s="234" t="s">
        <v>2925</v>
      </c>
      <c r="C489" s="205">
        <v>2024</v>
      </c>
      <c r="D489" s="210" t="s">
        <v>2708</v>
      </c>
      <c r="E489" s="236">
        <v>275</v>
      </c>
      <c r="F489" s="237">
        <v>15</v>
      </c>
    </row>
    <row r="490" spans="1:6" outlineLevel="1">
      <c r="A490" s="204">
        <v>10</v>
      </c>
      <c r="B490" s="234" t="s">
        <v>2926</v>
      </c>
      <c r="C490" s="205">
        <v>2024</v>
      </c>
      <c r="D490" s="210" t="s">
        <v>2708</v>
      </c>
      <c r="E490" s="236">
        <v>55</v>
      </c>
      <c r="F490" s="237">
        <v>15</v>
      </c>
    </row>
    <row r="491" spans="1:6" outlineLevel="1">
      <c r="A491" s="204">
        <v>11</v>
      </c>
      <c r="B491" s="234" t="s">
        <v>2927</v>
      </c>
      <c r="C491" s="205">
        <v>2024</v>
      </c>
      <c r="D491" s="210" t="s">
        <v>2708</v>
      </c>
      <c r="E491" s="236">
        <v>143</v>
      </c>
      <c r="F491" s="237">
        <v>150</v>
      </c>
    </row>
    <row r="492" spans="1:6" outlineLevel="1">
      <c r="A492" s="204">
        <v>12</v>
      </c>
      <c r="B492" s="234" t="s">
        <v>2928</v>
      </c>
      <c r="C492" s="205">
        <v>2024</v>
      </c>
      <c r="D492" s="210" t="s">
        <v>2708</v>
      </c>
      <c r="E492" s="236">
        <v>475</v>
      </c>
      <c r="F492" s="237">
        <v>15</v>
      </c>
    </row>
    <row r="493" spans="1:6" outlineLevel="1">
      <c r="A493" s="204">
        <v>13</v>
      </c>
      <c r="B493" s="234" t="s">
        <v>2929</v>
      </c>
      <c r="C493" s="205">
        <v>2024</v>
      </c>
      <c r="D493" s="210" t="s">
        <v>2708</v>
      </c>
      <c r="E493" s="236">
        <v>175</v>
      </c>
      <c r="F493" s="237">
        <v>80</v>
      </c>
    </row>
    <row r="494" spans="1:6" outlineLevel="1">
      <c r="A494" s="204">
        <v>14</v>
      </c>
      <c r="B494" s="234" t="s">
        <v>2930</v>
      </c>
      <c r="C494" s="205">
        <v>2024</v>
      </c>
      <c r="D494" s="210" t="s">
        <v>2708</v>
      </c>
      <c r="E494" s="236">
        <v>777</v>
      </c>
      <c r="F494" s="237">
        <v>15</v>
      </c>
    </row>
    <row r="495" spans="1:6" outlineLevel="1">
      <c r="A495" s="204">
        <v>15</v>
      </c>
      <c r="B495" s="234" t="s">
        <v>2931</v>
      </c>
      <c r="C495" s="205">
        <v>2024</v>
      </c>
      <c r="D495" s="210" t="s">
        <v>2708</v>
      </c>
      <c r="E495" s="236">
        <v>271</v>
      </c>
      <c r="F495" s="237">
        <v>15</v>
      </c>
    </row>
    <row r="496" spans="1:6" outlineLevel="1">
      <c r="A496" s="204">
        <v>16</v>
      </c>
      <c r="B496" s="234" t="s">
        <v>2932</v>
      </c>
      <c r="C496" s="205">
        <v>2024</v>
      </c>
      <c r="D496" s="210" t="s">
        <v>2708</v>
      </c>
      <c r="E496" s="236">
        <v>1825</v>
      </c>
      <c r="F496" s="237">
        <v>15</v>
      </c>
    </row>
    <row r="497" spans="1:6" outlineLevel="1">
      <c r="A497" s="204">
        <v>17</v>
      </c>
      <c r="B497" s="234" t="s">
        <v>2933</v>
      </c>
      <c r="C497" s="205">
        <v>2024</v>
      </c>
      <c r="D497" s="210" t="s">
        <v>2708</v>
      </c>
      <c r="E497" s="236">
        <v>473</v>
      </c>
      <c r="F497" s="237">
        <v>15</v>
      </c>
    </row>
    <row r="498" spans="1:6" outlineLevel="1">
      <c r="A498" s="204">
        <v>18</v>
      </c>
      <c r="B498" s="234" t="s">
        <v>2934</v>
      </c>
      <c r="C498" s="205">
        <v>2024</v>
      </c>
      <c r="D498" s="210" t="s">
        <v>2708</v>
      </c>
      <c r="E498" s="236">
        <v>519</v>
      </c>
      <c r="F498" s="237">
        <v>15</v>
      </c>
    </row>
    <row r="499" spans="1:6" outlineLevel="1">
      <c r="A499" s="204">
        <v>19</v>
      </c>
      <c r="B499" s="234" t="s">
        <v>2935</v>
      </c>
      <c r="C499" s="205">
        <v>2024</v>
      </c>
      <c r="D499" s="210" t="s">
        <v>2708</v>
      </c>
      <c r="E499" s="236">
        <v>564</v>
      </c>
      <c r="F499" s="237">
        <v>15</v>
      </c>
    </row>
    <row r="500" spans="1:6" outlineLevel="1">
      <c r="A500" s="204">
        <v>20</v>
      </c>
      <c r="B500" s="234" t="s">
        <v>2936</v>
      </c>
      <c r="C500" s="205">
        <v>2024</v>
      </c>
      <c r="D500" s="210" t="s">
        <v>2708</v>
      </c>
      <c r="E500" s="236">
        <v>561</v>
      </c>
      <c r="F500" s="237">
        <v>15</v>
      </c>
    </row>
    <row r="501" spans="1:6" outlineLevel="1">
      <c r="A501" s="204">
        <v>21</v>
      </c>
      <c r="B501" s="234" t="s">
        <v>2937</v>
      </c>
      <c r="C501" s="205">
        <v>2024</v>
      </c>
      <c r="D501" s="210" t="s">
        <v>2708</v>
      </c>
      <c r="E501" s="236">
        <v>1747</v>
      </c>
      <c r="F501" s="237">
        <v>15</v>
      </c>
    </row>
    <row r="502" spans="1:6" ht="15.75">
      <c r="A502" s="228" t="s">
        <v>2703</v>
      </c>
      <c r="B502" s="229" t="s">
        <v>11</v>
      </c>
      <c r="C502" s="230"/>
      <c r="D502" s="233"/>
      <c r="E502" s="232"/>
      <c r="F502" s="241"/>
    </row>
    <row r="503" spans="1:6" ht="15.75">
      <c r="A503" s="228" t="s">
        <v>2704</v>
      </c>
      <c r="B503" s="229" t="s">
        <v>13</v>
      </c>
      <c r="C503" s="230"/>
      <c r="D503" s="233"/>
      <c r="E503" s="232"/>
      <c r="F503" s="241"/>
    </row>
    <row r="504" spans="1:6" ht="15.75">
      <c r="A504" s="228" t="s">
        <v>2705</v>
      </c>
      <c r="B504" s="229" t="s">
        <v>15</v>
      </c>
      <c r="C504" s="230"/>
      <c r="D504" s="233"/>
      <c r="E504" s="232"/>
      <c r="F504" s="241"/>
    </row>
    <row r="505" spans="1:6" ht="31.5">
      <c r="A505" s="228" t="s">
        <v>2921</v>
      </c>
      <c r="B505" s="229" t="s">
        <v>259</v>
      </c>
      <c r="C505" s="230"/>
      <c r="D505" s="233" t="s">
        <v>2872</v>
      </c>
      <c r="E505" s="232">
        <f>E506</f>
        <v>16732</v>
      </c>
      <c r="F505" s="232">
        <f>F506</f>
        <v>6841</v>
      </c>
    </row>
    <row r="506" spans="1:6" ht="15.75">
      <c r="A506" s="228" t="s">
        <v>2922</v>
      </c>
      <c r="B506" s="229" t="s">
        <v>18</v>
      </c>
      <c r="C506" s="230"/>
      <c r="D506" s="233"/>
      <c r="E506" s="232">
        <f>SUM(E507:E523)</f>
        <v>16732</v>
      </c>
      <c r="F506" s="232">
        <f>SUM(F507:F523)</f>
        <v>6841</v>
      </c>
    </row>
    <row r="507" spans="1:6" outlineLevel="1">
      <c r="A507" s="204">
        <v>1</v>
      </c>
      <c r="B507" s="234" t="s">
        <v>260</v>
      </c>
      <c r="C507" s="205">
        <v>2022</v>
      </c>
      <c r="D507" s="210" t="s">
        <v>2872</v>
      </c>
      <c r="E507" s="236">
        <v>230</v>
      </c>
      <c r="F507" s="237">
        <v>15</v>
      </c>
    </row>
    <row r="508" spans="1:6" outlineLevel="1">
      <c r="A508" s="204">
        <v>2</v>
      </c>
      <c r="B508" s="234" t="s">
        <v>262</v>
      </c>
      <c r="C508" s="205">
        <v>2022</v>
      </c>
      <c r="D508" s="210" t="s">
        <v>2872</v>
      </c>
      <c r="E508" s="236">
        <v>1844</v>
      </c>
      <c r="F508" s="237">
        <v>13</v>
      </c>
    </row>
    <row r="509" spans="1:6" outlineLevel="1">
      <c r="A509" s="204">
        <v>3</v>
      </c>
      <c r="B509" s="234" t="s">
        <v>263</v>
      </c>
      <c r="C509" s="205">
        <v>2022</v>
      </c>
      <c r="D509" s="210" t="s">
        <v>2872</v>
      </c>
      <c r="E509" s="236">
        <v>250</v>
      </c>
      <c r="F509" s="237">
        <v>15</v>
      </c>
    </row>
    <row r="510" spans="1:6" outlineLevel="1">
      <c r="A510" s="204">
        <v>4</v>
      </c>
      <c r="B510" s="234" t="s">
        <v>264</v>
      </c>
      <c r="C510" s="205">
        <v>2022</v>
      </c>
      <c r="D510" s="210" t="s">
        <v>2872</v>
      </c>
      <c r="E510" s="236">
        <v>797</v>
      </c>
      <c r="F510" s="237">
        <v>40</v>
      </c>
    </row>
    <row r="511" spans="1:6" outlineLevel="1">
      <c r="A511" s="204">
        <v>5</v>
      </c>
      <c r="B511" s="234" t="s">
        <v>265</v>
      </c>
      <c r="C511" s="205">
        <v>2022</v>
      </c>
      <c r="D511" s="210" t="s">
        <v>2872</v>
      </c>
      <c r="E511" s="236">
        <v>529</v>
      </c>
      <c r="F511" s="237">
        <v>150</v>
      </c>
    </row>
    <row r="512" spans="1:6" outlineLevel="1">
      <c r="A512" s="204">
        <v>6</v>
      </c>
      <c r="B512" s="234" t="s">
        <v>266</v>
      </c>
      <c r="C512" s="205">
        <v>2022</v>
      </c>
      <c r="D512" s="210" t="s">
        <v>2872</v>
      </c>
      <c r="E512" s="236">
        <v>824</v>
      </c>
      <c r="F512" s="237">
        <v>892</v>
      </c>
    </row>
    <row r="513" spans="1:6" outlineLevel="1">
      <c r="A513" s="204">
        <v>7</v>
      </c>
      <c r="B513" s="234" t="s">
        <v>267</v>
      </c>
      <c r="C513" s="205">
        <v>2022</v>
      </c>
      <c r="D513" s="210" t="s">
        <v>2872</v>
      </c>
      <c r="E513" s="236">
        <v>640</v>
      </c>
      <c r="F513" s="237">
        <v>1168</v>
      </c>
    </row>
    <row r="514" spans="1:6" outlineLevel="1">
      <c r="A514" s="204">
        <v>9</v>
      </c>
      <c r="B514" s="234" t="s">
        <v>273</v>
      </c>
      <c r="C514" s="205">
        <v>2023</v>
      </c>
      <c r="D514" s="210" t="s">
        <v>2872</v>
      </c>
      <c r="E514" s="236">
        <v>182</v>
      </c>
      <c r="F514" s="237">
        <v>304</v>
      </c>
    </row>
    <row r="515" spans="1:6" outlineLevel="1">
      <c r="A515" s="204">
        <v>10</v>
      </c>
      <c r="B515" s="234" t="s">
        <v>274</v>
      </c>
      <c r="C515" s="205">
        <v>2023</v>
      </c>
      <c r="D515" s="210" t="s">
        <v>2872</v>
      </c>
      <c r="E515" s="236">
        <v>392</v>
      </c>
      <c r="F515" s="237">
        <v>504</v>
      </c>
    </row>
    <row r="516" spans="1:6" outlineLevel="1">
      <c r="A516" s="204">
        <v>11</v>
      </c>
      <c r="B516" s="234" t="s">
        <v>275</v>
      </c>
      <c r="C516" s="205">
        <v>2023</v>
      </c>
      <c r="D516" s="210" t="s">
        <v>2872</v>
      </c>
      <c r="E516" s="236">
        <v>318</v>
      </c>
      <c r="F516" s="237">
        <v>45</v>
      </c>
    </row>
    <row r="517" spans="1:6" outlineLevel="1">
      <c r="A517" s="204">
        <v>12</v>
      </c>
      <c r="B517" s="234" t="s">
        <v>2938</v>
      </c>
      <c r="C517" s="205">
        <v>2024</v>
      </c>
      <c r="D517" s="210" t="s">
        <v>2872</v>
      </c>
      <c r="E517" s="236">
        <v>2172</v>
      </c>
      <c r="F517" s="237">
        <v>150</v>
      </c>
    </row>
    <row r="518" spans="1:6" outlineLevel="1">
      <c r="A518" s="204">
        <v>13</v>
      </c>
      <c r="B518" s="234" t="s">
        <v>2939</v>
      </c>
      <c r="C518" s="205">
        <v>2024</v>
      </c>
      <c r="D518" s="210" t="s">
        <v>2872</v>
      </c>
      <c r="E518" s="236">
        <v>357</v>
      </c>
      <c r="F518" s="237">
        <v>10</v>
      </c>
    </row>
    <row r="519" spans="1:6" outlineLevel="1">
      <c r="A519" s="204">
        <v>14</v>
      </c>
      <c r="B519" s="234" t="s">
        <v>2940</v>
      </c>
      <c r="C519" s="205">
        <v>2024</v>
      </c>
      <c r="D519" s="210" t="s">
        <v>2872</v>
      </c>
      <c r="E519" s="236">
        <v>1325</v>
      </c>
      <c r="F519" s="237">
        <v>400</v>
      </c>
    </row>
    <row r="520" spans="1:6" outlineLevel="1">
      <c r="A520" s="204">
        <v>15</v>
      </c>
      <c r="B520" s="234" t="s">
        <v>2941</v>
      </c>
      <c r="C520" s="205">
        <v>2024</v>
      </c>
      <c r="D520" s="210" t="s">
        <v>2872</v>
      </c>
      <c r="E520" s="236">
        <v>6713</v>
      </c>
      <c r="F520" s="237">
        <v>15</v>
      </c>
    </row>
    <row r="521" spans="1:6" outlineLevel="1">
      <c r="A521" s="204">
        <v>16</v>
      </c>
      <c r="B521" s="234" t="s">
        <v>2942</v>
      </c>
      <c r="C521" s="205">
        <v>2024</v>
      </c>
      <c r="D521" s="210" t="s">
        <v>2872</v>
      </c>
      <c r="E521" s="236">
        <v>17</v>
      </c>
      <c r="F521" s="237">
        <v>3000</v>
      </c>
    </row>
    <row r="522" spans="1:6" outlineLevel="1">
      <c r="A522" s="204">
        <v>17</v>
      </c>
      <c r="B522" s="234" t="s">
        <v>2943</v>
      </c>
      <c r="C522" s="205">
        <v>2024</v>
      </c>
      <c r="D522" s="210" t="s">
        <v>2872</v>
      </c>
      <c r="E522" s="236">
        <v>132</v>
      </c>
      <c r="F522" s="237">
        <v>70</v>
      </c>
    </row>
    <row r="523" spans="1:6" outlineLevel="1">
      <c r="A523" s="204">
        <v>18</v>
      </c>
      <c r="B523" s="234" t="s">
        <v>2944</v>
      </c>
      <c r="C523" s="205">
        <v>2024</v>
      </c>
      <c r="D523" s="210" t="s">
        <v>2872</v>
      </c>
      <c r="E523" s="236">
        <v>10</v>
      </c>
      <c r="F523" s="237">
        <v>50</v>
      </c>
    </row>
    <row r="524" spans="1:6" ht="15.75">
      <c r="A524" s="228" t="s">
        <v>2703</v>
      </c>
      <c r="B524" s="229" t="s">
        <v>11</v>
      </c>
      <c r="C524" s="230"/>
      <c r="D524" s="233"/>
      <c r="E524" s="232"/>
      <c r="F524" s="241"/>
    </row>
    <row r="525" spans="1:6" ht="15.75">
      <c r="A525" s="228" t="s">
        <v>2945</v>
      </c>
      <c r="B525" s="229" t="s">
        <v>277</v>
      </c>
      <c r="C525" s="230"/>
      <c r="D525" s="233"/>
      <c r="E525" s="232"/>
      <c r="F525" s="241"/>
    </row>
    <row r="526" spans="1:6" ht="15.75">
      <c r="A526" s="228" t="s">
        <v>2946</v>
      </c>
      <c r="B526" s="229" t="s">
        <v>279</v>
      </c>
      <c r="C526" s="230"/>
      <c r="D526" s="233"/>
      <c r="E526" s="232"/>
      <c r="F526" s="241"/>
    </row>
    <row r="527" spans="1:6" ht="31.5">
      <c r="A527" s="228" t="s">
        <v>2947</v>
      </c>
      <c r="B527" s="229" t="s">
        <v>17</v>
      </c>
      <c r="C527" s="230"/>
      <c r="D527" s="233" t="s">
        <v>2872</v>
      </c>
      <c r="E527" s="232">
        <f>E528</f>
        <v>5145</v>
      </c>
      <c r="F527" s="232">
        <f>F528</f>
        <v>790</v>
      </c>
    </row>
    <row r="528" spans="1:6" ht="15.75">
      <c r="A528" s="228" t="s">
        <v>2948</v>
      </c>
      <c r="B528" s="229" t="s">
        <v>18</v>
      </c>
      <c r="C528" s="230"/>
      <c r="D528" s="233"/>
      <c r="E528" s="232">
        <f>SUM(E529:E563)</f>
        <v>5145</v>
      </c>
      <c r="F528" s="232">
        <f>SUM(F529:F563)</f>
        <v>790</v>
      </c>
    </row>
    <row r="529" spans="1:6" outlineLevel="1">
      <c r="A529" s="204">
        <v>1</v>
      </c>
      <c r="B529" s="234" t="s">
        <v>281</v>
      </c>
      <c r="C529" s="205">
        <v>2023</v>
      </c>
      <c r="D529" s="210" t="s">
        <v>2872</v>
      </c>
      <c r="E529" s="236">
        <v>11</v>
      </c>
      <c r="F529" s="237">
        <v>20</v>
      </c>
    </row>
    <row r="530" spans="1:6" outlineLevel="1">
      <c r="A530" s="204">
        <v>2</v>
      </c>
      <c r="B530" s="234" t="s">
        <v>282</v>
      </c>
      <c r="C530" s="205">
        <v>2023</v>
      </c>
      <c r="D530" s="210" t="s">
        <v>2872</v>
      </c>
      <c r="E530" s="236">
        <v>23</v>
      </c>
      <c r="F530" s="237">
        <v>100</v>
      </c>
    </row>
    <row r="531" spans="1:6" outlineLevel="1">
      <c r="A531" s="204">
        <v>3</v>
      </c>
      <c r="B531" s="234" t="s">
        <v>283</v>
      </c>
      <c r="C531" s="205">
        <v>2023</v>
      </c>
      <c r="D531" s="210" t="s">
        <v>2872</v>
      </c>
      <c r="E531" s="236">
        <v>43</v>
      </c>
      <c r="F531" s="237">
        <v>150</v>
      </c>
    </row>
    <row r="532" spans="1:6" outlineLevel="1">
      <c r="A532" s="204">
        <v>4</v>
      </c>
      <c r="B532" s="234" t="s">
        <v>284</v>
      </c>
      <c r="C532" s="205">
        <v>2023</v>
      </c>
      <c r="D532" s="210" t="s">
        <v>2872</v>
      </c>
      <c r="E532" s="236">
        <v>8</v>
      </c>
      <c r="F532" s="237">
        <v>80</v>
      </c>
    </row>
    <row r="533" spans="1:6" outlineLevel="1">
      <c r="A533" s="204">
        <v>5</v>
      </c>
      <c r="B533" s="234" t="s">
        <v>285</v>
      </c>
      <c r="C533" s="205">
        <v>2023</v>
      </c>
      <c r="D533" s="210" t="s">
        <v>2872</v>
      </c>
      <c r="E533" s="236">
        <v>10</v>
      </c>
      <c r="F533" s="237">
        <v>30</v>
      </c>
    </row>
    <row r="534" spans="1:6" outlineLevel="1">
      <c r="A534" s="204">
        <v>6</v>
      </c>
      <c r="B534" s="234" t="s">
        <v>286</v>
      </c>
      <c r="C534" s="205">
        <v>2023</v>
      </c>
      <c r="D534" s="210" t="s">
        <v>2872</v>
      </c>
      <c r="E534" s="236">
        <v>10</v>
      </c>
      <c r="F534" s="237">
        <v>15</v>
      </c>
    </row>
    <row r="535" spans="1:6" outlineLevel="1">
      <c r="A535" s="204">
        <v>7</v>
      </c>
      <c r="B535" s="234" t="s">
        <v>287</v>
      </c>
      <c r="C535" s="205">
        <v>2023</v>
      </c>
      <c r="D535" s="210" t="s">
        <v>2872</v>
      </c>
      <c r="E535" s="236">
        <v>48</v>
      </c>
      <c r="F535" s="237">
        <v>15</v>
      </c>
    </row>
    <row r="536" spans="1:6" outlineLevel="1">
      <c r="A536" s="204">
        <v>8</v>
      </c>
      <c r="B536" s="234" t="s">
        <v>288</v>
      </c>
      <c r="C536" s="205">
        <v>2023</v>
      </c>
      <c r="D536" s="210" t="s">
        <v>2872</v>
      </c>
      <c r="E536" s="236">
        <v>10</v>
      </c>
      <c r="F536" s="237">
        <v>15</v>
      </c>
    </row>
    <row r="537" spans="1:6" outlineLevel="1">
      <c r="A537" s="204">
        <v>9</v>
      </c>
      <c r="B537" s="234" t="s">
        <v>289</v>
      </c>
      <c r="C537" s="205">
        <v>2023</v>
      </c>
      <c r="D537" s="210" t="s">
        <v>2872</v>
      </c>
      <c r="E537" s="236">
        <v>10</v>
      </c>
      <c r="F537" s="237">
        <v>15</v>
      </c>
    </row>
    <row r="538" spans="1:6" outlineLevel="1">
      <c r="A538" s="204">
        <v>10</v>
      </c>
      <c r="B538" s="234" t="s">
        <v>290</v>
      </c>
      <c r="C538" s="205">
        <v>2023</v>
      </c>
      <c r="D538" s="210" t="s">
        <v>2872</v>
      </c>
      <c r="E538" s="236">
        <v>657</v>
      </c>
      <c r="F538" s="237">
        <v>15</v>
      </c>
    </row>
    <row r="539" spans="1:6" outlineLevel="1">
      <c r="A539" s="204">
        <v>11</v>
      </c>
      <c r="B539" s="234" t="s">
        <v>291</v>
      </c>
      <c r="C539" s="205">
        <v>2023</v>
      </c>
      <c r="D539" s="210" t="s">
        <v>2872</v>
      </c>
      <c r="E539" s="236">
        <v>70</v>
      </c>
      <c r="F539" s="237">
        <v>15</v>
      </c>
    </row>
    <row r="540" spans="1:6" outlineLevel="1">
      <c r="A540" s="204">
        <v>12</v>
      </c>
      <c r="B540" s="234" t="s">
        <v>292</v>
      </c>
      <c r="C540" s="205">
        <v>2023</v>
      </c>
      <c r="D540" s="210" t="s">
        <v>2872</v>
      </c>
      <c r="E540" s="236">
        <v>452</v>
      </c>
      <c r="F540" s="237">
        <v>15</v>
      </c>
    </row>
    <row r="541" spans="1:6" outlineLevel="1">
      <c r="A541" s="204">
        <v>13</v>
      </c>
      <c r="B541" s="234" t="s">
        <v>293</v>
      </c>
      <c r="C541" s="205">
        <v>2023</v>
      </c>
      <c r="D541" s="210" t="s">
        <v>2872</v>
      </c>
      <c r="E541" s="236">
        <v>99</v>
      </c>
      <c r="F541" s="237">
        <v>7</v>
      </c>
    </row>
    <row r="542" spans="1:6" outlineLevel="1">
      <c r="A542" s="204">
        <v>14</v>
      </c>
      <c r="B542" s="234" t="s">
        <v>294</v>
      </c>
      <c r="C542" s="205">
        <v>2023</v>
      </c>
      <c r="D542" s="210" t="s">
        <v>2872</v>
      </c>
      <c r="E542" s="236">
        <v>573</v>
      </c>
      <c r="F542" s="237">
        <v>15</v>
      </c>
    </row>
    <row r="543" spans="1:6" outlineLevel="1">
      <c r="A543" s="204">
        <v>15</v>
      </c>
      <c r="B543" s="234" t="s">
        <v>295</v>
      </c>
      <c r="C543" s="205">
        <v>2023</v>
      </c>
      <c r="D543" s="210" t="s">
        <v>2872</v>
      </c>
      <c r="E543" s="236">
        <v>21</v>
      </c>
      <c r="F543" s="237">
        <v>5</v>
      </c>
    </row>
    <row r="544" spans="1:6" outlineLevel="1">
      <c r="A544" s="204">
        <v>16</v>
      </c>
      <c r="B544" s="234" t="s">
        <v>296</v>
      </c>
      <c r="C544" s="205">
        <v>2023</v>
      </c>
      <c r="D544" s="210" t="s">
        <v>2872</v>
      </c>
      <c r="E544" s="236">
        <v>10</v>
      </c>
      <c r="F544" s="237">
        <v>15</v>
      </c>
    </row>
    <row r="545" spans="1:6" outlineLevel="1">
      <c r="A545" s="204">
        <v>17</v>
      </c>
      <c r="B545" s="234" t="s">
        <v>297</v>
      </c>
      <c r="C545" s="205">
        <v>2023</v>
      </c>
      <c r="D545" s="210" t="s">
        <v>2872</v>
      </c>
      <c r="E545" s="236">
        <v>14</v>
      </c>
      <c r="F545" s="237">
        <v>15</v>
      </c>
    </row>
    <row r="546" spans="1:6" outlineLevel="1">
      <c r="A546" s="204">
        <v>18</v>
      </c>
      <c r="B546" s="234" t="s">
        <v>298</v>
      </c>
      <c r="C546" s="205">
        <v>2023</v>
      </c>
      <c r="D546" s="210" t="s">
        <v>2872</v>
      </c>
      <c r="E546" s="236">
        <v>10</v>
      </c>
      <c r="F546" s="237">
        <v>15</v>
      </c>
    </row>
    <row r="547" spans="1:6" outlineLevel="1">
      <c r="A547" s="204">
        <v>19</v>
      </c>
      <c r="B547" s="234" t="s">
        <v>299</v>
      </c>
      <c r="C547" s="205">
        <v>2023</v>
      </c>
      <c r="D547" s="210" t="s">
        <v>2872</v>
      </c>
      <c r="E547" s="236">
        <v>13</v>
      </c>
      <c r="F547" s="237">
        <v>15</v>
      </c>
    </row>
    <row r="548" spans="1:6" outlineLevel="1">
      <c r="A548" s="204">
        <v>20</v>
      </c>
      <c r="B548" s="234" t="s">
        <v>300</v>
      </c>
      <c r="C548" s="205">
        <v>2023</v>
      </c>
      <c r="D548" s="210" t="s">
        <v>2872</v>
      </c>
      <c r="E548" s="236">
        <v>17</v>
      </c>
      <c r="F548" s="237">
        <v>15</v>
      </c>
    </row>
    <row r="549" spans="1:6" outlineLevel="1">
      <c r="A549" s="204">
        <v>21</v>
      </c>
      <c r="B549" s="234" t="s">
        <v>301</v>
      </c>
      <c r="C549" s="205">
        <v>2023</v>
      </c>
      <c r="D549" s="210" t="s">
        <v>2872</v>
      </c>
      <c r="E549" s="236">
        <v>14</v>
      </c>
      <c r="F549" s="237">
        <v>2</v>
      </c>
    </row>
    <row r="550" spans="1:6" outlineLevel="1">
      <c r="A550" s="204">
        <v>22</v>
      </c>
      <c r="B550" s="234" t="s">
        <v>302</v>
      </c>
      <c r="C550" s="205">
        <v>2023</v>
      </c>
      <c r="D550" s="210" t="s">
        <v>2872</v>
      </c>
      <c r="E550" s="236">
        <v>1046</v>
      </c>
      <c r="F550" s="237">
        <v>15</v>
      </c>
    </row>
    <row r="551" spans="1:6" outlineLevel="1">
      <c r="A551" s="204">
        <v>23</v>
      </c>
      <c r="B551" s="234" t="s">
        <v>303</v>
      </c>
      <c r="C551" s="205">
        <v>2023</v>
      </c>
      <c r="D551" s="210" t="s">
        <v>2872</v>
      </c>
      <c r="E551" s="236">
        <v>831</v>
      </c>
      <c r="F551" s="237">
        <v>13</v>
      </c>
    </row>
    <row r="552" spans="1:6" outlineLevel="1">
      <c r="A552" s="204">
        <v>24</v>
      </c>
      <c r="B552" s="234" t="s">
        <v>2949</v>
      </c>
      <c r="C552" s="205">
        <v>2024</v>
      </c>
      <c r="D552" s="210" t="s">
        <v>2872</v>
      </c>
      <c r="E552" s="236">
        <v>181</v>
      </c>
      <c r="F552" s="237">
        <v>15</v>
      </c>
    </row>
    <row r="553" spans="1:6" outlineLevel="1">
      <c r="A553" s="204">
        <v>25</v>
      </c>
      <c r="B553" s="234" t="s">
        <v>2950</v>
      </c>
      <c r="C553" s="205">
        <v>2024</v>
      </c>
      <c r="D553" s="210" t="s">
        <v>2872</v>
      </c>
      <c r="E553" s="236">
        <v>60</v>
      </c>
      <c r="F553" s="237">
        <v>15</v>
      </c>
    </row>
    <row r="554" spans="1:6" outlineLevel="1">
      <c r="A554" s="204">
        <v>26</v>
      </c>
      <c r="B554" s="234" t="s">
        <v>2951</v>
      </c>
      <c r="C554" s="205">
        <v>2024</v>
      </c>
      <c r="D554" s="210" t="s">
        <v>2872</v>
      </c>
      <c r="E554" s="236">
        <v>164</v>
      </c>
      <c r="F554" s="237">
        <v>15</v>
      </c>
    </row>
    <row r="555" spans="1:6" outlineLevel="1">
      <c r="A555" s="204">
        <v>27</v>
      </c>
      <c r="B555" s="234" t="s">
        <v>2952</v>
      </c>
      <c r="C555" s="205">
        <v>2024</v>
      </c>
      <c r="D555" s="210" t="s">
        <v>2872</v>
      </c>
      <c r="E555" s="236">
        <v>94</v>
      </c>
      <c r="F555" s="237">
        <v>15</v>
      </c>
    </row>
    <row r="556" spans="1:6" outlineLevel="1">
      <c r="A556" s="204">
        <v>28</v>
      </c>
      <c r="B556" s="234" t="s">
        <v>2953</v>
      </c>
      <c r="C556" s="205">
        <v>2024</v>
      </c>
      <c r="D556" s="210" t="s">
        <v>2872</v>
      </c>
      <c r="E556" s="236">
        <v>115</v>
      </c>
      <c r="F556" s="237">
        <v>8</v>
      </c>
    </row>
    <row r="557" spans="1:6" outlineLevel="1">
      <c r="A557" s="204">
        <v>29</v>
      </c>
      <c r="B557" s="234" t="s">
        <v>2954</v>
      </c>
      <c r="C557" s="205">
        <v>2024</v>
      </c>
      <c r="D557" s="210" t="s">
        <v>2872</v>
      </c>
      <c r="E557" s="236">
        <v>10</v>
      </c>
      <c r="F557" s="237">
        <v>15</v>
      </c>
    </row>
    <row r="558" spans="1:6" outlineLevel="1">
      <c r="A558" s="204">
        <v>30</v>
      </c>
      <c r="B558" s="234" t="s">
        <v>2955</v>
      </c>
      <c r="C558" s="205">
        <v>2024</v>
      </c>
      <c r="D558" s="210" t="s">
        <v>2872</v>
      </c>
      <c r="E558" s="236">
        <v>10</v>
      </c>
      <c r="F558" s="237">
        <v>15</v>
      </c>
    </row>
    <row r="559" spans="1:6" outlineLevel="1">
      <c r="A559" s="204">
        <v>31</v>
      </c>
      <c r="B559" s="234" t="s">
        <v>2956</v>
      </c>
      <c r="C559" s="205">
        <v>2024</v>
      </c>
      <c r="D559" s="210" t="s">
        <v>2872</v>
      </c>
      <c r="E559" s="236">
        <v>24</v>
      </c>
      <c r="F559" s="237">
        <v>15</v>
      </c>
    </row>
    <row r="560" spans="1:6" outlineLevel="1">
      <c r="A560" s="204">
        <v>33</v>
      </c>
      <c r="B560" s="234" t="s">
        <v>2957</v>
      </c>
      <c r="C560" s="205">
        <v>2024</v>
      </c>
      <c r="D560" s="210" t="s">
        <v>2872</v>
      </c>
      <c r="E560" s="236">
        <v>47</v>
      </c>
      <c r="F560" s="237">
        <v>15</v>
      </c>
    </row>
    <row r="561" spans="1:6" outlineLevel="1">
      <c r="A561" s="204">
        <v>34</v>
      </c>
      <c r="B561" s="234" t="s">
        <v>2958</v>
      </c>
      <c r="C561" s="205">
        <v>2024</v>
      </c>
      <c r="D561" s="210" t="s">
        <v>2872</v>
      </c>
      <c r="E561" s="236">
        <v>415</v>
      </c>
      <c r="F561" s="237">
        <v>15</v>
      </c>
    </row>
    <row r="562" spans="1:6" outlineLevel="1">
      <c r="A562" s="204">
        <v>35</v>
      </c>
      <c r="B562" s="234" t="s">
        <v>2959</v>
      </c>
      <c r="C562" s="205">
        <v>2024</v>
      </c>
      <c r="D562" s="210" t="s">
        <v>2872</v>
      </c>
      <c r="E562" s="236">
        <v>10</v>
      </c>
      <c r="F562" s="237">
        <v>15</v>
      </c>
    </row>
    <row r="563" spans="1:6" outlineLevel="1">
      <c r="A563" s="204">
        <v>36</v>
      </c>
      <c r="B563" s="234" t="s">
        <v>2960</v>
      </c>
      <c r="C563" s="205">
        <v>2024</v>
      </c>
      <c r="D563" s="210" t="s">
        <v>2872</v>
      </c>
      <c r="E563" s="236">
        <v>15</v>
      </c>
      <c r="F563" s="237">
        <v>15</v>
      </c>
    </row>
    <row r="564" spans="1:6" ht="15.75">
      <c r="A564" s="228" t="s">
        <v>2703</v>
      </c>
      <c r="B564" s="229" t="s">
        <v>11</v>
      </c>
      <c r="C564" s="230"/>
      <c r="D564" s="233"/>
      <c r="E564" s="232"/>
      <c r="F564" s="241"/>
    </row>
    <row r="565" spans="1:6" ht="15.75">
      <c r="A565" s="228" t="s">
        <v>2945</v>
      </c>
      <c r="B565" s="229" t="s">
        <v>277</v>
      </c>
      <c r="C565" s="230"/>
      <c r="D565" s="233"/>
      <c r="E565" s="232"/>
      <c r="F565" s="241"/>
    </row>
    <row r="566" spans="1:6" ht="15.75">
      <c r="A566" s="228" t="s">
        <v>2946</v>
      </c>
      <c r="B566" s="229" t="s">
        <v>279</v>
      </c>
      <c r="C566" s="230"/>
      <c r="D566" s="233"/>
      <c r="E566" s="232"/>
      <c r="F566" s="241"/>
    </row>
    <row r="567" spans="1:6" ht="31.5">
      <c r="A567" s="228" t="s">
        <v>2961</v>
      </c>
      <c r="B567" s="229" t="s">
        <v>259</v>
      </c>
      <c r="C567" s="230"/>
      <c r="D567" s="233" t="s">
        <v>2872</v>
      </c>
      <c r="E567" s="232">
        <f>E568</f>
        <v>6911</v>
      </c>
      <c r="F567" s="232">
        <f>F568</f>
        <v>408</v>
      </c>
    </row>
    <row r="568" spans="1:6" ht="15.75">
      <c r="A568" s="228" t="s">
        <v>2962</v>
      </c>
      <c r="B568" s="229" t="s">
        <v>18</v>
      </c>
      <c r="C568" s="230"/>
      <c r="D568" s="233" t="s">
        <v>2872</v>
      </c>
      <c r="E568" s="232">
        <f>SUM(E569:E582)</f>
        <v>6911</v>
      </c>
      <c r="F568" s="232">
        <f>SUM(F569:F582)</f>
        <v>408</v>
      </c>
    </row>
    <row r="569" spans="1:6" outlineLevel="1">
      <c r="A569" s="204">
        <v>1</v>
      </c>
      <c r="B569" s="234" t="s">
        <v>305</v>
      </c>
      <c r="C569" s="205">
        <v>2023</v>
      </c>
      <c r="D569" s="210" t="s">
        <v>2872</v>
      </c>
      <c r="E569" s="236">
        <v>659</v>
      </c>
      <c r="F569" s="237">
        <v>80</v>
      </c>
    </row>
    <row r="570" spans="1:6" outlineLevel="1">
      <c r="A570" s="204">
        <v>2</v>
      </c>
      <c r="B570" s="234" t="s">
        <v>306</v>
      </c>
      <c r="C570" s="205">
        <v>2023</v>
      </c>
      <c r="D570" s="210" t="s">
        <v>2872</v>
      </c>
      <c r="E570" s="236">
        <v>440</v>
      </c>
      <c r="F570" s="237">
        <v>150</v>
      </c>
    </row>
    <row r="571" spans="1:6" outlineLevel="1">
      <c r="A571" s="204">
        <v>4</v>
      </c>
      <c r="B571" s="234" t="s">
        <v>307</v>
      </c>
      <c r="C571" s="205">
        <v>2023</v>
      </c>
      <c r="D571" s="210" t="s">
        <v>2872</v>
      </c>
      <c r="E571" s="236">
        <v>110</v>
      </c>
      <c r="F571" s="237">
        <v>35</v>
      </c>
    </row>
    <row r="572" spans="1:6" outlineLevel="1">
      <c r="A572" s="204">
        <v>19</v>
      </c>
      <c r="B572" s="234" t="s">
        <v>308</v>
      </c>
      <c r="C572" s="205">
        <v>2023</v>
      </c>
      <c r="D572" s="210" t="s">
        <v>2872</v>
      </c>
      <c r="E572" s="236">
        <v>661</v>
      </c>
      <c r="F572" s="237">
        <v>15</v>
      </c>
    </row>
    <row r="573" spans="1:6" outlineLevel="1">
      <c r="A573" s="204">
        <v>20</v>
      </c>
      <c r="B573" s="234" t="s">
        <v>309</v>
      </c>
      <c r="C573" s="205">
        <v>2023</v>
      </c>
      <c r="D573" s="210" t="s">
        <v>2872</v>
      </c>
      <c r="E573" s="236">
        <v>410</v>
      </c>
      <c r="F573" s="237">
        <v>15</v>
      </c>
    </row>
    <row r="574" spans="1:6" outlineLevel="1">
      <c r="A574" s="204">
        <v>22</v>
      </c>
      <c r="B574" s="234" t="s">
        <v>310</v>
      </c>
      <c r="C574" s="205">
        <v>2023</v>
      </c>
      <c r="D574" s="210" t="s">
        <v>2872</v>
      </c>
      <c r="E574" s="236">
        <v>403</v>
      </c>
      <c r="F574" s="237">
        <v>15</v>
      </c>
    </row>
    <row r="575" spans="1:6" outlineLevel="1">
      <c r="A575" s="204">
        <v>23</v>
      </c>
      <c r="B575" s="234" t="s">
        <v>311</v>
      </c>
      <c r="C575" s="205">
        <v>2023</v>
      </c>
      <c r="D575" s="210" t="s">
        <v>2872</v>
      </c>
      <c r="E575" s="236">
        <v>988</v>
      </c>
      <c r="F575" s="237">
        <v>15</v>
      </c>
    </row>
    <row r="576" spans="1:6" outlineLevel="1">
      <c r="A576" s="204">
        <v>24</v>
      </c>
      <c r="B576" s="234" t="s">
        <v>312</v>
      </c>
      <c r="C576" s="205">
        <v>2023</v>
      </c>
      <c r="D576" s="210" t="s">
        <v>2872</v>
      </c>
      <c r="E576" s="236">
        <v>635</v>
      </c>
      <c r="F576" s="237">
        <v>15</v>
      </c>
    </row>
    <row r="577" spans="1:6" outlineLevel="1">
      <c r="A577" s="204">
        <v>25</v>
      </c>
      <c r="B577" s="234" t="s">
        <v>313</v>
      </c>
      <c r="C577" s="205">
        <v>2023</v>
      </c>
      <c r="D577" s="210" t="s">
        <v>2872</v>
      </c>
      <c r="E577" s="236">
        <v>145</v>
      </c>
      <c r="F577" s="237">
        <v>15</v>
      </c>
    </row>
    <row r="578" spans="1:6" outlineLevel="1">
      <c r="A578" s="204">
        <v>26</v>
      </c>
      <c r="B578" s="234" t="s">
        <v>314</v>
      </c>
      <c r="C578" s="205">
        <v>2023</v>
      </c>
      <c r="D578" s="210" t="s">
        <v>2872</v>
      </c>
      <c r="E578" s="236">
        <v>575</v>
      </c>
      <c r="F578" s="237">
        <v>8</v>
      </c>
    </row>
    <row r="579" spans="1:6" outlineLevel="1">
      <c r="A579" s="204">
        <v>27</v>
      </c>
      <c r="B579" s="234" t="s">
        <v>315</v>
      </c>
      <c r="C579" s="205">
        <v>2023</v>
      </c>
      <c r="D579" s="210" t="s">
        <v>2872</v>
      </c>
      <c r="E579" s="236">
        <v>1242</v>
      </c>
      <c r="F579" s="237">
        <v>15</v>
      </c>
    </row>
    <row r="580" spans="1:6" outlineLevel="1">
      <c r="A580" s="204">
        <v>28</v>
      </c>
      <c r="B580" s="234" t="s">
        <v>316</v>
      </c>
      <c r="C580" s="205">
        <v>2023</v>
      </c>
      <c r="D580" s="210" t="s">
        <v>2872</v>
      </c>
      <c r="E580" s="236">
        <v>110</v>
      </c>
      <c r="F580" s="237">
        <v>15</v>
      </c>
    </row>
    <row r="581" spans="1:6" outlineLevel="1">
      <c r="A581" s="204">
        <v>29</v>
      </c>
      <c r="B581" s="234" t="s">
        <v>317</v>
      </c>
      <c r="C581" s="205">
        <v>2023</v>
      </c>
      <c r="D581" s="210" t="s">
        <v>2872</v>
      </c>
      <c r="E581" s="236">
        <v>165</v>
      </c>
      <c r="F581" s="237">
        <v>10</v>
      </c>
    </row>
    <row r="582" spans="1:6" outlineLevel="1">
      <c r="A582" s="204">
        <v>30</v>
      </c>
      <c r="B582" s="234" t="s">
        <v>318</v>
      </c>
      <c r="C582" s="205">
        <v>2023</v>
      </c>
      <c r="D582" s="210" t="s">
        <v>2872</v>
      </c>
      <c r="E582" s="236">
        <v>368</v>
      </c>
      <c r="F582" s="237">
        <v>5</v>
      </c>
    </row>
    <row r="583" spans="1:6" s="200" customFormat="1" ht="15.75">
      <c r="A583" s="219" t="s">
        <v>326</v>
      </c>
      <c r="B583" s="220" t="s">
        <v>320</v>
      </c>
      <c r="C583" s="219"/>
      <c r="D583" s="242"/>
      <c r="E583" s="222">
        <f>E588</f>
        <v>1347</v>
      </c>
      <c r="F583" s="222">
        <f>F588</f>
        <v>3060</v>
      </c>
    </row>
    <row r="584" spans="1:6" ht="31.5">
      <c r="A584" s="228" t="s">
        <v>2963</v>
      </c>
      <c r="B584" s="229" t="s">
        <v>321</v>
      </c>
      <c r="C584" s="230"/>
      <c r="D584" s="233"/>
      <c r="E584" s="232"/>
      <c r="F584" s="241"/>
    </row>
    <row r="585" spans="1:6" ht="15.75">
      <c r="A585" s="228" t="s">
        <v>2964</v>
      </c>
      <c r="B585" s="229" t="s">
        <v>322</v>
      </c>
      <c r="C585" s="230"/>
      <c r="D585" s="233"/>
      <c r="E585" s="232"/>
      <c r="F585" s="241"/>
    </row>
    <row r="586" spans="1:6" ht="31.5">
      <c r="A586" s="228" t="s">
        <v>2965</v>
      </c>
      <c r="B586" s="229" t="s">
        <v>323</v>
      </c>
      <c r="C586" s="230"/>
      <c r="D586" s="233"/>
      <c r="E586" s="232"/>
      <c r="F586" s="241"/>
    </row>
    <row r="587" spans="1:6" ht="31.5">
      <c r="A587" s="228" t="s">
        <v>2966</v>
      </c>
      <c r="B587" s="229" t="s">
        <v>259</v>
      </c>
      <c r="C587" s="230"/>
      <c r="D587" s="233"/>
      <c r="E587" s="232"/>
      <c r="F587" s="241"/>
    </row>
    <row r="588" spans="1:6" ht="55.5" customHeight="1">
      <c r="A588" s="228" t="s">
        <v>2967</v>
      </c>
      <c r="B588" s="229" t="s">
        <v>2968</v>
      </c>
      <c r="C588" s="230"/>
      <c r="D588" s="233" t="s">
        <v>2969</v>
      </c>
      <c r="E588" s="232">
        <f>E589+E590+E591</f>
        <v>1347</v>
      </c>
      <c r="F588" s="232">
        <f>F589+F590+F591</f>
        <v>3060</v>
      </c>
    </row>
    <row r="589" spans="1:6" s="201" customFormat="1" ht="12.75" outlineLevel="1">
      <c r="A589" s="204">
        <v>1</v>
      </c>
      <c r="B589" s="234" t="s">
        <v>324</v>
      </c>
      <c r="C589" s="205">
        <v>2023</v>
      </c>
      <c r="D589" s="210" t="s">
        <v>2969</v>
      </c>
      <c r="E589" s="236">
        <v>186</v>
      </c>
      <c r="F589" s="237">
        <v>45</v>
      </c>
    </row>
    <row r="590" spans="1:6" s="201" customFormat="1" ht="12.75" outlineLevel="1">
      <c r="A590" s="204">
        <v>2</v>
      </c>
      <c r="B590" s="234" t="s">
        <v>325</v>
      </c>
      <c r="C590" s="205">
        <v>2023</v>
      </c>
      <c r="D590" s="210" t="s">
        <v>2969</v>
      </c>
      <c r="E590" s="236">
        <v>724</v>
      </c>
      <c r="F590" s="237">
        <v>15</v>
      </c>
    </row>
    <row r="591" spans="1:6" s="201" customFormat="1" ht="12.75" outlineLevel="1">
      <c r="A591" s="204">
        <v>3</v>
      </c>
      <c r="B591" s="234" t="s">
        <v>2970</v>
      </c>
      <c r="C591" s="205">
        <v>2024</v>
      </c>
      <c r="D591" s="210" t="s">
        <v>2969</v>
      </c>
      <c r="E591" s="236">
        <v>437</v>
      </c>
      <c r="F591" s="237">
        <v>3000</v>
      </c>
    </row>
    <row r="592" spans="1:6" s="200" customFormat="1" ht="16.5">
      <c r="A592" s="219" t="s">
        <v>333</v>
      </c>
      <c r="B592" s="220" t="s">
        <v>327</v>
      </c>
      <c r="C592" s="243"/>
      <c r="D592" s="244"/>
      <c r="E592" s="245"/>
      <c r="F592" s="246"/>
    </row>
    <row r="593" spans="1:6" ht="159" customHeight="1" outlineLevel="1">
      <c r="A593" s="206" t="s">
        <v>2971</v>
      </c>
      <c r="B593" s="207" t="s">
        <v>328</v>
      </c>
      <c r="C593" s="206"/>
      <c r="D593" s="208"/>
      <c r="E593" s="247"/>
      <c r="F593" s="248"/>
    </row>
    <row r="594" spans="1:6" ht="82.5" outlineLevel="1">
      <c r="A594" s="206" t="s">
        <v>2972</v>
      </c>
      <c r="B594" s="207" t="s">
        <v>329</v>
      </c>
      <c r="C594" s="206"/>
      <c r="D594" s="208"/>
      <c r="E594" s="247"/>
      <c r="F594" s="248"/>
    </row>
    <row r="595" spans="1:6" ht="82.5" outlineLevel="1">
      <c r="A595" s="206" t="s">
        <v>2973</v>
      </c>
      <c r="B595" s="207" t="s">
        <v>330</v>
      </c>
      <c r="C595" s="206"/>
      <c r="D595" s="208"/>
      <c r="E595" s="247"/>
      <c r="F595" s="248"/>
    </row>
    <row r="596" spans="1:6" s="201" customFormat="1" ht="12.75">
      <c r="A596" s="205" t="s">
        <v>331</v>
      </c>
      <c r="B596" s="209" t="s">
        <v>332</v>
      </c>
      <c r="C596" s="205"/>
      <c r="D596" s="210"/>
      <c r="E596" s="249"/>
      <c r="F596" s="237"/>
    </row>
    <row r="597" spans="1:6" s="201" customFormat="1" ht="47.25">
      <c r="A597" s="219" t="s">
        <v>447</v>
      </c>
      <c r="B597" s="220" t="s">
        <v>334</v>
      </c>
      <c r="C597" s="219"/>
      <c r="D597" s="242"/>
      <c r="E597" s="250">
        <f>E600+E704+E752+E769+E785+E792</f>
        <v>0</v>
      </c>
      <c r="F597" s="250">
        <f>F600+F704+F752+F769+F785+F792</f>
        <v>9093</v>
      </c>
    </row>
    <row r="598" spans="1:6" s="201" customFormat="1" ht="63">
      <c r="A598" s="228" t="s">
        <v>2974</v>
      </c>
      <c r="B598" s="229" t="s">
        <v>335</v>
      </c>
      <c r="C598" s="230"/>
      <c r="D598" s="233"/>
      <c r="E598" s="241"/>
      <c r="F598" s="241"/>
    </row>
    <row r="599" spans="1:6" s="201" customFormat="1" ht="15.75">
      <c r="A599" s="228" t="s">
        <v>2975</v>
      </c>
      <c r="B599" s="229" t="s">
        <v>336</v>
      </c>
      <c r="C599" s="230"/>
      <c r="D599" s="233"/>
      <c r="E599" s="241"/>
      <c r="F599" s="241"/>
    </row>
    <row r="600" spans="1:6" s="201" customFormat="1" ht="31.5">
      <c r="A600" s="228" t="s">
        <v>2976</v>
      </c>
      <c r="B600" s="229" t="s">
        <v>337</v>
      </c>
      <c r="C600" s="230"/>
      <c r="D600" s="233" t="s">
        <v>2977</v>
      </c>
      <c r="E600" s="241">
        <f>E601</f>
        <v>0</v>
      </c>
      <c r="F600" s="241">
        <f>F601</f>
        <v>1425</v>
      </c>
    </row>
    <row r="601" spans="1:6" s="201" customFormat="1" ht="15.75">
      <c r="A601" s="228" t="s">
        <v>2978</v>
      </c>
      <c r="B601" s="229" t="s">
        <v>338</v>
      </c>
      <c r="C601" s="230"/>
      <c r="D601" s="233"/>
      <c r="E601" s="241">
        <f>SUM(E602:E656)</f>
        <v>0</v>
      </c>
      <c r="F601" s="241">
        <f>SUM(F602:F701)</f>
        <v>1425</v>
      </c>
    </row>
    <row r="602" spans="1:6" s="201" customFormat="1" ht="12.75" outlineLevel="1">
      <c r="A602" s="205">
        <v>1</v>
      </c>
      <c r="B602" s="209" t="s">
        <v>340</v>
      </c>
      <c r="C602" s="205">
        <v>2022</v>
      </c>
      <c r="D602" s="210" t="s">
        <v>2977</v>
      </c>
      <c r="E602" s="237">
        <v>0</v>
      </c>
      <c r="F602" s="237">
        <v>13</v>
      </c>
    </row>
    <row r="603" spans="1:6" s="201" customFormat="1" ht="12.75" outlineLevel="1">
      <c r="A603" s="205">
        <v>2</v>
      </c>
      <c r="B603" s="209" t="s">
        <v>341</v>
      </c>
      <c r="C603" s="205">
        <v>2022</v>
      </c>
      <c r="D603" s="210" t="s">
        <v>2977</v>
      </c>
      <c r="E603" s="237">
        <v>0</v>
      </c>
      <c r="F603" s="237">
        <v>15</v>
      </c>
    </row>
    <row r="604" spans="1:6" s="201" customFormat="1" ht="12.75" outlineLevel="1">
      <c r="A604" s="205">
        <v>3</v>
      </c>
      <c r="B604" s="209" t="s">
        <v>342</v>
      </c>
      <c r="C604" s="205">
        <v>2022</v>
      </c>
      <c r="D604" s="210" t="s">
        <v>2977</v>
      </c>
      <c r="E604" s="237">
        <v>0</v>
      </c>
      <c r="F604" s="237">
        <v>15</v>
      </c>
    </row>
    <row r="605" spans="1:6" s="201" customFormat="1" ht="12.75" outlineLevel="1">
      <c r="A605" s="205">
        <v>4</v>
      </c>
      <c r="B605" s="209" t="s">
        <v>343</v>
      </c>
      <c r="C605" s="205">
        <v>2022</v>
      </c>
      <c r="D605" s="210" t="s">
        <v>2977</v>
      </c>
      <c r="E605" s="237">
        <v>0</v>
      </c>
      <c r="F605" s="237">
        <v>15</v>
      </c>
    </row>
    <row r="606" spans="1:6" s="201" customFormat="1" ht="12.75" outlineLevel="1">
      <c r="A606" s="205">
        <v>5</v>
      </c>
      <c r="B606" s="209" t="s">
        <v>344</v>
      </c>
      <c r="C606" s="205">
        <v>2023</v>
      </c>
      <c r="D606" s="210" t="s">
        <v>2977</v>
      </c>
      <c r="E606" s="237">
        <v>0</v>
      </c>
      <c r="F606" s="237">
        <v>20</v>
      </c>
    </row>
    <row r="607" spans="1:6" s="201" customFormat="1" ht="12.75" outlineLevel="1">
      <c r="A607" s="205">
        <v>6</v>
      </c>
      <c r="B607" s="209" t="s">
        <v>345</v>
      </c>
      <c r="C607" s="205">
        <v>2023</v>
      </c>
      <c r="D607" s="210" t="s">
        <v>2977</v>
      </c>
      <c r="E607" s="237">
        <v>0</v>
      </c>
      <c r="F607" s="237">
        <v>15</v>
      </c>
    </row>
    <row r="608" spans="1:6" s="201" customFormat="1" ht="12.75" outlineLevel="1">
      <c r="A608" s="205">
        <v>7</v>
      </c>
      <c r="B608" s="209" t="s">
        <v>346</v>
      </c>
      <c r="C608" s="205">
        <v>2023</v>
      </c>
      <c r="D608" s="210" t="s">
        <v>2977</v>
      </c>
      <c r="E608" s="237">
        <v>0</v>
      </c>
      <c r="F608" s="237">
        <v>10</v>
      </c>
    </row>
    <row r="609" spans="1:6" s="201" customFormat="1" ht="12.75" outlineLevel="1">
      <c r="A609" s="205">
        <v>8</v>
      </c>
      <c r="B609" s="209" t="s">
        <v>347</v>
      </c>
      <c r="C609" s="205">
        <v>2023</v>
      </c>
      <c r="D609" s="210" t="s">
        <v>2977</v>
      </c>
      <c r="E609" s="237">
        <v>0</v>
      </c>
      <c r="F609" s="237">
        <v>15</v>
      </c>
    </row>
    <row r="610" spans="1:6" s="201" customFormat="1" ht="12.75" outlineLevel="1">
      <c r="A610" s="205">
        <v>9</v>
      </c>
      <c r="B610" s="209" t="s">
        <v>348</v>
      </c>
      <c r="C610" s="205">
        <v>2023</v>
      </c>
      <c r="D610" s="210" t="s">
        <v>2977</v>
      </c>
      <c r="E610" s="237">
        <v>0</v>
      </c>
      <c r="F610" s="237">
        <v>15</v>
      </c>
    </row>
    <row r="611" spans="1:6" s="201" customFormat="1" ht="12.75" outlineLevel="1">
      <c r="A611" s="205">
        <v>10</v>
      </c>
      <c r="B611" s="209" t="s">
        <v>349</v>
      </c>
      <c r="C611" s="205">
        <v>2023</v>
      </c>
      <c r="D611" s="210" t="s">
        <v>2977</v>
      </c>
      <c r="E611" s="237">
        <v>0</v>
      </c>
      <c r="F611" s="237">
        <v>15</v>
      </c>
    </row>
    <row r="612" spans="1:6" s="201" customFormat="1" ht="12.75" outlineLevel="1">
      <c r="A612" s="205">
        <v>11</v>
      </c>
      <c r="B612" s="209" t="s">
        <v>350</v>
      </c>
      <c r="C612" s="205">
        <v>2023</v>
      </c>
      <c r="D612" s="210" t="s">
        <v>2977</v>
      </c>
      <c r="E612" s="237">
        <v>0</v>
      </c>
      <c r="F612" s="237">
        <v>15</v>
      </c>
    </row>
    <row r="613" spans="1:6" s="201" customFormat="1" ht="12.75" outlineLevel="1">
      <c r="A613" s="205">
        <v>12</v>
      </c>
      <c r="B613" s="209" t="s">
        <v>351</v>
      </c>
      <c r="C613" s="205">
        <v>2023</v>
      </c>
      <c r="D613" s="210" t="s">
        <v>2977</v>
      </c>
      <c r="E613" s="237">
        <v>0</v>
      </c>
      <c r="F613" s="237">
        <v>15</v>
      </c>
    </row>
    <row r="614" spans="1:6" s="201" customFormat="1" ht="12.75" outlineLevel="1">
      <c r="A614" s="205">
        <v>13</v>
      </c>
      <c r="B614" s="209" t="s">
        <v>352</v>
      </c>
      <c r="C614" s="205">
        <v>2023</v>
      </c>
      <c r="D614" s="210" t="s">
        <v>2977</v>
      </c>
      <c r="E614" s="237">
        <v>0</v>
      </c>
      <c r="F614" s="237">
        <v>7</v>
      </c>
    </row>
    <row r="615" spans="1:6" s="201" customFormat="1" ht="12.75" outlineLevel="1">
      <c r="A615" s="205">
        <v>14</v>
      </c>
      <c r="B615" s="209" t="s">
        <v>353</v>
      </c>
      <c r="C615" s="205">
        <v>2023</v>
      </c>
      <c r="D615" s="210" t="s">
        <v>2977</v>
      </c>
      <c r="E615" s="237">
        <v>0</v>
      </c>
      <c r="F615" s="237">
        <v>15</v>
      </c>
    </row>
    <row r="616" spans="1:6" s="201" customFormat="1" ht="12.75" outlineLevel="1">
      <c r="A616" s="205">
        <v>15</v>
      </c>
      <c r="B616" s="209" t="s">
        <v>354</v>
      </c>
      <c r="C616" s="205">
        <v>2023</v>
      </c>
      <c r="D616" s="210" t="s">
        <v>2977</v>
      </c>
      <c r="E616" s="237">
        <v>0</v>
      </c>
      <c r="F616" s="237">
        <v>15</v>
      </c>
    </row>
    <row r="617" spans="1:6" s="201" customFormat="1" ht="12.75" outlineLevel="1">
      <c r="A617" s="205">
        <v>16</v>
      </c>
      <c r="B617" s="209" t="s">
        <v>355</v>
      </c>
      <c r="C617" s="205">
        <v>2023</v>
      </c>
      <c r="D617" s="210" t="s">
        <v>2977</v>
      </c>
      <c r="E617" s="237">
        <v>0</v>
      </c>
      <c r="F617" s="237">
        <v>15</v>
      </c>
    </row>
    <row r="618" spans="1:6" s="201" customFormat="1" ht="12.75" outlineLevel="1">
      <c r="A618" s="205">
        <v>17</v>
      </c>
      <c r="B618" s="209" t="s">
        <v>356</v>
      </c>
      <c r="C618" s="205">
        <v>2023</v>
      </c>
      <c r="D618" s="210" t="s">
        <v>2977</v>
      </c>
      <c r="E618" s="237">
        <v>0</v>
      </c>
      <c r="F618" s="237">
        <v>14</v>
      </c>
    </row>
    <row r="619" spans="1:6" s="201" customFormat="1" ht="12.75" outlineLevel="1">
      <c r="A619" s="205">
        <v>18</v>
      </c>
      <c r="B619" s="209" t="s">
        <v>357</v>
      </c>
      <c r="C619" s="205">
        <v>2023</v>
      </c>
      <c r="D619" s="210" t="s">
        <v>2977</v>
      </c>
      <c r="E619" s="237">
        <v>0</v>
      </c>
      <c r="F619" s="237">
        <v>15</v>
      </c>
    </row>
    <row r="620" spans="1:6" s="201" customFormat="1" ht="12.75" outlineLevel="1">
      <c r="A620" s="205">
        <v>19</v>
      </c>
      <c r="B620" s="209" t="s">
        <v>358</v>
      </c>
      <c r="C620" s="205">
        <v>2023</v>
      </c>
      <c r="D620" s="210" t="s">
        <v>2977</v>
      </c>
      <c r="E620" s="237">
        <v>0</v>
      </c>
      <c r="F620" s="237">
        <v>15</v>
      </c>
    </row>
    <row r="621" spans="1:6" s="201" customFormat="1" ht="12.75" outlineLevel="1">
      <c r="A621" s="205">
        <v>20</v>
      </c>
      <c r="B621" s="209" t="s">
        <v>359</v>
      </c>
      <c r="C621" s="205">
        <v>2023</v>
      </c>
      <c r="D621" s="210" t="s">
        <v>2977</v>
      </c>
      <c r="E621" s="237">
        <v>0</v>
      </c>
      <c r="F621" s="237">
        <v>15</v>
      </c>
    </row>
    <row r="622" spans="1:6" s="201" customFormat="1" ht="12.75" outlineLevel="1">
      <c r="A622" s="205">
        <v>21</v>
      </c>
      <c r="B622" s="209" t="s">
        <v>360</v>
      </c>
      <c r="C622" s="205">
        <v>2023</v>
      </c>
      <c r="D622" s="210" t="s">
        <v>2977</v>
      </c>
      <c r="E622" s="237">
        <v>0</v>
      </c>
      <c r="F622" s="237">
        <v>15</v>
      </c>
    </row>
    <row r="623" spans="1:6" s="201" customFormat="1" ht="12.75" outlineLevel="1">
      <c r="A623" s="205">
        <v>22</v>
      </c>
      <c r="B623" s="209" t="s">
        <v>361</v>
      </c>
      <c r="C623" s="205">
        <v>2023</v>
      </c>
      <c r="D623" s="210" t="s">
        <v>2977</v>
      </c>
      <c r="E623" s="237">
        <v>0</v>
      </c>
      <c r="F623" s="237">
        <v>15</v>
      </c>
    </row>
    <row r="624" spans="1:6" s="201" customFormat="1" ht="12.75" outlineLevel="1">
      <c r="A624" s="205">
        <v>23</v>
      </c>
      <c r="B624" s="209" t="s">
        <v>362</v>
      </c>
      <c r="C624" s="205">
        <v>2023</v>
      </c>
      <c r="D624" s="210" t="s">
        <v>2977</v>
      </c>
      <c r="E624" s="237">
        <v>0</v>
      </c>
      <c r="F624" s="237">
        <v>13</v>
      </c>
    </row>
    <row r="625" spans="1:6" s="201" customFormat="1" ht="12.75" outlineLevel="1">
      <c r="A625" s="205">
        <v>24</v>
      </c>
      <c r="B625" s="209" t="s">
        <v>363</v>
      </c>
      <c r="C625" s="205">
        <v>2023</v>
      </c>
      <c r="D625" s="210" t="s">
        <v>2977</v>
      </c>
      <c r="E625" s="237">
        <v>0</v>
      </c>
      <c r="F625" s="237">
        <v>15</v>
      </c>
    </row>
    <row r="626" spans="1:6" s="201" customFormat="1" ht="12.75" outlineLevel="1">
      <c r="A626" s="205">
        <v>25</v>
      </c>
      <c r="B626" s="209" t="s">
        <v>364</v>
      </c>
      <c r="C626" s="205">
        <v>2023</v>
      </c>
      <c r="D626" s="210" t="s">
        <v>2977</v>
      </c>
      <c r="E626" s="237">
        <v>0</v>
      </c>
      <c r="F626" s="237">
        <v>15</v>
      </c>
    </row>
    <row r="627" spans="1:6" s="201" customFormat="1" ht="12.75" outlineLevel="1">
      <c r="A627" s="205">
        <v>26</v>
      </c>
      <c r="B627" s="209" t="s">
        <v>365</v>
      </c>
      <c r="C627" s="205">
        <v>2023</v>
      </c>
      <c r="D627" s="210" t="s">
        <v>2977</v>
      </c>
      <c r="E627" s="237">
        <v>0</v>
      </c>
      <c r="F627" s="237">
        <v>15</v>
      </c>
    </row>
    <row r="628" spans="1:6" s="201" customFormat="1" ht="12.75" outlineLevel="1">
      <c r="A628" s="205">
        <v>27</v>
      </c>
      <c r="B628" s="209" t="s">
        <v>366</v>
      </c>
      <c r="C628" s="205">
        <v>2023</v>
      </c>
      <c r="D628" s="210" t="s">
        <v>2977</v>
      </c>
      <c r="E628" s="237">
        <v>0</v>
      </c>
      <c r="F628" s="237">
        <v>15</v>
      </c>
    </row>
    <row r="629" spans="1:6" s="201" customFormat="1" ht="12.75" outlineLevel="1">
      <c r="A629" s="205">
        <v>28</v>
      </c>
      <c r="B629" s="209" t="s">
        <v>367</v>
      </c>
      <c r="C629" s="205">
        <v>2023</v>
      </c>
      <c r="D629" s="210" t="s">
        <v>2977</v>
      </c>
      <c r="E629" s="237">
        <v>0</v>
      </c>
      <c r="F629" s="237">
        <v>15</v>
      </c>
    </row>
    <row r="630" spans="1:6" s="201" customFormat="1" ht="12.75" outlineLevel="1">
      <c r="A630" s="205">
        <v>29</v>
      </c>
      <c r="B630" s="209" t="s">
        <v>368</v>
      </c>
      <c r="C630" s="205">
        <v>2023</v>
      </c>
      <c r="D630" s="210" t="s">
        <v>2977</v>
      </c>
      <c r="E630" s="237">
        <v>0</v>
      </c>
      <c r="F630" s="237">
        <v>15</v>
      </c>
    </row>
    <row r="631" spans="1:6" s="201" customFormat="1" ht="12.75" outlineLevel="1">
      <c r="A631" s="205">
        <v>30</v>
      </c>
      <c r="B631" s="209" t="s">
        <v>369</v>
      </c>
      <c r="C631" s="205">
        <v>2023</v>
      </c>
      <c r="D631" s="210" t="s">
        <v>2977</v>
      </c>
      <c r="E631" s="237">
        <v>0</v>
      </c>
      <c r="F631" s="237">
        <v>13</v>
      </c>
    </row>
    <row r="632" spans="1:6" s="201" customFormat="1" ht="12.75" outlineLevel="1">
      <c r="A632" s="205">
        <v>31</v>
      </c>
      <c r="B632" s="209" t="s">
        <v>370</v>
      </c>
      <c r="C632" s="205">
        <v>2023</v>
      </c>
      <c r="D632" s="210" t="s">
        <v>2977</v>
      </c>
      <c r="E632" s="237">
        <v>0</v>
      </c>
      <c r="F632" s="237">
        <v>15</v>
      </c>
    </row>
    <row r="633" spans="1:6" s="201" customFormat="1" ht="12.75" outlineLevel="1">
      <c r="A633" s="205">
        <v>32</v>
      </c>
      <c r="B633" s="209" t="s">
        <v>371</v>
      </c>
      <c r="C633" s="205">
        <v>2023</v>
      </c>
      <c r="D633" s="210" t="s">
        <v>2977</v>
      </c>
      <c r="E633" s="237">
        <v>0</v>
      </c>
      <c r="F633" s="237">
        <v>15</v>
      </c>
    </row>
    <row r="634" spans="1:6" s="201" customFormat="1" ht="12.75" outlineLevel="1">
      <c r="A634" s="205">
        <v>33</v>
      </c>
      <c r="B634" s="209" t="s">
        <v>372</v>
      </c>
      <c r="C634" s="205">
        <v>2023</v>
      </c>
      <c r="D634" s="210" t="s">
        <v>2977</v>
      </c>
      <c r="E634" s="237">
        <v>0</v>
      </c>
      <c r="F634" s="237">
        <v>6</v>
      </c>
    </row>
    <row r="635" spans="1:6" s="201" customFormat="1" ht="12.75" outlineLevel="1">
      <c r="A635" s="205">
        <v>34</v>
      </c>
      <c r="B635" s="209" t="s">
        <v>373</v>
      </c>
      <c r="C635" s="205">
        <v>2023</v>
      </c>
      <c r="D635" s="210" t="s">
        <v>2977</v>
      </c>
      <c r="E635" s="237">
        <v>0</v>
      </c>
      <c r="F635" s="237">
        <v>15</v>
      </c>
    </row>
    <row r="636" spans="1:6" s="201" customFormat="1" ht="12.75" outlineLevel="1">
      <c r="A636" s="205">
        <v>35</v>
      </c>
      <c r="B636" s="209" t="s">
        <v>374</v>
      </c>
      <c r="C636" s="205">
        <v>2023</v>
      </c>
      <c r="D636" s="210" t="s">
        <v>2977</v>
      </c>
      <c r="E636" s="237">
        <v>0</v>
      </c>
      <c r="F636" s="237">
        <v>5</v>
      </c>
    </row>
    <row r="637" spans="1:6" s="201" customFormat="1" ht="12.75" outlineLevel="1">
      <c r="A637" s="205">
        <v>36</v>
      </c>
      <c r="B637" s="209" t="s">
        <v>354</v>
      </c>
      <c r="C637" s="205">
        <v>2023</v>
      </c>
      <c r="D637" s="210" t="s">
        <v>2977</v>
      </c>
      <c r="E637" s="237">
        <v>0</v>
      </c>
      <c r="F637" s="237">
        <v>15</v>
      </c>
    </row>
    <row r="638" spans="1:6" s="201" customFormat="1" ht="12.75" outlineLevel="1">
      <c r="A638" s="205">
        <v>37</v>
      </c>
      <c r="B638" s="209" t="s">
        <v>375</v>
      </c>
      <c r="C638" s="205">
        <v>2023</v>
      </c>
      <c r="D638" s="210" t="s">
        <v>2977</v>
      </c>
      <c r="E638" s="237">
        <v>0</v>
      </c>
      <c r="F638" s="237">
        <v>15</v>
      </c>
    </row>
    <row r="639" spans="1:6" s="201" customFormat="1" ht="12.75" outlineLevel="1">
      <c r="A639" s="205">
        <v>38</v>
      </c>
      <c r="B639" s="209" t="s">
        <v>376</v>
      </c>
      <c r="C639" s="205">
        <v>2023</v>
      </c>
      <c r="D639" s="210" t="s">
        <v>2977</v>
      </c>
      <c r="E639" s="237">
        <v>0</v>
      </c>
      <c r="F639" s="237">
        <v>15</v>
      </c>
    </row>
    <row r="640" spans="1:6" s="201" customFormat="1" ht="12.75" outlineLevel="1">
      <c r="A640" s="205">
        <v>39</v>
      </c>
      <c r="B640" s="209" t="s">
        <v>377</v>
      </c>
      <c r="C640" s="205">
        <v>2023</v>
      </c>
      <c r="D640" s="210" t="s">
        <v>2977</v>
      </c>
      <c r="E640" s="237">
        <v>0</v>
      </c>
      <c r="F640" s="237">
        <v>15</v>
      </c>
    </row>
    <row r="641" spans="1:6" s="201" customFormat="1" ht="12.75" outlineLevel="1">
      <c r="A641" s="205">
        <v>40</v>
      </c>
      <c r="B641" s="209" t="s">
        <v>378</v>
      </c>
      <c r="C641" s="205">
        <v>2023</v>
      </c>
      <c r="D641" s="210" t="s">
        <v>2977</v>
      </c>
      <c r="E641" s="237">
        <v>0</v>
      </c>
      <c r="F641" s="237">
        <v>2</v>
      </c>
    </row>
    <row r="642" spans="1:6" s="201" customFormat="1" ht="12.75" outlineLevel="1">
      <c r="A642" s="205">
        <v>41</v>
      </c>
      <c r="B642" s="209" t="s">
        <v>379</v>
      </c>
      <c r="C642" s="205">
        <v>2023</v>
      </c>
      <c r="D642" s="210" t="s">
        <v>2977</v>
      </c>
      <c r="E642" s="237">
        <v>0</v>
      </c>
      <c r="F642" s="237">
        <v>15</v>
      </c>
    </row>
    <row r="643" spans="1:6" s="201" customFormat="1" ht="12.75" outlineLevel="1">
      <c r="A643" s="205">
        <v>42</v>
      </c>
      <c r="B643" s="209" t="s">
        <v>380</v>
      </c>
      <c r="C643" s="205">
        <v>2023</v>
      </c>
      <c r="D643" s="210" t="s">
        <v>2977</v>
      </c>
      <c r="E643" s="237">
        <v>0</v>
      </c>
      <c r="F643" s="237">
        <v>15</v>
      </c>
    </row>
    <row r="644" spans="1:6" s="201" customFormat="1" ht="12.75" outlineLevel="1">
      <c r="A644" s="205">
        <v>43</v>
      </c>
      <c r="B644" s="209" t="s">
        <v>381</v>
      </c>
      <c r="C644" s="205">
        <v>2023</v>
      </c>
      <c r="D644" s="210" t="s">
        <v>2977</v>
      </c>
      <c r="E644" s="237">
        <v>0</v>
      </c>
      <c r="F644" s="237">
        <v>15</v>
      </c>
    </row>
    <row r="645" spans="1:6" s="201" customFormat="1" ht="12.75" outlineLevel="1">
      <c r="A645" s="205">
        <v>44</v>
      </c>
      <c r="B645" s="209" t="s">
        <v>382</v>
      </c>
      <c r="C645" s="205">
        <v>2023</v>
      </c>
      <c r="D645" s="210" t="s">
        <v>2977</v>
      </c>
      <c r="E645" s="237">
        <v>0</v>
      </c>
      <c r="F645" s="237">
        <v>15</v>
      </c>
    </row>
    <row r="646" spans="1:6" s="201" customFormat="1" ht="12.75" outlineLevel="1">
      <c r="A646" s="205">
        <v>45</v>
      </c>
      <c r="B646" s="209" t="s">
        <v>383</v>
      </c>
      <c r="C646" s="205">
        <v>2023</v>
      </c>
      <c r="D646" s="210" t="s">
        <v>2977</v>
      </c>
      <c r="E646" s="237">
        <v>0</v>
      </c>
      <c r="F646" s="237">
        <v>15</v>
      </c>
    </row>
    <row r="647" spans="1:6" s="201" customFormat="1" ht="12.75" outlineLevel="1">
      <c r="A647" s="205">
        <v>46</v>
      </c>
      <c r="B647" s="209" t="s">
        <v>384</v>
      </c>
      <c r="C647" s="205">
        <v>2023</v>
      </c>
      <c r="D647" s="210" t="s">
        <v>2977</v>
      </c>
      <c r="E647" s="237">
        <v>0</v>
      </c>
      <c r="F647" s="237">
        <v>15</v>
      </c>
    </row>
    <row r="648" spans="1:6" s="201" customFormat="1" ht="12.75" outlineLevel="1">
      <c r="A648" s="205">
        <v>47</v>
      </c>
      <c r="B648" s="209" t="s">
        <v>385</v>
      </c>
      <c r="C648" s="205">
        <v>2023</v>
      </c>
      <c r="D648" s="210" t="s">
        <v>2977</v>
      </c>
      <c r="E648" s="237">
        <v>0</v>
      </c>
      <c r="F648" s="237">
        <v>15</v>
      </c>
    </row>
    <row r="649" spans="1:6" s="201" customFormat="1" ht="12.75" outlineLevel="1">
      <c r="A649" s="205">
        <v>48</v>
      </c>
      <c r="B649" s="209" t="s">
        <v>386</v>
      </c>
      <c r="C649" s="205">
        <v>2023</v>
      </c>
      <c r="D649" s="210" t="s">
        <v>2977</v>
      </c>
      <c r="E649" s="237">
        <v>0</v>
      </c>
      <c r="F649" s="237">
        <v>15</v>
      </c>
    </row>
    <row r="650" spans="1:6" s="201" customFormat="1" ht="12.75" outlineLevel="1">
      <c r="A650" s="205">
        <v>49</v>
      </c>
      <c r="B650" s="209" t="s">
        <v>387</v>
      </c>
      <c r="C650" s="205">
        <v>2023</v>
      </c>
      <c r="D650" s="210" t="s">
        <v>2977</v>
      </c>
      <c r="E650" s="237">
        <v>0</v>
      </c>
      <c r="F650" s="237">
        <v>10</v>
      </c>
    </row>
    <row r="651" spans="1:6" s="201" customFormat="1" ht="12.75" outlineLevel="1">
      <c r="A651" s="205">
        <v>50</v>
      </c>
      <c r="B651" s="209" t="s">
        <v>388</v>
      </c>
      <c r="C651" s="205">
        <v>2023</v>
      </c>
      <c r="D651" s="210" t="s">
        <v>2977</v>
      </c>
      <c r="E651" s="237">
        <v>0</v>
      </c>
      <c r="F651" s="237">
        <v>15</v>
      </c>
    </row>
    <row r="652" spans="1:6" s="201" customFormat="1" ht="12.75" outlineLevel="1">
      <c r="A652" s="205">
        <v>51</v>
      </c>
      <c r="B652" s="209" t="s">
        <v>389</v>
      </c>
      <c r="C652" s="205">
        <v>2023</v>
      </c>
      <c r="D652" s="210" t="s">
        <v>2977</v>
      </c>
      <c r="E652" s="237">
        <v>0</v>
      </c>
      <c r="F652" s="237">
        <v>15</v>
      </c>
    </row>
    <row r="653" spans="1:6" s="201" customFormat="1" ht="12.75" outlineLevel="1">
      <c r="A653" s="205">
        <v>52</v>
      </c>
      <c r="B653" s="209" t="s">
        <v>390</v>
      </c>
      <c r="C653" s="205">
        <v>2023</v>
      </c>
      <c r="D653" s="210" t="s">
        <v>2977</v>
      </c>
      <c r="E653" s="237">
        <v>0</v>
      </c>
      <c r="F653" s="237">
        <v>8</v>
      </c>
    </row>
    <row r="654" spans="1:6" s="201" customFormat="1" ht="12.75" outlineLevel="1">
      <c r="A654" s="205">
        <v>53</v>
      </c>
      <c r="B654" s="209" t="s">
        <v>391</v>
      </c>
      <c r="C654" s="205">
        <v>2023</v>
      </c>
      <c r="D654" s="210" t="s">
        <v>2977</v>
      </c>
      <c r="E654" s="237">
        <v>0</v>
      </c>
      <c r="F654" s="237">
        <v>15</v>
      </c>
    </row>
    <row r="655" spans="1:6" s="201" customFormat="1" ht="12.75" outlineLevel="1">
      <c r="A655" s="205">
        <v>54</v>
      </c>
      <c r="B655" s="209" t="s">
        <v>392</v>
      </c>
      <c r="C655" s="205">
        <v>2023</v>
      </c>
      <c r="D655" s="210" t="s">
        <v>2977</v>
      </c>
      <c r="E655" s="237">
        <v>0</v>
      </c>
      <c r="F655" s="237">
        <v>15</v>
      </c>
    </row>
    <row r="656" spans="1:6" s="201" customFormat="1" ht="12.75" outlineLevel="1">
      <c r="A656" s="205">
        <v>55</v>
      </c>
      <c r="B656" s="209" t="s">
        <v>393</v>
      </c>
      <c r="C656" s="205">
        <v>2023</v>
      </c>
      <c r="D656" s="210" t="s">
        <v>2977</v>
      </c>
      <c r="E656" s="237">
        <v>0</v>
      </c>
      <c r="F656" s="237">
        <v>15</v>
      </c>
    </row>
    <row r="657" spans="1:6" s="201" customFormat="1" ht="12.75" outlineLevel="1">
      <c r="A657" s="205">
        <v>56</v>
      </c>
      <c r="B657" s="209" t="s">
        <v>2979</v>
      </c>
      <c r="C657" s="205">
        <v>2024</v>
      </c>
      <c r="D657" s="210" t="s">
        <v>2977</v>
      </c>
      <c r="E657" s="237">
        <v>0</v>
      </c>
      <c r="F657" s="237">
        <v>8</v>
      </c>
    </row>
    <row r="658" spans="1:6" s="201" customFormat="1" ht="12.75" outlineLevel="1">
      <c r="A658" s="205">
        <v>57</v>
      </c>
      <c r="B658" s="209" t="s">
        <v>2980</v>
      </c>
      <c r="C658" s="205">
        <v>2024</v>
      </c>
      <c r="D658" s="210" t="s">
        <v>2977</v>
      </c>
      <c r="E658" s="237">
        <v>0</v>
      </c>
      <c r="F658" s="237">
        <v>15</v>
      </c>
    </row>
    <row r="659" spans="1:6" s="201" customFormat="1" ht="12.75" outlineLevel="1">
      <c r="A659" s="205">
        <v>58</v>
      </c>
      <c r="B659" s="209" t="s">
        <v>2981</v>
      </c>
      <c r="C659" s="205">
        <v>2024</v>
      </c>
      <c r="D659" s="210" t="s">
        <v>2977</v>
      </c>
      <c r="E659" s="237">
        <v>0</v>
      </c>
      <c r="F659" s="237">
        <v>15</v>
      </c>
    </row>
    <row r="660" spans="1:6" s="201" customFormat="1" ht="12.75" outlineLevel="1">
      <c r="A660" s="205">
        <v>59</v>
      </c>
      <c r="B660" s="209" t="s">
        <v>2982</v>
      </c>
      <c r="C660" s="205">
        <v>2024</v>
      </c>
      <c r="D660" s="210" t="s">
        <v>2977</v>
      </c>
      <c r="E660" s="237">
        <v>0</v>
      </c>
      <c r="F660" s="237">
        <v>10</v>
      </c>
    </row>
    <row r="661" spans="1:6" s="201" customFormat="1" ht="12.75" outlineLevel="1">
      <c r="A661" s="205">
        <v>60</v>
      </c>
      <c r="B661" s="209" t="s">
        <v>2983</v>
      </c>
      <c r="C661" s="205">
        <v>2024</v>
      </c>
      <c r="D661" s="210" t="s">
        <v>2977</v>
      </c>
      <c r="E661" s="237">
        <v>0</v>
      </c>
      <c r="F661" s="237">
        <v>15</v>
      </c>
    </row>
    <row r="662" spans="1:6" s="201" customFormat="1" ht="12.75" outlineLevel="1">
      <c r="A662" s="205">
        <v>61</v>
      </c>
      <c r="B662" s="209" t="s">
        <v>2984</v>
      </c>
      <c r="C662" s="205">
        <v>2024</v>
      </c>
      <c r="D662" s="210" t="s">
        <v>2977</v>
      </c>
      <c r="E662" s="237">
        <v>0</v>
      </c>
      <c r="F662" s="237">
        <v>25</v>
      </c>
    </row>
    <row r="663" spans="1:6" s="201" customFormat="1" ht="12.75" outlineLevel="1">
      <c r="A663" s="205">
        <v>62</v>
      </c>
      <c r="B663" s="209" t="s">
        <v>2985</v>
      </c>
      <c r="C663" s="205">
        <v>2024</v>
      </c>
      <c r="D663" s="210" t="s">
        <v>2977</v>
      </c>
      <c r="E663" s="237">
        <v>0</v>
      </c>
      <c r="F663" s="237">
        <v>15</v>
      </c>
    </row>
    <row r="664" spans="1:6" s="201" customFormat="1" ht="12.75" outlineLevel="1">
      <c r="A664" s="205">
        <v>63</v>
      </c>
      <c r="B664" s="209" t="s">
        <v>2986</v>
      </c>
      <c r="C664" s="205">
        <v>2024</v>
      </c>
      <c r="D664" s="210" t="s">
        <v>2977</v>
      </c>
      <c r="E664" s="237">
        <v>0</v>
      </c>
      <c r="F664" s="237">
        <v>15</v>
      </c>
    </row>
    <row r="665" spans="1:6" s="201" customFormat="1" ht="12.75" outlineLevel="1">
      <c r="A665" s="205">
        <v>64</v>
      </c>
      <c r="B665" s="209" t="s">
        <v>2987</v>
      </c>
      <c r="C665" s="205">
        <v>2024</v>
      </c>
      <c r="D665" s="210" t="s">
        <v>2977</v>
      </c>
      <c r="E665" s="237">
        <v>0</v>
      </c>
      <c r="F665" s="237">
        <v>15</v>
      </c>
    </row>
    <row r="666" spans="1:6" s="201" customFormat="1" ht="12.75" outlineLevel="1">
      <c r="A666" s="205">
        <v>65</v>
      </c>
      <c r="B666" s="209" t="s">
        <v>2988</v>
      </c>
      <c r="C666" s="205">
        <v>2024</v>
      </c>
      <c r="D666" s="210" t="s">
        <v>2977</v>
      </c>
      <c r="E666" s="237">
        <v>0</v>
      </c>
      <c r="F666" s="237">
        <v>10</v>
      </c>
    </row>
    <row r="667" spans="1:6" s="201" customFormat="1" ht="12.75" outlineLevel="1">
      <c r="A667" s="205">
        <v>66</v>
      </c>
      <c r="B667" s="209" t="s">
        <v>2989</v>
      </c>
      <c r="C667" s="205">
        <v>2024</v>
      </c>
      <c r="D667" s="210" t="s">
        <v>2977</v>
      </c>
      <c r="E667" s="237">
        <v>0</v>
      </c>
      <c r="F667" s="237">
        <v>15</v>
      </c>
    </row>
    <row r="668" spans="1:6" s="201" customFormat="1" ht="12.75" outlineLevel="1">
      <c r="A668" s="205">
        <v>67</v>
      </c>
      <c r="B668" s="209" t="s">
        <v>2990</v>
      </c>
      <c r="C668" s="205">
        <v>2024</v>
      </c>
      <c r="D668" s="210" t="s">
        <v>2977</v>
      </c>
      <c r="E668" s="237">
        <v>0</v>
      </c>
      <c r="F668" s="237">
        <v>15</v>
      </c>
    </row>
    <row r="669" spans="1:6" s="201" customFormat="1" ht="12.75" outlineLevel="1">
      <c r="A669" s="205">
        <v>68</v>
      </c>
      <c r="B669" s="209" t="s">
        <v>2991</v>
      </c>
      <c r="C669" s="205">
        <v>2024</v>
      </c>
      <c r="D669" s="210" t="s">
        <v>2977</v>
      </c>
      <c r="E669" s="237">
        <v>0</v>
      </c>
      <c r="F669" s="237">
        <v>15</v>
      </c>
    </row>
    <row r="670" spans="1:6" s="201" customFormat="1" ht="12.75" outlineLevel="1">
      <c r="A670" s="205">
        <v>69</v>
      </c>
      <c r="B670" s="209" t="s">
        <v>2992</v>
      </c>
      <c r="C670" s="205">
        <v>2024</v>
      </c>
      <c r="D670" s="210" t="s">
        <v>2977</v>
      </c>
      <c r="E670" s="237">
        <v>0</v>
      </c>
      <c r="F670" s="237">
        <v>15</v>
      </c>
    </row>
    <row r="671" spans="1:6" s="201" customFormat="1" ht="12.75" outlineLevel="1">
      <c r="A671" s="205">
        <v>70</v>
      </c>
      <c r="B671" s="209" t="s">
        <v>2993</v>
      </c>
      <c r="C671" s="205">
        <v>2024</v>
      </c>
      <c r="D671" s="210" t="s">
        <v>2977</v>
      </c>
      <c r="E671" s="237">
        <v>0</v>
      </c>
      <c r="F671" s="237">
        <v>15</v>
      </c>
    </row>
    <row r="672" spans="1:6" s="201" customFormat="1" ht="12.75" outlineLevel="1">
      <c r="A672" s="205">
        <v>71</v>
      </c>
      <c r="B672" s="209" t="s">
        <v>2994</v>
      </c>
      <c r="C672" s="205">
        <v>2024</v>
      </c>
      <c r="D672" s="210" t="s">
        <v>2977</v>
      </c>
      <c r="E672" s="237">
        <v>0</v>
      </c>
      <c r="F672" s="237">
        <v>15</v>
      </c>
    </row>
    <row r="673" spans="1:6" s="201" customFormat="1" ht="12.75" outlineLevel="1">
      <c r="A673" s="205">
        <v>72</v>
      </c>
      <c r="B673" s="209" t="s">
        <v>2995</v>
      </c>
      <c r="C673" s="205">
        <v>2024</v>
      </c>
      <c r="D673" s="210" t="s">
        <v>2977</v>
      </c>
      <c r="E673" s="237">
        <v>0</v>
      </c>
      <c r="F673" s="237">
        <v>15</v>
      </c>
    </row>
    <row r="674" spans="1:6" s="201" customFormat="1" ht="12.75" outlineLevel="1">
      <c r="A674" s="205">
        <v>73</v>
      </c>
      <c r="B674" s="209" t="s">
        <v>2996</v>
      </c>
      <c r="C674" s="205">
        <v>2024</v>
      </c>
      <c r="D674" s="210" t="s">
        <v>2977</v>
      </c>
      <c r="E674" s="237">
        <v>0</v>
      </c>
      <c r="F674" s="237">
        <v>15</v>
      </c>
    </row>
    <row r="675" spans="1:6" s="201" customFormat="1" ht="12.75" outlineLevel="1">
      <c r="A675" s="205">
        <v>74</v>
      </c>
      <c r="B675" s="209" t="s">
        <v>2997</v>
      </c>
      <c r="C675" s="205">
        <v>2024</v>
      </c>
      <c r="D675" s="210" t="s">
        <v>2977</v>
      </c>
      <c r="E675" s="237">
        <v>0</v>
      </c>
      <c r="F675" s="237">
        <v>15</v>
      </c>
    </row>
    <row r="676" spans="1:6" s="201" customFormat="1" ht="12.75" outlineLevel="1">
      <c r="A676" s="205">
        <v>75</v>
      </c>
      <c r="B676" s="209" t="s">
        <v>2998</v>
      </c>
      <c r="C676" s="205">
        <v>2024</v>
      </c>
      <c r="D676" s="210" t="s">
        <v>2977</v>
      </c>
      <c r="E676" s="237">
        <v>0</v>
      </c>
      <c r="F676" s="237">
        <v>10</v>
      </c>
    </row>
    <row r="677" spans="1:6" s="201" customFormat="1" ht="12.75" outlineLevel="1">
      <c r="A677" s="205">
        <v>76</v>
      </c>
      <c r="B677" s="209" t="s">
        <v>2999</v>
      </c>
      <c r="C677" s="205">
        <v>2024</v>
      </c>
      <c r="D677" s="210" t="s">
        <v>2977</v>
      </c>
      <c r="E677" s="237">
        <v>0</v>
      </c>
      <c r="F677" s="237">
        <v>15</v>
      </c>
    </row>
    <row r="678" spans="1:6" s="201" customFormat="1" ht="12.75" outlineLevel="1">
      <c r="A678" s="205">
        <v>77</v>
      </c>
      <c r="B678" s="209" t="s">
        <v>3000</v>
      </c>
      <c r="C678" s="205">
        <v>2024</v>
      </c>
      <c r="D678" s="210" t="s">
        <v>2977</v>
      </c>
      <c r="E678" s="237">
        <v>0</v>
      </c>
      <c r="F678" s="237">
        <v>25</v>
      </c>
    </row>
    <row r="679" spans="1:6" s="201" customFormat="1" ht="12.75" outlineLevel="1">
      <c r="A679" s="205">
        <v>78</v>
      </c>
      <c r="B679" s="209" t="s">
        <v>3001</v>
      </c>
      <c r="C679" s="205">
        <v>2024</v>
      </c>
      <c r="D679" s="210" t="s">
        <v>2977</v>
      </c>
      <c r="E679" s="237">
        <v>0</v>
      </c>
      <c r="F679" s="237">
        <v>15</v>
      </c>
    </row>
    <row r="680" spans="1:6" s="201" customFormat="1" ht="12.75" outlineLevel="1">
      <c r="A680" s="205">
        <v>79</v>
      </c>
      <c r="B680" s="209" t="s">
        <v>3002</v>
      </c>
      <c r="C680" s="205">
        <v>2024</v>
      </c>
      <c r="D680" s="210" t="s">
        <v>2977</v>
      </c>
      <c r="E680" s="237">
        <v>0</v>
      </c>
      <c r="F680" s="237">
        <v>15</v>
      </c>
    </row>
    <row r="681" spans="1:6" s="201" customFormat="1" ht="12.75" outlineLevel="1">
      <c r="A681" s="205">
        <v>80</v>
      </c>
      <c r="B681" s="209" t="s">
        <v>3003</v>
      </c>
      <c r="C681" s="205">
        <v>2024</v>
      </c>
      <c r="D681" s="210" t="s">
        <v>2977</v>
      </c>
      <c r="E681" s="237">
        <v>0</v>
      </c>
      <c r="F681" s="237">
        <v>6</v>
      </c>
    </row>
    <row r="682" spans="1:6" s="201" customFormat="1" ht="12.75" outlineLevel="1">
      <c r="A682" s="205">
        <v>81</v>
      </c>
      <c r="B682" s="209" t="s">
        <v>3004</v>
      </c>
      <c r="C682" s="205">
        <v>2024</v>
      </c>
      <c r="D682" s="210" t="s">
        <v>2977</v>
      </c>
      <c r="E682" s="237">
        <v>0</v>
      </c>
      <c r="F682" s="237">
        <v>15</v>
      </c>
    </row>
    <row r="683" spans="1:6" s="201" customFormat="1" ht="12.75" outlineLevel="1">
      <c r="A683" s="205">
        <v>82</v>
      </c>
      <c r="B683" s="209" t="s">
        <v>3005</v>
      </c>
      <c r="C683" s="205">
        <v>2024</v>
      </c>
      <c r="D683" s="210" t="s">
        <v>2977</v>
      </c>
      <c r="E683" s="237">
        <v>0</v>
      </c>
      <c r="F683" s="237">
        <v>15</v>
      </c>
    </row>
    <row r="684" spans="1:6" s="201" customFormat="1" ht="12.75" outlineLevel="1">
      <c r="A684" s="205">
        <v>83</v>
      </c>
      <c r="B684" s="209" t="s">
        <v>3006</v>
      </c>
      <c r="C684" s="205">
        <v>2024</v>
      </c>
      <c r="D684" s="210" t="s">
        <v>2977</v>
      </c>
      <c r="E684" s="237">
        <v>0</v>
      </c>
      <c r="F684" s="237">
        <v>15</v>
      </c>
    </row>
    <row r="685" spans="1:6" s="201" customFormat="1" ht="12.75" outlineLevel="1">
      <c r="A685" s="205">
        <v>84</v>
      </c>
      <c r="B685" s="209" t="s">
        <v>3007</v>
      </c>
      <c r="C685" s="205">
        <v>2024</v>
      </c>
      <c r="D685" s="210" t="s">
        <v>2977</v>
      </c>
      <c r="E685" s="237">
        <v>0</v>
      </c>
      <c r="F685" s="237">
        <v>15</v>
      </c>
    </row>
    <row r="686" spans="1:6" s="201" customFormat="1" ht="12.75" outlineLevel="1">
      <c r="A686" s="205">
        <v>85</v>
      </c>
      <c r="B686" s="209" t="s">
        <v>3008</v>
      </c>
      <c r="C686" s="205">
        <v>2024</v>
      </c>
      <c r="D686" s="210" t="s">
        <v>2977</v>
      </c>
      <c r="E686" s="237">
        <v>0</v>
      </c>
      <c r="F686" s="237">
        <v>15</v>
      </c>
    </row>
    <row r="687" spans="1:6" s="201" customFormat="1" ht="12.75" outlineLevel="1">
      <c r="A687" s="205">
        <v>86</v>
      </c>
      <c r="B687" s="209" t="s">
        <v>3009</v>
      </c>
      <c r="C687" s="205">
        <v>2024</v>
      </c>
      <c r="D687" s="210" t="s">
        <v>2977</v>
      </c>
      <c r="E687" s="237">
        <v>0</v>
      </c>
      <c r="F687" s="237">
        <v>15</v>
      </c>
    </row>
    <row r="688" spans="1:6" s="201" customFormat="1" ht="12.75" outlineLevel="1">
      <c r="A688" s="205">
        <v>87</v>
      </c>
      <c r="B688" s="209" t="s">
        <v>3010</v>
      </c>
      <c r="C688" s="205">
        <v>2024</v>
      </c>
      <c r="D688" s="210" t="s">
        <v>2977</v>
      </c>
      <c r="E688" s="237">
        <v>0</v>
      </c>
      <c r="F688" s="237">
        <v>10</v>
      </c>
    </row>
    <row r="689" spans="1:6" s="201" customFormat="1" ht="12.75" outlineLevel="1">
      <c r="A689" s="205">
        <v>88</v>
      </c>
      <c r="B689" s="209" t="s">
        <v>3011</v>
      </c>
      <c r="C689" s="205">
        <v>2024</v>
      </c>
      <c r="D689" s="210" t="s">
        <v>2977</v>
      </c>
      <c r="E689" s="237">
        <v>0</v>
      </c>
      <c r="F689" s="237">
        <v>15</v>
      </c>
    </row>
    <row r="690" spans="1:6" s="201" customFormat="1" ht="12.75" outlineLevel="1">
      <c r="A690" s="205">
        <v>89</v>
      </c>
      <c r="B690" s="209" t="s">
        <v>3012</v>
      </c>
      <c r="C690" s="205">
        <v>2024</v>
      </c>
      <c r="D690" s="210" t="s">
        <v>2977</v>
      </c>
      <c r="E690" s="237">
        <v>0</v>
      </c>
      <c r="F690" s="237">
        <v>15</v>
      </c>
    </row>
    <row r="691" spans="1:6" s="201" customFormat="1" ht="12.75" outlineLevel="1">
      <c r="A691" s="205">
        <v>90</v>
      </c>
      <c r="B691" s="209" t="s">
        <v>3013</v>
      </c>
      <c r="C691" s="205">
        <v>2024</v>
      </c>
      <c r="D691" s="210" t="s">
        <v>2977</v>
      </c>
      <c r="E691" s="237">
        <v>0</v>
      </c>
      <c r="F691" s="237">
        <v>15</v>
      </c>
    </row>
    <row r="692" spans="1:6" s="201" customFormat="1" ht="12.75" outlineLevel="1">
      <c r="A692" s="205">
        <v>91</v>
      </c>
      <c r="B692" s="209" t="s">
        <v>3014</v>
      </c>
      <c r="C692" s="205">
        <v>2024</v>
      </c>
      <c r="D692" s="210" t="s">
        <v>2977</v>
      </c>
      <c r="E692" s="237">
        <v>0</v>
      </c>
      <c r="F692" s="237">
        <v>15</v>
      </c>
    </row>
    <row r="693" spans="1:6" s="201" customFormat="1" ht="12.75" outlineLevel="1">
      <c r="A693" s="205">
        <v>92</v>
      </c>
      <c r="B693" s="209" t="s">
        <v>3015</v>
      </c>
      <c r="C693" s="205">
        <v>2024</v>
      </c>
      <c r="D693" s="210" t="s">
        <v>2977</v>
      </c>
      <c r="E693" s="237">
        <v>0</v>
      </c>
      <c r="F693" s="237">
        <v>15</v>
      </c>
    </row>
    <row r="694" spans="1:6" s="201" customFormat="1" ht="12.75" outlineLevel="1">
      <c r="A694" s="205">
        <v>93</v>
      </c>
      <c r="B694" s="209" t="s">
        <v>3016</v>
      </c>
      <c r="C694" s="205">
        <v>2024</v>
      </c>
      <c r="D694" s="210" t="s">
        <v>2977</v>
      </c>
      <c r="E694" s="237">
        <v>0</v>
      </c>
      <c r="F694" s="237">
        <v>15</v>
      </c>
    </row>
    <row r="695" spans="1:6" s="201" customFormat="1" ht="12.75" outlineLevel="1">
      <c r="A695" s="205">
        <v>94</v>
      </c>
      <c r="B695" s="209" t="s">
        <v>3017</v>
      </c>
      <c r="C695" s="205">
        <v>2024</v>
      </c>
      <c r="D695" s="210" t="s">
        <v>2977</v>
      </c>
      <c r="E695" s="237">
        <v>0</v>
      </c>
      <c r="F695" s="237">
        <v>15</v>
      </c>
    </row>
    <row r="696" spans="1:6" s="201" customFormat="1" ht="12.75" outlineLevel="1">
      <c r="A696" s="205">
        <v>95</v>
      </c>
      <c r="B696" s="209" t="s">
        <v>3018</v>
      </c>
      <c r="C696" s="205">
        <v>2024</v>
      </c>
      <c r="D696" s="210" t="s">
        <v>2977</v>
      </c>
      <c r="E696" s="237">
        <v>0</v>
      </c>
      <c r="F696" s="237">
        <v>15</v>
      </c>
    </row>
    <row r="697" spans="1:6" s="201" customFormat="1" ht="12.75" outlineLevel="1">
      <c r="A697" s="205">
        <v>96</v>
      </c>
      <c r="B697" s="209" t="s">
        <v>3019</v>
      </c>
      <c r="C697" s="205">
        <v>2024</v>
      </c>
      <c r="D697" s="210" t="s">
        <v>2977</v>
      </c>
      <c r="E697" s="237">
        <v>0</v>
      </c>
      <c r="F697" s="237">
        <v>15</v>
      </c>
    </row>
    <row r="698" spans="1:6" s="201" customFormat="1" ht="12.75" outlineLevel="1">
      <c r="A698" s="205">
        <v>97</v>
      </c>
      <c r="B698" s="209" t="s">
        <v>3020</v>
      </c>
      <c r="C698" s="205">
        <v>2024</v>
      </c>
      <c r="D698" s="210" t="s">
        <v>2977</v>
      </c>
      <c r="E698" s="237">
        <v>0</v>
      </c>
      <c r="F698" s="237">
        <v>15</v>
      </c>
    </row>
    <row r="699" spans="1:6" s="201" customFormat="1" ht="12.75" outlineLevel="1">
      <c r="A699" s="205">
        <v>98</v>
      </c>
      <c r="B699" s="209" t="s">
        <v>3021</v>
      </c>
      <c r="C699" s="205">
        <v>2024</v>
      </c>
      <c r="D699" s="210" t="s">
        <v>2977</v>
      </c>
      <c r="E699" s="237">
        <v>0</v>
      </c>
      <c r="F699" s="237">
        <v>15</v>
      </c>
    </row>
    <row r="700" spans="1:6" s="201" customFormat="1" ht="12.75" outlineLevel="1">
      <c r="A700" s="205">
        <v>99</v>
      </c>
      <c r="B700" s="209" t="s">
        <v>3022</v>
      </c>
      <c r="C700" s="205">
        <v>2024</v>
      </c>
      <c r="D700" s="210" t="s">
        <v>2977</v>
      </c>
      <c r="E700" s="237">
        <v>0</v>
      </c>
      <c r="F700" s="237">
        <v>15</v>
      </c>
    </row>
    <row r="701" spans="1:6" s="201" customFormat="1" ht="12.75" outlineLevel="1">
      <c r="A701" s="205">
        <v>100</v>
      </c>
      <c r="B701" s="209" t="s">
        <v>3023</v>
      </c>
      <c r="C701" s="205">
        <v>2024</v>
      </c>
      <c r="D701" s="210" t="s">
        <v>2977</v>
      </c>
      <c r="E701" s="237">
        <v>0</v>
      </c>
      <c r="F701" s="237">
        <v>15</v>
      </c>
    </row>
    <row r="702" spans="1:6" s="201" customFormat="1" ht="63">
      <c r="A702" s="228" t="s">
        <v>2974</v>
      </c>
      <c r="B702" s="229" t="s">
        <v>335</v>
      </c>
      <c r="C702" s="230"/>
      <c r="D702" s="233"/>
      <c r="E702" s="241"/>
      <c r="F702" s="241"/>
    </row>
    <row r="703" spans="1:6" s="201" customFormat="1" ht="15.75">
      <c r="A703" s="228" t="s">
        <v>2975</v>
      </c>
      <c r="B703" s="229" t="s">
        <v>336</v>
      </c>
      <c r="C703" s="230"/>
      <c r="D703" s="233"/>
      <c r="E703" s="241"/>
      <c r="F703" s="241"/>
    </row>
    <row r="704" spans="1:6" s="201" customFormat="1" ht="31.5">
      <c r="A704" s="228" t="s">
        <v>3024</v>
      </c>
      <c r="B704" s="229" t="s">
        <v>394</v>
      </c>
      <c r="C704" s="230"/>
      <c r="D704" s="233"/>
      <c r="E704" s="241">
        <f>E705</f>
        <v>0</v>
      </c>
      <c r="F704" s="241">
        <f>F705</f>
        <v>643</v>
      </c>
    </row>
    <row r="705" spans="1:6" s="201" customFormat="1" ht="15.75">
      <c r="A705" s="228" t="s">
        <v>3025</v>
      </c>
      <c r="B705" s="229" t="s">
        <v>338</v>
      </c>
      <c r="C705" s="230"/>
      <c r="D705" s="233"/>
      <c r="E705" s="241">
        <f>SUM(E706:E732)</f>
        <v>0</v>
      </c>
      <c r="F705" s="241">
        <f>SUM(F706:F749)</f>
        <v>643</v>
      </c>
    </row>
    <row r="706" spans="1:6" s="201" customFormat="1" ht="12.75" outlineLevel="1">
      <c r="A706" s="205">
        <v>1</v>
      </c>
      <c r="B706" s="209" t="s">
        <v>395</v>
      </c>
      <c r="C706" s="205">
        <v>2022</v>
      </c>
      <c r="D706" s="210" t="s">
        <v>2977</v>
      </c>
      <c r="E706" s="237">
        <v>0</v>
      </c>
      <c r="F706" s="237">
        <v>10</v>
      </c>
    </row>
    <row r="707" spans="1:6" s="201" customFormat="1" ht="12.75" outlineLevel="1">
      <c r="A707" s="205">
        <v>2</v>
      </c>
      <c r="B707" s="209" t="s">
        <v>396</v>
      </c>
      <c r="C707" s="205">
        <v>2022</v>
      </c>
      <c r="D707" s="210" t="s">
        <v>2977</v>
      </c>
      <c r="E707" s="237">
        <v>0</v>
      </c>
      <c r="F707" s="237">
        <v>15</v>
      </c>
    </row>
    <row r="708" spans="1:6" s="201" customFormat="1" ht="12.75" outlineLevel="1">
      <c r="A708" s="205">
        <v>3</v>
      </c>
      <c r="B708" s="209" t="s">
        <v>397</v>
      </c>
      <c r="C708" s="205">
        <v>2022</v>
      </c>
      <c r="D708" s="210" t="s">
        <v>2977</v>
      </c>
      <c r="E708" s="237">
        <v>0</v>
      </c>
      <c r="F708" s="237">
        <v>15</v>
      </c>
    </row>
    <row r="709" spans="1:6" s="201" customFormat="1" ht="12.75" outlineLevel="1">
      <c r="A709" s="205">
        <v>4</v>
      </c>
      <c r="B709" s="209" t="s">
        <v>398</v>
      </c>
      <c r="C709" s="205">
        <v>2023</v>
      </c>
      <c r="D709" s="210" t="s">
        <v>2977</v>
      </c>
      <c r="E709" s="237">
        <v>0</v>
      </c>
      <c r="F709" s="237">
        <v>40</v>
      </c>
    </row>
    <row r="710" spans="1:6" s="201" customFormat="1" ht="12.75" outlineLevel="1">
      <c r="A710" s="205">
        <v>5</v>
      </c>
      <c r="B710" s="209" t="s">
        <v>399</v>
      </c>
      <c r="C710" s="205">
        <v>2023</v>
      </c>
      <c r="D710" s="210" t="s">
        <v>2977</v>
      </c>
      <c r="E710" s="237">
        <v>0</v>
      </c>
      <c r="F710" s="237">
        <v>20</v>
      </c>
    </row>
    <row r="711" spans="1:6" s="201" customFormat="1" ht="12.75" outlineLevel="1">
      <c r="A711" s="205">
        <v>6</v>
      </c>
      <c r="B711" s="209" t="s">
        <v>400</v>
      </c>
      <c r="C711" s="205">
        <v>2023</v>
      </c>
      <c r="D711" s="210" t="s">
        <v>2977</v>
      </c>
      <c r="E711" s="237">
        <v>0</v>
      </c>
      <c r="F711" s="237">
        <v>30</v>
      </c>
    </row>
    <row r="712" spans="1:6" s="201" customFormat="1" ht="12.75" outlineLevel="1">
      <c r="A712" s="205">
        <v>7</v>
      </c>
      <c r="B712" s="209" t="s">
        <v>401</v>
      </c>
      <c r="C712" s="205">
        <v>2023</v>
      </c>
      <c r="D712" s="210" t="s">
        <v>2977</v>
      </c>
      <c r="E712" s="237">
        <v>0</v>
      </c>
      <c r="F712" s="237">
        <v>15</v>
      </c>
    </row>
    <row r="713" spans="1:6" s="201" customFormat="1" ht="12.75" outlineLevel="1">
      <c r="A713" s="205">
        <v>8</v>
      </c>
      <c r="B713" s="209" t="s">
        <v>402</v>
      </c>
      <c r="C713" s="205">
        <v>2023</v>
      </c>
      <c r="D713" s="210" t="s">
        <v>2977</v>
      </c>
      <c r="E713" s="237">
        <v>0</v>
      </c>
      <c r="F713" s="237">
        <v>15</v>
      </c>
    </row>
    <row r="714" spans="1:6" s="201" customFormat="1" ht="12.75" outlineLevel="1">
      <c r="A714" s="205">
        <v>9</v>
      </c>
      <c r="B714" s="209" t="s">
        <v>403</v>
      </c>
      <c r="C714" s="205">
        <v>2023</v>
      </c>
      <c r="D714" s="210" t="s">
        <v>2977</v>
      </c>
      <c r="E714" s="237">
        <v>0</v>
      </c>
      <c r="F714" s="237">
        <v>15</v>
      </c>
    </row>
    <row r="715" spans="1:6" s="201" customFormat="1" ht="12.75" outlineLevel="1">
      <c r="A715" s="205">
        <v>10</v>
      </c>
      <c r="B715" s="209" t="s">
        <v>404</v>
      </c>
      <c r="C715" s="205">
        <v>2023</v>
      </c>
      <c r="D715" s="210" t="s">
        <v>2977</v>
      </c>
      <c r="E715" s="237">
        <v>0</v>
      </c>
      <c r="F715" s="237">
        <v>15</v>
      </c>
    </row>
    <row r="716" spans="1:6" s="201" customFormat="1" ht="12.75" outlineLevel="1">
      <c r="A716" s="205">
        <v>11</v>
      </c>
      <c r="B716" s="209" t="s">
        <v>405</v>
      </c>
      <c r="C716" s="205">
        <v>2023</v>
      </c>
      <c r="D716" s="210" t="s">
        <v>2977</v>
      </c>
      <c r="E716" s="237">
        <v>0</v>
      </c>
      <c r="F716" s="237">
        <v>15</v>
      </c>
    </row>
    <row r="717" spans="1:6" s="201" customFormat="1" ht="12.75" outlineLevel="1">
      <c r="A717" s="205">
        <v>12</v>
      </c>
      <c r="B717" s="209" t="s">
        <v>406</v>
      </c>
      <c r="C717" s="205">
        <v>2023</v>
      </c>
      <c r="D717" s="210" t="s">
        <v>2977</v>
      </c>
      <c r="E717" s="237">
        <v>0</v>
      </c>
      <c r="F717" s="237">
        <v>15</v>
      </c>
    </row>
    <row r="718" spans="1:6" s="201" customFormat="1" ht="12.75" outlineLevel="1">
      <c r="A718" s="205">
        <v>13</v>
      </c>
      <c r="B718" s="209" t="s">
        <v>407</v>
      </c>
      <c r="C718" s="205">
        <v>2023</v>
      </c>
      <c r="D718" s="210" t="s">
        <v>2977</v>
      </c>
      <c r="E718" s="237">
        <v>0</v>
      </c>
      <c r="F718" s="237">
        <v>15</v>
      </c>
    </row>
    <row r="719" spans="1:6" s="201" customFormat="1" ht="12.75" outlineLevel="1">
      <c r="A719" s="205">
        <v>14</v>
      </c>
      <c r="B719" s="209" t="s">
        <v>408</v>
      </c>
      <c r="C719" s="205">
        <v>2023</v>
      </c>
      <c r="D719" s="210" t="s">
        <v>2977</v>
      </c>
      <c r="E719" s="237">
        <v>0</v>
      </c>
      <c r="F719" s="237">
        <v>10</v>
      </c>
    </row>
    <row r="720" spans="1:6" s="201" customFormat="1" ht="12.75" outlineLevel="1">
      <c r="A720" s="205">
        <v>15</v>
      </c>
      <c r="B720" s="209" t="s">
        <v>409</v>
      </c>
      <c r="C720" s="205">
        <v>2023</v>
      </c>
      <c r="D720" s="210" t="s">
        <v>2977</v>
      </c>
      <c r="E720" s="237">
        <v>0</v>
      </c>
      <c r="F720" s="237">
        <v>10</v>
      </c>
    </row>
    <row r="721" spans="1:6" s="201" customFormat="1" ht="12.75" outlineLevel="1">
      <c r="A721" s="205">
        <v>16</v>
      </c>
      <c r="B721" s="209" t="s">
        <v>410</v>
      </c>
      <c r="C721" s="205">
        <v>2023</v>
      </c>
      <c r="D721" s="210" t="s">
        <v>2977</v>
      </c>
      <c r="E721" s="237">
        <v>0</v>
      </c>
      <c r="F721" s="237">
        <v>15</v>
      </c>
    </row>
    <row r="722" spans="1:6" s="201" customFormat="1" ht="12.75" outlineLevel="1">
      <c r="A722" s="205">
        <v>17</v>
      </c>
      <c r="B722" s="209" t="s">
        <v>411</v>
      </c>
      <c r="C722" s="205">
        <v>2023</v>
      </c>
      <c r="D722" s="210" t="s">
        <v>2977</v>
      </c>
      <c r="E722" s="237">
        <v>0</v>
      </c>
      <c r="F722" s="237">
        <v>15</v>
      </c>
    </row>
    <row r="723" spans="1:6" s="201" customFormat="1" ht="12.75" outlineLevel="1">
      <c r="A723" s="205">
        <v>18</v>
      </c>
      <c r="B723" s="209" t="s">
        <v>412</v>
      </c>
      <c r="C723" s="205">
        <v>2023</v>
      </c>
      <c r="D723" s="210" t="s">
        <v>2977</v>
      </c>
      <c r="E723" s="237">
        <v>0</v>
      </c>
      <c r="F723" s="237">
        <v>15</v>
      </c>
    </row>
    <row r="724" spans="1:6" s="201" customFormat="1" ht="12.75" outlineLevel="1">
      <c r="A724" s="205">
        <v>19</v>
      </c>
      <c r="B724" s="209" t="s">
        <v>413</v>
      </c>
      <c r="C724" s="205">
        <v>2023</v>
      </c>
      <c r="D724" s="210" t="s">
        <v>2977</v>
      </c>
      <c r="E724" s="237">
        <v>0</v>
      </c>
      <c r="F724" s="237">
        <v>15</v>
      </c>
    </row>
    <row r="725" spans="1:6" s="201" customFormat="1" ht="12.75" outlineLevel="1">
      <c r="A725" s="205">
        <v>20</v>
      </c>
      <c r="B725" s="209" t="s">
        <v>414</v>
      </c>
      <c r="C725" s="205">
        <v>2023</v>
      </c>
      <c r="D725" s="210" t="s">
        <v>2977</v>
      </c>
      <c r="E725" s="237">
        <v>0</v>
      </c>
      <c r="F725" s="237">
        <v>15</v>
      </c>
    </row>
    <row r="726" spans="1:6" s="201" customFormat="1" ht="12.75" outlineLevel="1">
      <c r="A726" s="205">
        <v>21</v>
      </c>
      <c r="B726" s="209" t="s">
        <v>415</v>
      </c>
      <c r="C726" s="205">
        <v>2023</v>
      </c>
      <c r="D726" s="210" t="s">
        <v>2977</v>
      </c>
      <c r="E726" s="237">
        <v>0</v>
      </c>
      <c r="F726" s="237">
        <v>10</v>
      </c>
    </row>
    <row r="727" spans="1:6" s="201" customFormat="1" ht="12.75" outlineLevel="1">
      <c r="A727" s="205">
        <v>22</v>
      </c>
      <c r="B727" s="209" t="s">
        <v>416</v>
      </c>
      <c r="C727" s="205">
        <v>2023</v>
      </c>
      <c r="D727" s="210" t="s">
        <v>2977</v>
      </c>
      <c r="E727" s="237">
        <v>0</v>
      </c>
      <c r="F727" s="237">
        <v>15</v>
      </c>
    </row>
    <row r="728" spans="1:6" s="201" customFormat="1" ht="12.75" outlineLevel="1">
      <c r="A728" s="205">
        <v>23</v>
      </c>
      <c r="B728" s="209" t="s">
        <v>417</v>
      </c>
      <c r="C728" s="205">
        <v>2023</v>
      </c>
      <c r="D728" s="210" t="s">
        <v>2977</v>
      </c>
      <c r="E728" s="237">
        <v>0</v>
      </c>
      <c r="F728" s="237">
        <v>15</v>
      </c>
    </row>
    <row r="729" spans="1:6" s="201" customFormat="1" ht="12.75" outlineLevel="1">
      <c r="A729" s="205">
        <v>24</v>
      </c>
      <c r="B729" s="209" t="s">
        <v>418</v>
      </c>
      <c r="C729" s="205">
        <v>2023</v>
      </c>
      <c r="D729" s="210" t="s">
        <v>2977</v>
      </c>
      <c r="E729" s="237">
        <v>0</v>
      </c>
      <c r="F729" s="237">
        <v>5</v>
      </c>
    </row>
    <row r="730" spans="1:6" s="201" customFormat="1" ht="12.75" outlineLevel="1">
      <c r="A730" s="205">
        <v>25</v>
      </c>
      <c r="B730" s="209" t="s">
        <v>419</v>
      </c>
      <c r="C730" s="205">
        <v>2023</v>
      </c>
      <c r="D730" s="210" t="s">
        <v>2977</v>
      </c>
      <c r="E730" s="237">
        <v>0</v>
      </c>
      <c r="F730" s="237">
        <v>7</v>
      </c>
    </row>
    <row r="731" spans="1:6" s="201" customFormat="1" ht="12.75" outlineLevel="1">
      <c r="A731" s="205">
        <v>26</v>
      </c>
      <c r="B731" s="209" t="s">
        <v>420</v>
      </c>
      <c r="C731" s="205">
        <v>2023</v>
      </c>
      <c r="D731" s="210" t="s">
        <v>2977</v>
      </c>
      <c r="E731" s="237">
        <v>0</v>
      </c>
      <c r="F731" s="237">
        <v>15</v>
      </c>
    </row>
    <row r="732" spans="1:6" s="201" customFormat="1" ht="12.75" outlineLevel="1">
      <c r="A732" s="205">
        <v>27</v>
      </c>
      <c r="B732" s="209" t="s">
        <v>421</v>
      </c>
      <c r="C732" s="205">
        <v>2023</v>
      </c>
      <c r="D732" s="210" t="s">
        <v>2977</v>
      </c>
      <c r="E732" s="237">
        <v>0</v>
      </c>
      <c r="F732" s="237">
        <v>15</v>
      </c>
    </row>
    <row r="733" spans="1:6" s="201" customFormat="1" ht="12.75" outlineLevel="1">
      <c r="A733" s="205">
        <v>28</v>
      </c>
      <c r="B733" s="209" t="s">
        <v>3026</v>
      </c>
      <c r="C733" s="205">
        <v>2024</v>
      </c>
      <c r="D733" s="210" t="s">
        <v>2977</v>
      </c>
      <c r="E733" s="237">
        <v>0</v>
      </c>
      <c r="F733" s="237">
        <v>6</v>
      </c>
    </row>
    <row r="734" spans="1:6" s="201" customFormat="1" ht="12.75" outlineLevel="1">
      <c r="A734" s="205">
        <v>29</v>
      </c>
      <c r="B734" s="209" t="s">
        <v>3027</v>
      </c>
      <c r="C734" s="205">
        <v>2024</v>
      </c>
      <c r="D734" s="210" t="s">
        <v>2977</v>
      </c>
      <c r="E734" s="237">
        <v>0</v>
      </c>
      <c r="F734" s="237">
        <v>15</v>
      </c>
    </row>
    <row r="735" spans="1:6" s="201" customFormat="1" ht="12.75" outlineLevel="1">
      <c r="A735" s="205">
        <v>30</v>
      </c>
      <c r="B735" s="209" t="s">
        <v>3028</v>
      </c>
      <c r="C735" s="205">
        <v>2024</v>
      </c>
      <c r="D735" s="210" t="s">
        <v>2977</v>
      </c>
      <c r="E735" s="237">
        <v>0</v>
      </c>
      <c r="F735" s="237">
        <v>15</v>
      </c>
    </row>
    <row r="736" spans="1:6" s="201" customFormat="1" ht="12.75" outlineLevel="1">
      <c r="A736" s="205">
        <v>31</v>
      </c>
      <c r="B736" s="209" t="s">
        <v>3029</v>
      </c>
      <c r="C736" s="205">
        <v>2024</v>
      </c>
      <c r="D736" s="210" t="s">
        <v>2977</v>
      </c>
      <c r="E736" s="237">
        <v>0</v>
      </c>
      <c r="F736" s="237">
        <v>15</v>
      </c>
    </row>
    <row r="737" spans="1:6" s="201" customFormat="1" ht="12.75" outlineLevel="1">
      <c r="A737" s="205">
        <v>32</v>
      </c>
      <c r="B737" s="209" t="s">
        <v>3030</v>
      </c>
      <c r="C737" s="205">
        <v>2024</v>
      </c>
      <c r="D737" s="210" t="s">
        <v>2977</v>
      </c>
      <c r="E737" s="237">
        <v>0</v>
      </c>
      <c r="F737" s="237">
        <v>15</v>
      </c>
    </row>
    <row r="738" spans="1:6" s="201" customFormat="1" ht="12.75" outlineLevel="1">
      <c r="A738" s="205">
        <v>33</v>
      </c>
      <c r="B738" s="209" t="s">
        <v>3031</v>
      </c>
      <c r="C738" s="205">
        <v>2024</v>
      </c>
      <c r="D738" s="210" t="s">
        <v>2977</v>
      </c>
      <c r="E738" s="237">
        <v>0</v>
      </c>
      <c r="F738" s="237">
        <v>15</v>
      </c>
    </row>
    <row r="739" spans="1:6" s="201" customFormat="1" ht="12.75" outlineLevel="1">
      <c r="A739" s="205">
        <v>34</v>
      </c>
      <c r="B739" s="209" t="s">
        <v>3032</v>
      </c>
      <c r="C739" s="205">
        <v>2024</v>
      </c>
      <c r="D739" s="210" t="s">
        <v>2977</v>
      </c>
      <c r="E739" s="237">
        <v>0</v>
      </c>
      <c r="F739" s="237">
        <v>15</v>
      </c>
    </row>
    <row r="740" spans="1:6" s="201" customFormat="1" ht="12.75" outlineLevel="1">
      <c r="A740" s="205">
        <v>35</v>
      </c>
      <c r="B740" s="209" t="s">
        <v>3033</v>
      </c>
      <c r="C740" s="205">
        <v>2024</v>
      </c>
      <c r="D740" s="210" t="s">
        <v>2977</v>
      </c>
      <c r="E740" s="237">
        <v>0</v>
      </c>
      <c r="F740" s="237">
        <v>15</v>
      </c>
    </row>
    <row r="741" spans="1:6" s="201" customFormat="1" ht="12.75" outlineLevel="1">
      <c r="A741" s="205">
        <v>36</v>
      </c>
      <c r="B741" s="209" t="s">
        <v>3034</v>
      </c>
      <c r="C741" s="205">
        <v>2024</v>
      </c>
      <c r="D741" s="210" t="s">
        <v>2977</v>
      </c>
      <c r="E741" s="237">
        <v>0</v>
      </c>
      <c r="F741" s="237">
        <v>15</v>
      </c>
    </row>
    <row r="742" spans="1:6" s="201" customFormat="1" ht="12.75" outlineLevel="1">
      <c r="A742" s="205">
        <v>37</v>
      </c>
      <c r="B742" s="209" t="s">
        <v>3035</v>
      </c>
      <c r="C742" s="205">
        <v>2024</v>
      </c>
      <c r="D742" s="210" t="s">
        <v>2977</v>
      </c>
      <c r="E742" s="237">
        <v>0</v>
      </c>
      <c r="F742" s="237">
        <v>15</v>
      </c>
    </row>
    <row r="743" spans="1:6" s="201" customFormat="1" ht="12.75" outlineLevel="1">
      <c r="A743" s="205">
        <v>38</v>
      </c>
      <c r="B743" s="209" t="s">
        <v>3036</v>
      </c>
      <c r="C743" s="205">
        <v>2024</v>
      </c>
      <c r="D743" s="210" t="s">
        <v>2977</v>
      </c>
      <c r="E743" s="237">
        <v>0</v>
      </c>
      <c r="F743" s="237">
        <v>5</v>
      </c>
    </row>
    <row r="744" spans="1:6" s="201" customFormat="1" ht="12.75" outlineLevel="1">
      <c r="A744" s="205">
        <v>39</v>
      </c>
      <c r="B744" s="209" t="s">
        <v>3037</v>
      </c>
      <c r="C744" s="205">
        <v>2024</v>
      </c>
      <c r="D744" s="210" t="s">
        <v>2977</v>
      </c>
      <c r="E744" s="237">
        <v>0</v>
      </c>
      <c r="F744" s="237">
        <v>15</v>
      </c>
    </row>
    <row r="745" spans="1:6" s="201" customFormat="1" ht="12.75" outlineLevel="1">
      <c r="A745" s="205">
        <v>40</v>
      </c>
      <c r="B745" s="209" t="s">
        <v>3038</v>
      </c>
      <c r="C745" s="205">
        <v>2024</v>
      </c>
      <c r="D745" s="210" t="s">
        <v>2977</v>
      </c>
      <c r="E745" s="237">
        <v>0</v>
      </c>
      <c r="F745" s="237">
        <v>10</v>
      </c>
    </row>
    <row r="746" spans="1:6" s="201" customFormat="1" ht="12.75" outlineLevel="1">
      <c r="A746" s="205">
        <v>41</v>
      </c>
      <c r="B746" s="209" t="s">
        <v>3039</v>
      </c>
      <c r="C746" s="205">
        <v>2024</v>
      </c>
      <c r="D746" s="210" t="s">
        <v>2977</v>
      </c>
      <c r="E746" s="237">
        <v>0</v>
      </c>
      <c r="F746" s="237">
        <v>15</v>
      </c>
    </row>
    <row r="747" spans="1:6" s="201" customFormat="1" ht="12.75" outlineLevel="1">
      <c r="A747" s="205">
        <v>42</v>
      </c>
      <c r="B747" s="209" t="s">
        <v>3040</v>
      </c>
      <c r="C747" s="205">
        <v>2024</v>
      </c>
      <c r="D747" s="210" t="s">
        <v>2977</v>
      </c>
      <c r="E747" s="237">
        <v>0</v>
      </c>
      <c r="F747" s="237">
        <v>15</v>
      </c>
    </row>
    <row r="748" spans="1:6" s="201" customFormat="1" ht="12.75" outlineLevel="1">
      <c r="A748" s="205">
        <v>43</v>
      </c>
      <c r="B748" s="209" t="s">
        <v>3041</v>
      </c>
      <c r="C748" s="205">
        <v>2024</v>
      </c>
      <c r="D748" s="210" t="s">
        <v>2977</v>
      </c>
      <c r="E748" s="237">
        <v>0</v>
      </c>
      <c r="F748" s="237">
        <v>15</v>
      </c>
    </row>
    <row r="749" spans="1:6" s="201" customFormat="1" ht="12.75" outlineLevel="1">
      <c r="A749" s="205">
        <v>44</v>
      </c>
      <c r="B749" s="209" t="s">
        <v>3042</v>
      </c>
      <c r="C749" s="205">
        <v>2024</v>
      </c>
      <c r="D749" s="210" t="s">
        <v>2977</v>
      </c>
      <c r="E749" s="237">
        <v>0</v>
      </c>
      <c r="F749" s="237">
        <v>15</v>
      </c>
    </row>
    <row r="750" spans="1:6" s="201" customFormat="1" ht="63">
      <c r="A750" s="228" t="s">
        <v>2974</v>
      </c>
      <c r="B750" s="229" t="s">
        <v>335</v>
      </c>
      <c r="C750" s="230"/>
      <c r="D750" s="233"/>
      <c r="E750" s="241"/>
      <c r="F750" s="241"/>
    </row>
    <row r="751" spans="1:6" s="201" customFormat="1" ht="15.75">
      <c r="A751" s="228" t="s">
        <v>2975</v>
      </c>
      <c r="B751" s="229" t="s">
        <v>336</v>
      </c>
      <c r="C751" s="230"/>
      <c r="D751" s="233"/>
      <c r="E751" s="241"/>
      <c r="F751" s="241"/>
    </row>
    <row r="752" spans="1:6" s="201" customFormat="1" ht="31.5">
      <c r="A752" s="228" t="s">
        <v>3043</v>
      </c>
      <c r="B752" s="229" t="s">
        <v>422</v>
      </c>
      <c r="C752" s="230"/>
      <c r="D752" s="233" t="s">
        <v>2977</v>
      </c>
      <c r="E752" s="241">
        <f>E753</f>
        <v>0</v>
      </c>
      <c r="F752" s="241">
        <f>F753</f>
        <v>865</v>
      </c>
    </row>
    <row r="753" spans="1:6" s="201" customFormat="1" ht="15.75">
      <c r="A753" s="228" t="s">
        <v>3044</v>
      </c>
      <c r="B753" s="229" t="s">
        <v>338</v>
      </c>
      <c r="C753" s="230"/>
      <c r="D753" s="233" t="s">
        <v>2977</v>
      </c>
      <c r="E753" s="241">
        <f>SUM(E754:E766)</f>
        <v>0</v>
      </c>
      <c r="F753" s="241">
        <f>SUM(F754:F766)</f>
        <v>865</v>
      </c>
    </row>
    <row r="754" spans="1:6" s="201" customFormat="1" ht="12.75" outlineLevel="1">
      <c r="A754" s="205">
        <v>1</v>
      </c>
      <c r="B754" s="209" t="s">
        <v>423</v>
      </c>
      <c r="C754" s="205">
        <v>2022</v>
      </c>
      <c r="D754" s="210" t="s">
        <v>2977</v>
      </c>
      <c r="E754" s="237">
        <v>0</v>
      </c>
      <c r="F754" s="237">
        <v>150</v>
      </c>
    </row>
    <row r="755" spans="1:6" s="201" customFormat="1" ht="12.75" outlineLevel="1">
      <c r="A755" s="205">
        <v>2</v>
      </c>
      <c r="B755" s="209" t="s">
        <v>424</v>
      </c>
      <c r="C755" s="205">
        <v>2022</v>
      </c>
      <c r="D755" s="210" t="s">
        <v>2977</v>
      </c>
      <c r="E755" s="237">
        <v>0</v>
      </c>
      <c r="F755" s="237">
        <v>150</v>
      </c>
    </row>
    <row r="756" spans="1:6" s="201" customFormat="1" ht="12.75" outlineLevel="1">
      <c r="A756" s="205">
        <v>3</v>
      </c>
      <c r="B756" s="209" t="s">
        <v>425</v>
      </c>
      <c r="C756" s="205">
        <v>2023</v>
      </c>
      <c r="D756" s="210" t="s">
        <v>2977</v>
      </c>
      <c r="E756" s="237">
        <v>0</v>
      </c>
      <c r="F756" s="237">
        <v>100</v>
      </c>
    </row>
    <row r="757" spans="1:6" s="201" customFormat="1" ht="12.75" outlineLevel="1">
      <c r="A757" s="205">
        <v>4</v>
      </c>
      <c r="B757" s="209" t="s">
        <v>426</v>
      </c>
      <c r="C757" s="205">
        <v>2023</v>
      </c>
      <c r="D757" s="210" t="s">
        <v>2977</v>
      </c>
      <c r="E757" s="237">
        <v>0</v>
      </c>
      <c r="F757" s="237">
        <v>100</v>
      </c>
    </row>
    <row r="758" spans="1:6" s="201" customFormat="1" ht="12.75" outlineLevel="1">
      <c r="A758" s="205">
        <v>5</v>
      </c>
      <c r="B758" s="209" t="s">
        <v>427</v>
      </c>
      <c r="C758" s="205">
        <v>2023</v>
      </c>
      <c r="D758" s="210" t="s">
        <v>2977</v>
      </c>
      <c r="E758" s="237">
        <v>0</v>
      </c>
      <c r="F758" s="237">
        <v>100</v>
      </c>
    </row>
    <row r="759" spans="1:6" s="201" customFormat="1" ht="12.75" outlineLevel="1">
      <c r="A759" s="205">
        <v>6</v>
      </c>
      <c r="B759" s="209" t="s">
        <v>428</v>
      </c>
      <c r="C759" s="205">
        <v>2023</v>
      </c>
      <c r="D759" s="210" t="s">
        <v>2977</v>
      </c>
      <c r="E759" s="237">
        <v>0</v>
      </c>
      <c r="F759" s="237">
        <v>30</v>
      </c>
    </row>
    <row r="760" spans="1:6" s="201" customFormat="1" ht="12.75" outlineLevel="1">
      <c r="A760" s="205">
        <v>7</v>
      </c>
      <c r="B760" s="209" t="s">
        <v>429</v>
      </c>
      <c r="C760" s="205">
        <v>2023</v>
      </c>
      <c r="D760" s="210" t="s">
        <v>2977</v>
      </c>
      <c r="E760" s="237">
        <v>0</v>
      </c>
      <c r="F760" s="237">
        <v>150</v>
      </c>
    </row>
    <row r="761" spans="1:6" s="201" customFormat="1" ht="12.75" outlineLevel="1">
      <c r="A761" s="205">
        <v>8</v>
      </c>
      <c r="B761" s="209" t="s">
        <v>430</v>
      </c>
      <c r="C761" s="205">
        <v>2023</v>
      </c>
      <c r="D761" s="210" t="s">
        <v>2977</v>
      </c>
      <c r="E761" s="237">
        <v>0</v>
      </c>
      <c r="F761" s="237">
        <v>15</v>
      </c>
    </row>
    <row r="762" spans="1:6" s="201" customFormat="1" ht="12.75" outlineLevel="1">
      <c r="A762" s="205">
        <v>9</v>
      </c>
      <c r="B762" s="209" t="s">
        <v>431</v>
      </c>
      <c r="C762" s="205">
        <v>2023</v>
      </c>
      <c r="D762" s="210" t="s">
        <v>2977</v>
      </c>
      <c r="E762" s="237">
        <v>0</v>
      </c>
      <c r="F762" s="237">
        <v>15</v>
      </c>
    </row>
    <row r="763" spans="1:6" s="201" customFormat="1" ht="12.75" outlineLevel="1">
      <c r="A763" s="205">
        <v>10</v>
      </c>
      <c r="B763" s="209" t="s">
        <v>432</v>
      </c>
      <c r="C763" s="205">
        <v>2023</v>
      </c>
      <c r="D763" s="210" t="s">
        <v>2977</v>
      </c>
      <c r="E763" s="237">
        <v>0</v>
      </c>
      <c r="F763" s="237">
        <v>10</v>
      </c>
    </row>
    <row r="764" spans="1:6" s="201" customFormat="1" ht="12.75" outlineLevel="1">
      <c r="A764" s="205">
        <v>11</v>
      </c>
      <c r="B764" s="209" t="s">
        <v>433</v>
      </c>
      <c r="C764" s="205">
        <v>2023</v>
      </c>
      <c r="D764" s="210" t="s">
        <v>2977</v>
      </c>
      <c r="E764" s="237">
        <v>0</v>
      </c>
      <c r="F764" s="237">
        <v>15</v>
      </c>
    </row>
    <row r="765" spans="1:6" s="201" customFormat="1" ht="12.75" outlineLevel="1">
      <c r="A765" s="205">
        <v>12</v>
      </c>
      <c r="B765" s="209" t="s">
        <v>434</v>
      </c>
      <c r="C765" s="205">
        <v>2023</v>
      </c>
      <c r="D765" s="210" t="s">
        <v>2977</v>
      </c>
      <c r="E765" s="237">
        <v>0</v>
      </c>
      <c r="F765" s="237">
        <v>15</v>
      </c>
    </row>
    <row r="766" spans="1:6" s="201" customFormat="1" ht="12.75" outlineLevel="1">
      <c r="A766" s="205">
        <v>13</v>
      </c>
      <c r="B766" s="209" t="s">
        <v>435</v>
      </c>
      <c r="C766" s="205">
        <v>2023</v>
      </c>
      <c r="D766" s="210" t="s">
        <v>2977</v>
      </c>
      <c r="E766" s="237">
        <v>0</v>
      </c>
      <c r="F766" s="237">
        <v>15</v>
      </c>
    </row>
    <row r="767" spans="1:6" s="201" customFormat="1" ht="63">
      <c r="A767" s="228" t="s">
        <v>2974</v>
      </c>
      <c r="B767" s="229" t="s">
        <v>335</v>
      </c>
      <c r="C767" s="230"/>
      <c r="D767" s="233"/>
      <c r="E767" s="241"/>
      <c r="F767" s="241"/>
    </row>
    <row r="768" spans="1:6" s="201" customFormat="1" ht="15.75">
      <c r="A768" s="228" t="s">
        <v>2975</v>
      </c>
      <c r="B768" s="229" t="s">
        <v>336</v>
      </c>
      <c r="C768" s="230"/>
      <c r="D768" s="233"/>
      <c r="E768" s="241"/>
      <c r="F768" s="241"/>
    </row>
    <row r="769" spans="1:6" s="201" customFormat="1" ht="31.5">
      <c r="A769" s="228" t="s">
        <v>3043</v>
      </c>
      <c r="B769" s="229" t="s">
        <v>422</v>
      </c>
      <c r="C769" s="230"/>
      <c r="D769" s="233"/>
      <c r="E769" s="241">
        <f>E770</f>
        <v>0</v>
      </c>
      <c r="F769" s="241">
        <f>F770</f>
        <v>2742</v>
      </c>
    </row>
    <row r="770" spans="1:6" s="201" customFormat="1" ht="15.75">
      <c r="A770" s="228" t="s">
        <v>3045</v>
      </c>
      <c r="B770" s="229" t="s">
        <v>436</v>
      </c>
      <c r="C770" s="230"/>
      <c r="D770" s="233"/>
      <c r="E770" s="241">
        <f>SUM(E771:E774)</f>
        <v>0</v>
      </c>
      <c r="F770" s="241">
        <f>SUM(F771:F782)</f>
        <v>2742</v>
      </c>
    </row>
    <row r="771" spans="1:6" s="201" customFormat="1" ht="12.75" outlineLevel="1">
      <c r="A771" s="205">
        <v>1</v>
      </c>
      <c r="B771" s="209" t="s">
        <v>437</v>
      </c>
      <c r="C771" s="205">
        <v>2022</v>
      </c>
      <c r="D771" s="210" t="s">
        <v>2977</v>
      </c>
      <c r="E771" s="237">
        <v>0</v>
      </c>
      <c r="F771" s="237">
        <v>892</v>
      </c>
    </row>
    <row r="772" spans="1:6" s="201" customFormat="1" ht="12.75" outlineLevel="1">
      <c r="A772" s="205">
        <v>2</v>
      </c>
      <c r="B772" s="209" t="s">
        <v>438</v>
      </c>
      <c r="C772" s="205">
        <v>2022</v>
      </c>
      <c r="D772" s="210" t="s">
        <v>2977</v>
      </c>
      <c r="E772" s="237">
        <v>0</v>
      </c>
      <c r="F772" s="237">
        <v>892</v>
      </c>
    </row>
    <row r="773" spans="1:6" s="201" customFormat="1" ht="12.75" outlineLevel="1">
      <c r="A773" s="205">
        <v>3</v>
      </c>
      <c r="B773" s="209" t="s">
        <v>439</v>
      </c>
      <c r="C773" s="205">
        <v>2023</v>
      </c>
      <c r="D773" s="210" t="s">
        <v>2977</v>
      </c>
      <c r="E773" s="237">
        <v>0</v>
      </c>
      <c r="F773" s="237">
        <v>150</v>
      </c>
    </row>
    <row r="774" spans="1:6" s="201" customFormat="1" ht="12.75" outlineLevel="1">
      <c r="A774" s="205">
        <v>4</v>
      </c>
      <c r="B774" s="209" t="s">
        <v>440</v>
      </c>
      <c r="C774" s="205">
        <v>2023</v>
      </c>
      <c r="D774" s="210" t="s">
        <v>2977</v>
      </c>
      <c r="E774" s="237">
        <v>0</v>
      </c>
      <c r="F774" s="237">
        <v>70</v>
      </c>
    </row>
    <row r="775" spans="1:6" s="201" customFormat="1" ht="12.75" outlineLevel="1">
      <c r="A775" s="205">
        <v>10</v>
      </c>
      <c r="B775" s="209" t="s">
        <v>3046</v>
      </c>
      <c r="C775" s="205">
        <v>2024</v>
      </c>
      <c r="D775" s="210" t="s">
        <v>2977</v>
      </c>
      <c r="E775" s="237">
        <v>0</v>
      </c>
      <c r="F775" s="237">
        <v>214</v>
      </c>
    </row>
    <row r="776" spans="1:6" s="201" customFormat="1" ht="12.75" outlineLevel="1">
      <c r="A776" s="205">
        <v>11</v>
      </c>
      <c r="B776" s="209" t="s">
        <v>3047</v>
      </c>
      <c r="C776" s="205">
        <v>2024</v>
      </c>
      <c r="D776" s="210" t="s">
        <v>2977</v>
      </c>
      <c r="E776" s="237">
        <v>0</v>
      </c>
      <c r="F776" s="237">
        <v>214</v>
      </c>
    </row>
    <row r="777" spans="1:6" s="201" customFormat="1" ht="12.75" outlineLevel="1">
      <c r="A777" s="205">
        <v>12</v>
      </c>
      <c r="B777" s="209" t="s">
        <v>3048</v>
      </c>
      <c r="C777" s="205">
        <v>2024</v>
      </c>
      <c r="D777" s="210" t="s">
        <v>2977</v>
      </c>
      <c r="E777" s="237">
        <v>0</v>
      </c>
      <c r="F777" s="237">
        <v>15</v>
      </c>
    </row>
    <row r="778" spans="1:6" s="201" customFormat="1" ht="12.75" outlineLevel="1">
      <c r="A778" s="205">
        <v>13</v>
      </c>
      <c r="B778" s="209" t="s">
        <v>3049</v>
      </c>
      <c r="C778" s="205">
        <v>2024</v>
      </c>
      <c r="D778" s="210" t="s">
        <v>2977</v>
      </c>
      <c r="E778" s="237">
        <v>0</v>
      </c>
      <c r="F778" s="237">
        <v>150</v>
      </c>
    </row>
    <row r="779" spans="1:6" s="201" customFormat="1" ht="12.75" outlineLevel="1">
      <c r="A779" s="205">
        <v>14</v>
      </c>
      <c r="B779" s="209" t="s">
        <v>3050</v>
      </c>
      <c r="C779" s="205">
        <v>2024</v>
      </c>
      <c r="D779" s="210" t="s">
        <v>2977</v>
      </c>
      <c r="E779" s="237">
        <v>0</v>
      </c>
      <c r="F779" s="237">
        <v>100</v>
      </c>
    </row>
    <row r="780" spans="1:6" s="201" customFormat="1" ht="12.75" outlineLevel="1">
      <c r="A780" s="205">
        <v>15</v>
      </c>
      <c r="B780" s="209" t="s">
        <v>3051</v>
      </c>
      <c r="C780" s="205">
        <v>2024</v>
      </c>
      <c r="D780" s="210" t="s">
        <v>2977</v>
      </c>
      <c r="E780" s="237">
        <v>0</v>
      </c>
      <c r="F780" s="237">
        <v>15</v>
      </c>
    </row>
    <row r="781" spans="1:6" s="201" customFormat="1" ht="12.75" outlineLevel="1">
      <c r="A781" s="205">
        <v>17</v>
      </c>
      <c r="B781" s="209" t="s">
        <v>3052</v>
      </c>
      <c r="C781" s="205">
        <v>2024</v>
      </c>
      <c r="D781" s="210" t="s">
        <v>2977</v>
      </c>
      <c r="E781" s="237">
        <v>0</v>
      </c>
      <c r="F781" s="237">
        <v>15</v>
      </c>
    </row>
    <row r="782" spans="1:6" s="201" customFormat="1" ht="12.75" outlineLevel="1">
      <c r="A782" s="205">
        <v>18</v>
      </c>
      <c r="B782" s="209" t="s">
        <v>3053</v>
      </c>
      <c r="C782" s="205">
        <v>2024</v>
      </c>
      <c r="D782" s="210" t="s">
        <v>2977</v>
      </c>
      <c r="E782" s="237">
        <v>0</v>
      </c>
      <c r="F782" s="237">
        <v>15</v>
      </c>
    </row>
    <row r="783" spans="1:6" s="201" customFormat="1" ht="63">
      <c r="A783" s="228" t="s">
        <v>2974</v>
      </c>
      <c r="B783" s="229" t="s">
        <v>335</v>
      </c>
      <c r="C783" s="230"/>
      <c r="D783" s="233"/>
      <c r="E783" s="241"/>
      <c r="F783" s="241"/>
    </row>
    <row r="784" spans="1:6" s="201" customFormat="1" ht="15.75">
      <c r="A784" s="228" t="s">
        <v>2975</v>
      </c>
      <c r="B784" s="229" t="s">
        <v>336</v>
      </c>
      <c r="C784" s="230"/>
      <c r="D784" s="233"/>
      <c r="E784" s="241"/>
      <c r="F784" s="241"/>
    </row>
    <row r="785" spans="1:6" s="201" customFormat="1" ht="31.5">
      <c r="A785" s="228" t="s">
        <v>3054</v>
      </c>
      <c r="B785" s="229" t="s">
        <v>441</v>
      </c>
      <c r="C785" s="230"/>
      <c r="D785" s="233"/>
      <c r="E785" s="241">
        <f>E786</f>
        <v>0</v>
      </c>
      <c r="F785" s="241">
        <f>F786</f>
        <v>2364</v>
      </c>
    </row>
    <row r="786" spans="1:6" s="201" customFormat="1" ht="15.75">
      <c r="A786" s="228" t="s">
        <v>3055</v>
      </c>
      <c r="B786" s="229" t="s">
        <v>436</v>
      </c>
      <c r="C786" s="230"/>
      <c r="D786" s="233"/>
      <c r="E786" s="241">
        <f>SUM(E787:E789)</f>
        <v>0</v>
      </c>
      <c r="F786" s="241">
        <f>SUM(F787:F789)</f>
        <v>2364</v>
      </c>
    </row>
    <row r="787" spans="1:6" s="201" customFormat="1" ht="12.75" outlineLevel="1">
      <c r="A787" s="205">
        <v>1</v>
      </c>
      <c r="B787" s="209" t="s">
        <v>442</v>
      </c>
      <c r="C787" s="205" t="s">
        <v>261</v>
      </c>
      <c r="D787" s="210" t="s">
        <v>2977</v>
      </c>
      <c r="E787" s="237">
        <v>0</v>
      </c>
      <c r="F787" s="237">
        <v>1168</v>
      </c>
    </row>
    <row r="788" spans="1:6" s="201" customFormat="1" ht="12.75" outlineLevel="1">
      <c r="A788" s="205">
        <v>2</v>
      </c>
      <c r="B788" s="209" t="s">
        <v>443</v>
      </c>
      <c r="C788" s="205" t="s">
        <v>261</v>
      </c>
      <c r="D788" s="210" t="s">
        <v>2977</v>
      </c>
      <c r="E788" s="237">
        <v>0</v>
      </c>
      <c r="F788" s="237">
        <v>892</v>
      </c>
    </row>
    <row r="789" spans="1:6" s="201" customFormat="1" ht="12.75" outlineLevel="1">
      <c r="A789" s="205">
        <v>3</v>
      </c>
      <c r="B789" s="209" t="s">
        <v>444</v>
      </c>
      <c r="C789" s="205">
        <v>2023</v>
      </c>
      <c r="D789" s="210" t="s">
        <v>2977</v>
      </c>
      <c r="E789" s="237">
        <v>0</v>
      </c>
      <c r="F789" s="237">
        <v>304</v>
      </c>
    </row>
    <row r="790" spans="1:6" s="201" customFormat="1" ht="63">
      <c r="A790" s="228" t="s">
        <v>2974</v>
      </c>
      <c r="B790" s="229" t="s">
        <v>335</v>
      </c>
      <c r="C790" s="230"/>
      <c r="D790" s="233"/>
      <c r="E790" s="241"/>
      <c r="F790" s="241"/>
    </row>
    <row r="791" spans="1:6" s="201" customFormat="1" ht="15.75">
      <c r="A791" s="228" t="s">
        <v>2975</v>
      </c>
      <c r="B791" s="229" t="s">
        <v>336</v>
      </c>
      <c r="C791" s="230"/>
      <c r="D791" s="233"/>
      <c r="E791" s="241"/>
      <c r="F791" s="241"/>
    </row>
    <row r="792" spans="1:6" s="201" customFormat="1" ht="31.5">
      <c r="A792" s="228" t="s">
        <v>3056</v>
      </c>
      <c r="B792" s="229" t="s">
        <v>445</v>
      </c>
      <c r="C792" s="230"/>
      <c r="D792" s="233"/>
      <c r="E792" s="241">
        <f>E793</f>
        <v>0</v>
      </c>
      <c r="F792" s="241">
        <f>F793</f>
        <v>1054</v>
      </c>
    </row>
    <row r="793" spans="1:6" s="201" customFormat="1" ht="15.75">
      <c r="A793" s="228" t="s">
        <v>3057</v>
      </c>
      <c r="B793" s="229" t="s">
        <v>436</v>
      </c>
      <c r="C793" s="230"/>
      <c r="D793" s="233"/>
      <c r="E793" s="241">
        <f>SUM(E794:E795)</f>
        <v>0</v>
      </c>
      <c r="F793" s="241">
        <f>SUM(F794:F796)</f>
        <v>1054</v>
      </c>
    </row>
    <row r="794" spans="1:6" s="201" customFormat="1" ht="12.75" outlineLevel="1">
      <c r="A794" s="205">
        <v>1</v>
      </c>
      <c r="B794" s="209" t="s">
        <v>446</v>
      </c>
      <c r="C794" s="205" t="s">
        <v>261</v>
      </c>
      <c r="D794" s="210" t="s">
        <v>2977</v>
      </c>
      <c r="E794" s="237">
        <v>0</v>
      </c>
      <c r="F794" s="237">
        <v>150</v>
      </c>
    </row>
    <row r="795" spans="1:6" s="201" customFormat="1" ht="12.75" outlineLevel="1">
      <c r="A795" s="205">
        <v>3</v>
      </c>
      <c r="B795" s="209" t="s">
        <v>444</v>
      </c>
      <c r="C795" s="205">
        <v>2023</v>
      </c>
      <c r="D795" s="210" t="s">
        <v>2977</v>
      </c>
      <c r="E795" s="237">
        <v>0</v>
      </c>
      <c r="F795" s="237">
        <v>504</v>
      </c>
    </row>
    <row r="796" spans="1:6" s="201" customFormat="1" ht="12.75" outlineLevel="1">
      <c r="A796" s="205">
        <v>4</v>
      </c>
      <c r="B796" s="209" t="s">
        <v>3058</v>
      </c>
      <c r="C796" s="205">
        <v>2024</v>
      </c>
      <c r="D796" s="210" t="s">
        <v>2977</v>
      </c>
      <c r="E796" s="237">
        <v>0</v>
      </c>
      <c r="F796" s="237">
        <v>400</v>
      </c>
    </row>
    <row r="797" spans="1:6" s="200" customFormat="1" ht="45.75" customHeight="1">
      <c r="A797" s="219" t="s">
        <v>452</v>
      </c>
      <c r="B797" s="220" t="s">
        <v>448</v>
      </c>
      <c r="C797" s="219"/>
      <c r="D797" s="242"/>
      <c r="E797" s="250"/>
      <c r="F797" s="250"/>
    </row>
    <row r="798" spans="1:6" ht="33">
      <c r="A798" s="206" t="s">
        <v>454</v>
      </c>
      <c r="B798" s="207" t="s">
        <v>449</v>
      </c>
      <c r="C798" s="211"/>
      <c r="D798" s="212"/>
      <c r="E798" s="251"/>
      <c r="F798" s="251"/>
    </row>
    <row r="799" spans="1:6" ht="33">
      <c r="A799" s="206" t="s">
        <v>456</v>
      </c>
      <c r="B799" s="207" t="s">
        <v>450</v>
      </c>
      <c r="C799" s="211"/>
      <c r="D799" s="212"/>
      <c r="E799" s="251"/>
      <c r="F799" s="251"/>
    </row>
    <row r="800" spans="1:6" ht="198">
      <c r="A800" s="206" t="s">
        <v>458</v>
      </c>
      <c r="B800" s="207" t="s">
        <v>451</v>
      </c>
      <c r="C800" s="211"/>
      <c r="D800" s="212"/>
      <c r="E800" s="251"/>
      <c r="F800" s="251"/>
    </row>
    <row r="801" spans="1:6" s="201" customFormat="1" ht="15.75">
      <c r="A801" s="205" t="s">
        <v>331</v>
      </c>
      <c r="B801" s="209" t="s">
        <v>332</v>
      </c>
      <c r="C801" s="211"/>
      <c r="D801" s="212"/>
      <c r="E801" s="251"/>
      <c r="F801" s="251"/>
    </row>
    <row r="802" spans="1:6" s="200" customFormat="1" ht="45.75" customHeight="1">
      <c r="A802" s="219" t="s">
        <v>460</v>
      </c>
      <c r="B802" s="220" t="s">
        <v>453</v>
      </c>
      <c r="C802" s="219"/>
      <c r="D802" s="242" t="s">
        <v>3059</v>
      </c>
      <c r="E802" s="250"/>
      <c r="F802" s="250">
        <f>F806</f>
        <v>15000</v>
      </c>
    </row>
    <row r="803" spans="1:6" ht="33" outlineLevel="1">
      <c r="A803" s="228" t="s">
        <v>658</v>
      </c>
      <c r="B803" s="207" t="s">
        <v>455</v>
      </c>
      <c r="C803" s="211"/>
      <c r="D803" s="212"/>
      <c r="E803" s="251"/>
      <c r="F803" s="251"/>
    </row>
    <row r="804" spans="1:6" ht="181.5" outlineLevel="1">
      <c r="A804" s="228" t="s">
        <v>1014</v>
      </c>
      <c r="B804" s="207" t="s">
        <v>457</v>
      </c>
      <c r="C804" s="211"/>
      <c r="D804" s="212"/>
      <c r="E804" s="251"/>
      <c r="F804" s="251"/>
    </row>
    <row r="805" spans="1:6" ht="16.5" outlineLevel="1">
      <c r="A805" s="228" t="s">
        <v>3060</v>
      </c>
      <c r="B805" s="207" t="s">
        <v>459</v>
      </c>
      <c r="C805" s="211"/>
      <c r="D805" s="212"/>
      <c r="E805" s="251"/>
      <c r="F805" s="251"/>
    </row>
    <row r="806" spans="1:6" s="201" customFormat="1" ht="43.5" customHeight="1" outlineLevel="1">
      <c r="A806" s="205">
        <v>1</v>
      </c>
      <c r="B806" s="209" t="s">
        <v>3061</v>
      </c>
      <c r="C806" s="205">
        <v>2024</v>
      </c>
      <c r="D806" s="210" t="s">
        <v>3059</v>
      </c>
      <c r="E806" s="237">
        <v>0</v>
      </c>
      <c r="F806" s="237">
        <v>15000</v>
      </c>
    </row>
    <row r="807" spans="1:6" s="200" customFormat="1" ht="45.75" customHeight="1">
      <c r="A807" s="253" t="s">
        <v>3062</v>
      </c>
      <c r="B807" s="254" t="s">
        <v>461</v>
      </c>
      <c r="C807" s="253"/>
      <c r="D807" s="255"/>
      <c r="E807" s="256">
        <f>E808+E1115+E21750+E1773</f>
        <v>969</v>
      </c>
      <c r="F807" s="256">
        <f>F808+F1115+F21750+F1773</f>
        <v>16408.580000000002</v>
      </c>
    </row>
    <row r="808" spans="1:6" ht="15.75">
      <c r="A808" s="257" t="s">
        <v>3063</v>
      </c>
      <c r="B808" s="258" t="s">
        <v>462</v>
      </c>
      <c r="C808" s="259"/>
      <c r="D808" s="260"/>
      <c r="E808" s="261">
        <f>E809</f>
        <v>305</v>
      </c>
      <c r="F808" s="261">
        <f>F809</f>
        <v>2886.7800000000007</v>
      </c>
    </row>
    <row r="809" spans="1:6" ht="15.75">
      <c r="A809" s="257" t="s">
        <v>3064</v>
      </c>
      <c r="B809" s="258" t="s">
        <v>463</v>
      </c>
      <c r="C809" s="259"/>
      <c r="D809" s="260"/>
      <c r="E809" s="261">
        <f>SUM(E810:E1114)</f>
        <v>305</v>
      </c>
      <c r="F809" s="261">
        <f>SUM(F810:F1114)</f>
        <v>2886.7800000000007</v>
      </c>
    </row>
    <row r="810" spans="1:6" s="201" customFormat="1" ht="12.75" outlineLevel="1">
      <c r="A810" s="205">
        <v>7</v>
      </c>
      <c r="B810" s="209" t="s">
        <v>464</v>
      </c>
      <c r="C810" s="205">
        <v>2022</v>
      </c>
      <c r="D810" s="263" t="s">
        <v>2708</v>
      </c>
      <c r="E810" s="264">
        <v>1</v>
      </c>
      <c r="F810" s="264">
        <v>15</v>
      </c>
    </row>
    <row r="811" spans="1:6" s="201" customFormat="1" ht="12.75" outlineLevel="1">
      <c r="A811" s="205">
        <v>8</v>
      </c>
      <c r="B811" s="209" t="s">
        <v>465</v>
      </c>
      <c r="C811" s="205">
        <v>2022</v>
      </c>
      <c r="D811" s="263" t="s">
        <v>2708</v>
      </c>
      <c r="E811" s="264">
        <v>1</v>
      </c>
      <c r="F811" s="264">
        <v>1</v>
      </c>
    </row>
    <row r="812" spans="1:6" s="201" customFormat="1" ht="12.75" outlineLevel="1">
      <c r="A812" s="205">
        <v>9</v>
      </c>
      <c r="B812" s="209" t="s">
        <v>466</v>
      </c>
      <c r="C812" s="205">
        <v>2022</v>
      </c>
      <c r="D812" s="263" t="s">
        <v>2708</v>
      </c>
      <c r="E812" s="264">
        <v>1</v>
      </c>
      <c r="F812" s="264">
        <v>1</v>
      </c>
    </row>
    <row r="813" spans="1:6" s="201" customFormat="1" ht="12.75" outlineLevel="1">
      <c r="A813" s="205">
        <v>10</v>
      </c>
      <c r="B813" s="209" t="s">
        <v>467</v>
      </c>
      <c r="C813" s="205">
        <v>2022</v>
      </c>
      <c r="D813" s="263" t="s">
        <v>2708</v>
      </c>
      <c r="E813" s="264">
        <v>1</v>
      </c>
      <c r="F813" s="264">
        <v>5</v>
      </c>
    </row>
    <row r="814" spans="1:6" s="201" customFormat="1" ht="12.75" outlineLevel="1">
      <c r="A814" s="205">
        <v>11</v>
      </c>
      <c r="B814" s="209" t="s">
        <v>468</v>
      </c>
      <c r="C814" s="205">
        <v>2022</v>
      </c>
      <c r="D814" s="263" t="s">
        <v>2708</v>
      </c>
      <c r="E814" s="264">
        <v>1</v>
      </c>
      <c r="F814" s="264">
        <v>15</v>
      </c>
    </row>
    <row r="815" spans="1:6" s="201" customFormat="1" ht="12.75" outlineLevel="1">
      <c r="A815" s="205">
        <v>12</v>
      </c>
      <c r="B815" s="209" t="s">
        <v>469</v>
      </c>
      <c r="C815" s="205">
        <v>2022</v>
      </c>
      <c r="D815" s="263" t="s">
        <v>2708</v>
      </c>
      <c r="E815" s="264">
        <v>1</v>
      </c>
      <c r="F815" s="264">
        <v>1</v>
      </c>
    </row>
    <row r="816" spans="1:6" s="201" customFormat="1" ht="12.75" outlineLevel="1">
      <c r="A816" s="205">
        <v>13</v>
      </c>
      <c r="B816" s="209" t="s">
        <v>470</v>
      </c>
      <c r="C816" s="205">
        <v>2022</v>
      </c>
      <c r="D816" s="263" t="s">
        <v>2708</v>
      </c>
      <c r="E816" s="264">
        <v>1</v>
      </c>
      <c r="F816" s="264">
        <v>0.25</v>
      </c>
    </row>
    <row r="817" spans="1:6" s="201" customFormat="1" ht="12.75" outlineLevel="1">
      <c r="A817" s="205">
        <v>14</v>
      </c>
      <c r="B817" s="209" t="s">
        <v>471</v>
      </c>
      <c r="C817" s="205">
        <v>2022</v>
      </c>
      <c r="D817" s="263" t="s">
        <v>2708</v>
      </c>
      <c r="E817" s="264">
        <v>1</v>
      </c>
      <c r="F817" s="264">
        <v>1.1499999999999999</v>
      </c>
    </row>
    <row r="818" spans="1:6" s="201" customFormat="1" ht="12.75" outlineLevel="1">
      <c r="A818" s="205">
        <v>15</v>
      </c>
      <c r="B818" s="209" t="s">
        <v>472</v>
      </c>
      <c r="C818" s="205">
        <v>2022</v>
      </c>
      <c r="D818" s="263" t="s">
        <v>2708</v>
      </c>
      <c r="E818" s="264">
        <v>1</v>
      </c>
      <c r="F818" s="264">
        <v>15</v>
      </c>
    </row>
    <row r="819" spans="1:6" s="201" customFormat="1" ht="12.75" outlineLevel="1">
      <c r="A819" s="205">
        <v>16</v>
      </c>
      <c r="B819" s="209" t="s">
        <v>473</v>
      </c>
      <c r="C819" s="205">
        <v>2022</v>
      </c>
      <c r="D819" s="263" t="s">
        <v>2708</v>
      </c>
      <c r="E819" s="264">
        <v>1</v>
      </c>
      <c r="F819" s="264">
        <v>1</v>
      </c>
    </row>
    <row r="820" spans="1:6" s="201" customFormat="1" ht="12.75" outlineLevel="1">
      <c r="A820" s="205">
        <v>17</v>
      </c>
      <c r="B820" s="209" t="s">
        <v>474</v>
      </c>
      <c r="C820" s="205">
        <v>2022</v>
      </c>
      <c r="D820" s="263" t="s">
        <v>2708</v>
      </c>
      <c r="E820" s="264">
        <v>1</v>
      </c>
      <c r="F820" s="264">
        <v>1</v>
      </c>
    </row>
    <row r="821" spans="1:6" s="201" customFormat="1" ht="12.75" outlineLevel="1">
      <c r="A821" s="205">
        <v>18</v>
      </c>
      <c r="B821" s="209" t="s">
        <v>475</v>
      </c>
      <c r="C821" s="205">
        <v>2022</v>
      </c>
      <c r="D821" s="263" t="s">
        <v>2708</v>
      </c>
      <c r="E821" s="264">
        <v>1</v>
      </c>
      <c r="F821" s="264">
        <v>1</v>
      </c>
    </row>
    <row r="822" spans="1:6" s="201" customFormat="1" ht="12.75" outlineLevel="1">
      <c r="A822" s="205">
        <v>19</v>
      </c>
      <c r="B822" s="209" t="s">
        <v>476</v>
      </c>
      <c r="C822" s="205">
        <v>2022</v>
      </c>
      <c r="D822" s="263" t="s">
        <v>2708</v>
      </c>
      <c r="E822" s="264">
        <v>1</v>
      </c>
      <c r="F822" s="264">
        <v>0.5</v>
      </c>
    </row>
    <row r="823" spans="1:6" s="201" customFormat="1" ht="12.75" outlineLevel="1">
      <c r="A823" s="205">
        <v>20</v>
      </c>
      <c r="B823" s="209" t="s">
        <v>477</v>
      </c>
      <c r="C823" s="205">
        <v>2022</v>
      </c>
      <c r="D823" s="263" t="s">
        <v>2708</v>
      </c>
      <c r="E823" s="264">
        <v>1</v>
      </c>
      <c r="F823" s="264">
        <v>15</v>
      </c>
    </row>
    <row r="824" spans="1:6" s="201" customFormat="1" ht="12.75" outlineLevel="1">
      <c r="A824" s="205">
        <v>21</v>
      </c>
      <c r="B824" s="209" t="s">
        <v>478</v>
      </c>
      <c r="C824" s="205">
        <v>2022</v>
      </c>
      <c r="D824" s="263" t="s">
        <v>2708</v>
      </c>
      <c r="E824" s="264">
        <v>1</v>
      </c>
      <c r="F824" s="264">
        <v>10</v>
      </c>
    </row>
    <row r="825" spans="1:6" s="201" customFormat="1" ht="12.75" outlineLevel="1">
      <c r="A825" s="205">
        <v>22</v>
      </c>
      <c r="B825" s="209" t="s">
        <v>479</v>
      </c>
      <c r="C825" s="205">
        <v>2022</v>
      </c>
      <c r="D825" s="263" t="s">
        <v>2708</v>
      </c>
      <c r="E825" s="264">
        <v>1</v>
      </c>
      <c r="F825" s="264">
        <v>15</v>
      </c>
    </row>
    <row r="826" spans="1:6" s="201" customFormat="1" ht="12.75" outlineLevel="1">
      <c r="A826" s="205">
        <v>23</v>
      </c>
      <c r="B826" s="209" t="s">
        <v>480</v>
      </c>
      <c r="C826" s="205">
        <v>2022</v>
      </c>
      <c r="D826" s="263" t="s">
        <v>2708</v>
      </c>
      <c r="E826" s="264">
        <v>1</v>
      </c>
      <c r="F826" s="264">
        <v>15</v>
      </c>
    </row>
    <row r="827" spans="1:6" s="201" customFormat="1" ht="12.75" outlineLevel="1">
      <c r="A827" s="205">
        <v>24</v>
      </c>
      <c r="B827" s="209" t="s">
        <v>481</v>
      </c>
      <c r="C827" s="205">
        <v>2022</v>
      </c>
      <c r="D827" s="263" t="s">
        <v>2708</v>
      </c>
      <c r="E827" s="264">
        <v>1</v>
      </c>
      <c r="F827" s="264">
        <v>15</v>
      </c>
    </row>
    <row r="828" spans="1:6" s="201" customFormat="1" ht="12.75" outlineLevel="1">
      <c r="A828" s="205">
        <v>25</v>
      </c>
      <c r="B828" s="209" t="s">
        <v>482</v>
      </c>
      <c r="C828" s="205">
        <v>2022</v>
      </c>
      <c r="D828" s="263" t="s">
        <v>2708</v>
      </c>
      <c r="E828" s="264">
        <v>1</v>
      </c>
      <c r="F828" s="264">
        <v>15</v>
      </c>
    </row>
    <row r="829" spans="1:6" s="201" customFormat="1" ht="12.75" outlineLevel="1">
      <c r="A829" s="205">
        <v>26</v>
      </c>
      <c r="B829" s="209" t="s">
        <v>483</v>
      </c>
      <c r="C829" s="205">
        <v>2022</v>
      </c>
      <c r="D829" s="263" t="s">
        <v>2708</v>
      </c>
      <c r="E829" s="264">
        <v>1</v>
      </c>
      <c r="F829" s="264">
        <v>11</v>
      </c>
    </row>
    <row r="830" spans="1:6" s="201" customFormat="1" ht="12.75" outlineLevel="1">
      <c r="A830" s="205">
        <v>27</v>
      </c>
      <c r="B830" s="209" t="s">
        <v>484</v>
      </c>
      <c r="C830" s="205">
        <v>2022</v>
      </c>
      <c r="D830" s="263" t="s">
        <v>2708</v>
      </c>
      <c r="E830" s="264">
        <v>1</v>
      </c>
      <c r="F830" s="264">
        <v>10</v>
      </c>
    </row>
    <row r="831" spans="1:6" s="201" customFormat="1" ht="12.75" outlineLevel="1">
      <c r="A831" s="205">
        <v>28</v>
      </c>
      <c r="B831" s="209" t="s">
        <v>485</v>
      </c>
      <c r="C831" s="205">
        <v>2022</v>
      </c>
      <c r="D831" s="263" t="s">
        <v>2708</v>
      </c>
      <c r="E831" s="264">
        <v>1</v>
      </c>
      <c r="F831" s="264">
        <v>10</v>
      </c>
    </row>
    <row r="832" spans="1:6" s="201" customFormat="1" ht="12.75" outlineLevel="1">
      <c r="A832" s="205">
        <v>29</v>
      </c>
      <c r="B832" s="209" t="s">
        <v>486</v>
      </c>
      <c r="C832" s="205">
        <v>2022</v>
      </c>
      <c r="D832" s="263" t="s">
        <v>2708</v>
      </c>
      <c r="E832" s="264">
        <v>1</v>
      </c>
      <c r="F832" s="264">
        <v>1</v>
      </c>
    </row>
    <row r="833" spans="1:6" s="201" customFormat="1" ht="12.75" outlineLevel="1">
      <c r="A833" s="205">
        <v>30</v>
      </c>
      <c r="B833" s="209" t="s">
        <v>487</v>
      </c>
      <c r="C833" s="205">
        <v>2022</v>
      </c>
      <c r="D833" s="263" t="s">
        <v>2708</v>
      </c>
      <c r="E833" s="264">
        <v>1</v>
      </c>
      <c r="F833" s="264">
        <v>1</v>
      </c>
    </row>
    <row r="834" spans="1:6" s="201" customFormat="1" ht="12.75" outlineLevel="1">
      <c r="A834" s="205">
        <v>31</v>
      </c>
      <c r="B834" s="209" t="s">
        <v>488</v>
      </c>
      <c r="C834" s="205">
        <v>2022</v>
      </c>
      <c r="D834" s="263" t="s">
        <v>2708</v>
      </c>
      <c r="E834" s="264">
        <v>1</v>
      </c>
      <c r="F834" s="264">
        <v>15</v>
      </c>
    </row>
    <row r="835" spans="1:6" s="201" customFormat="1" ht="12.75" outlineLevel="1">
      <c r="A835" s="205">
        <v>32</v>
      </c>
      <c r="B835" s="209" t="s">
        <v>489</v>
      </c>
      <c r="C835" s="205">
        <v>2022</v>
      </c>
      <c r="D835" s="263" t="s">
        <v>2708</v>
      </c>
      <c r="E835" s="264">
        <v>1</v>
      </c>
      <c r="F835" s="264">
        <v>15</v>
      </c>
    </row>
    <row r="836" spans="1:6" s="201" customFormat="1" ht="12.75" outlineLevel="1">
      <c r="A836" s="205">
        <v>33</v>
      </c>
      <c r="B836" s="209" t="s">
        <v>490</v>
      </c>
      <c r="C836" s="205">
        <v>2022</v>
      </c>
      <c r="D836" s="263" t="s">
        <v>2708</v>
      </c>
      <c r="E836" s="264">
        <v>1</v>
      </c>
      <c r="F836" s="264">
        <v>15</v>
      </c>
    </row>
    <row r="837" spans="1:6" s="201" customFormat="1" ht="12.75" outlineLevel="1">
      <c r="A837" s="205">
        <v>34</v>
      </c>
      <c r="B837" s="209" t="s">
        <v>491</v>
      </c>
      <c r="C837" s="205">
        <v>2022</v>
      </c>
      <c r="D837" s="263" t="s">
        <v>2708</v>
      </c>
      <c r="E837" s="264">
        <v>1</v>
      </c>
      <c r="F837" s="264">
        <v>15</v>
      </c>
    </row>
    <row r="838" spans="1:6" s="201" customFormat="1" ht="12.75" outlineLevel="1">
      <c r="A838" s="205">
        <v>35</v>
      </c>
      <c r="B838" s="209" t="s">
        <v>492</v>
      </c>
      <c r="C838" s="205">
        <v>2022</v>
      </c>
      <c r="D838" s="263" t="s">
        <v>2708</v>
      </c>
      <c r="E838" s="264">
        <v>1</v>
      </c>
      <c r="F838" s="264">
        <v>15</v>
      </c>
    </row>
    <row r="839" spans="1:6" s="201" customFormat="1" ht="12.75" outlineLevel="1">
      <c r="A839" s="205">
        <v>36</v>
      </c>
      <c r="B839" s="209" t="s">
        <v>493</v>
      </c>
      <c r="C839" s="205">
        <v>2022</v>
      </c>
      <c r="D839" s="263" t="s">
        <v>2708</v>
      </c>
      <c r="E839" s="264">
        <v>1</v>
      </c>
      <c r="F839" s="264">
        <v>15</v>
      </c>
    </row>
    <row r="840" spans="1:6" s="201" customFormat="1" ht="12.75" outlineLevel="1">
      <c r="A840" s="205">
        <v>37</v>
      </c>
      <c r="B840" s="209" t="s">
        <v>494</v>
      </c>
      <c r="C840" s="205">
        <v>2022</v>
      </c>
      <c r="D840" s="263" t="s">
        <v>2708</v>
      </c>
      <c r="E840" s="264">
        <v>1</v>
      </c>
      <c r="F840" s="264">
        <v>10</v>
      </c>
    </row>
    <row r="841" spans="1:6" s="201" customFormat="1" ht="12.75" outlineLevel="1">
      <c r="A841" s="205">
        <v>38</v>
      </c>
      <c r="B841" s="209" t="s">
        <v>495</v>
      </c>
      <c r="C841" s="205">
        <v>2022</v>
      </c>
      <c r="D841" s="263" t="s">
        <v>2708</v>
      </c>
      <c r="E841" s="264">
        <v>1</v>
      </c>
      <c r="F841" s="264">
        <v>15</v>
      </c>
    </row>
    <row r="842" spans="1:6" s="201" customFormat="1" ht="12.75" outlineLevel="1">
      <c r="A842" s="205">
        <v>39</v>
      </c>
      <c r="B842" s="209" t="s">
        <v>496</v>
      </c>
      <c r="C842" s="205">
        <v>2022</v>
      </c>
      <c r="D842" s="263" t="s">
        <v>2708</v>
      </c>
      <c r="E842" s="264">
        <v>1</v>
      </c>
      <c r="F842" s="264">
        <v>15</v>
      </c>
    </row>
    <row r="843" spans="1:6" s="201" customFormat="1" ht="12.75" outlineLevel="1">
      <c r="A843" s="205">
        <v>40</v>
      </c>
      <c r="B843" s="209" t="s">
        <v>497</v>
      </c>
      <c r="C843" s="205">
        <v>2022</v>
      </c>
      <c r="D843" s="263" t="s">
        <v>2708</v>
      </c>
      <c r="E843" s="264">
        <v>1</v>
      </c>
      <c r="F843" s="264">
        <v>15</v>
      </c>
    </row>
    <row r="844" spans="1:6" s="201" customFormat="1" ht="12.75" outlineLevel="1">
      <c r="A844" s="205">
        <v>41</v>
      </c>
      <c r="B844" s="209" t="s">
        <v>498</v>
      </c>
      <c r="C844" s="205">
        <v>2022</v>
      </c>
      <c r="D844" s="263" t="s">
        <v>2708</v>
      </c>
      <c r="E844" s="264">
        <v>1</v>
      </c>
      <c r="F844" s="264">
        <v>15</v>
      </c>
    </row>
    <row r="845" spans="1:6" s="201" customFormat="1" ht="12.75" outlineLevel="1">
      <c r="A845" s="205">
        <v>42</v>
      </c>
      <c r="B845" s="209" t="s">
        <v>499</v>
      </c>
      <c r="C845" s="205">
        <v>2022</v>
      </c>
      <c r="D845" s="263" t="s">
        <v>2708</v>
      </c>
      <c r="E845" s="264">
        <v>1</v>
      </c>
      <c r="F845" s="264">
        <v>10</v>
      </c>
    </row>
    <row r="846" spans="1:6" s="201" customFormat="1" ht="12.75" outlineLevel="1">
      <c r="A846" s="205">
        <v>44</v>
      </c>
      <c r="B846" s="209" t="s">
        <v>500</v>
      </c>
      <c r="C846" s="205">
        <v>2023</v>
      </c>
      <c r="D846" s="263" t="s">
        <v>2708</v>
      </c>
      <c r="E846" s="264">
        <v>1</v>
      </c>
      <c r="F846" s="264">
        <v>15</v>
      </c>
    </row>
    <row r="847" spans="1:6" s="201" customFormat="1" ht="12.75" outlineLevel="1">
      <c r="A847" s="205">
        <v>45</v>
      </c>
      <c r="B847" s="209" t="s">
        <v>501</v>
      </c>
      <c r="C847" s="205">
        <v>2023</v>
      </c>
      <c r="D847" s="263" t="s">
        <v>2708</v>
      </c>
      <c r="E847" s="264">
        <v>1</v>
      </c>
      <c r="F847" s="264">
        <v>10</v>
      </c>
    </row>
    <row r="848" spans="1:6" s="201" customFormat="1" ht="12.75" outlineLevel="1">
      <c r="A848" s="205">
        <v>46</v>
      </c>
      <c r="B848" s="209" t="s">
        <v>502</v>
      </c>
      <c r="C848" s="205">
        <v>2023</v>
      </c>
      <c r="D848" s="263" t="s">
        <v>2708</v>
      </c>
      <c r="E848" s="264">
        <v>1</v>
      </c>
      <c r="F848" s="264">
        <v>6</v>
      </c>
    </row>
    <row r="849" spans="1:6" s="201" customFormat="1" ht="12.75" outlineLevel="1">
      <c r="A849" s="205">
        <v>47</v>
      </c>
      <c r="B849" s="209" t="s">
        <v>503</v>
      </c>
      <c r="C849" s="205">
        <v>2023</v>
      </c>
      <c r="D849" s="263" t="s">
        <v>2708</v>
      </c>
      <c r="E849" s="264">
        <v>1</v>
      </c>
      <c r="F849" s="264">
        <v>10</v>
      </c>
    </row>
    <row r="850" spans="1:6" s="201" customFormat="1" ht="12.75" outlineLevel="1">
      <c r="A850" s="205">
        <v>48</v>
      </c>
      <c r="B850" s="209" t="s">
        <v>504</v>
      </c>
      <c r="C850" s="205">
        <v>2023</v>
      </c>
      <c r="D850" s="263" t="s">
        <v>2708</v>
      </c>
      <c r="E850" s="264">
        <v>1</v>
      </c>
      <c r="F850" s="264">
        <v>10</v>
      </c>
    </row>
    <row r="851" spans="1:6" s="201" customFormat="1" ht="12.75" outlineLevel="1">
      <c r="A851" s="205">
        <v>51</v>
      </c>
      <c r="B851" s="209" t="s">
        <v>505</v>
      </c>
      <c r="C851" s="205">
        <v>2023</v>
      </c>
      <c r="D851" s="263" t="s">
        <v>2708</v>
      </c>
      <c r="E851" s="264">
        <v>1</v>
      </c>
      <c r="F851" s="264">
        <v>5</v>
      </c>
    </row>
    <row r="852" spans="1:6" s="201" customFormat="1" ht="12.75" outlineLevel="1">
      <c r="A852" s="205">
        <v>52</v>
      </c>
      <c r="B852" s="209" t="s">
        <v>506</v>
      </c>
      <c r="C852" s="205">
        <v>2023</v>
      </c>
      <c r="D852" s="263" t="s">
        <v>2708</v>
      </c>
      <c r="E852" s="264">
        <v>1</v>
      </c>
      <c r="F852" s="264">
        <v>6</v>
      </c>
    </row>
    <row r="853" spans="1:6" s="201" customFormat="1" ht="12.75" outlineLevel="1">
      <c r="A853" s="205">
        <v>53</v>
      </c>
      <c r="B853" s="209" t="s">
        <v>506</v>
      </c>
      <c r="C853" s="205">
        <v>2023</v>
      </c>
      <c r="D853" s="263" t="s">
        <v>2708</v>
      </c>
      <c r="E853" s="264">
        <v>1</v>
      </c>
      <c r="F853" s="264">
        <v>6</v>
      </c>
    </row>
    <row r="854" spans="1:6" s="201" customFormat="1" ht="12.75" outlineLevel="1">
      <c r="A854" s="205">
        <v>54</v>
      </c>
      <c r="B854" s="209" t="s">
        <v>506</v>
      </c>
      <c r="C854" s="205">
        <v>2023</v>
      </c>
      <c r="D854" s="263" t="s">
        <v>2708</v>
      </c>
      <c r="E854" s="264">
        <v>1</v>
      </c>
      <c r="F854" s="264">
        <v>6</v>
      </c>
    </row>
    <row r="855" spans="1:6" s="201" customFormat="1" ht="12.75" outlineLevel="1">
      <c r="A855" s="205">
        <v>55</v>
      </c>
      <c r="B855" s="209" t="s">
        <v>507</v>
      </c>
      <c r="C855" s="205">
        <v>2023</v>
      </c>
      <c r="D855" s="263" t="s">
        <v>2708</v>
      </c>
      <c r="E855" s="264">
        <v>1</v>
      </c>
      <c r="F855" s="264">
        <v>15</v>
      </c>
    </row>
    <row r="856" spans="1:6" s="201" customFormat="1" ht="12.75" outlineLevel="1">
      <c r="A856" s="205">
        <v>56</v>
      </c>
      <c r="B856" s="209" t="s">
        <v>508</v>
      </c>
      <c r="C856" s="205">
        <v>2023</v>
      </c>
      <c r="D856" s="263" t="s">
        <v>2708</v>
      </c>
      <c r="E856" s="264">
        <v>1</v>
      </c>
      <c r="F856" s="264">
        <v>15</v>
      </c>
    </row>
    <row r="857" spans="1:6" s="201" customFormat="1" ht="12.75" outlineLevel="1">
      <c r="A857" s="205">
        <v>57</v>
      </c>
      <c r="B857" s="209" t="s">
        <v>509</v>
      </c>
      <c r="C857" s="205">
        <v>2023</v>
      </c>
      <c r="D857" s="263" t="s">
        <v>2708</v>
      </c>
      <c r="E857" s="264">
        <v>1</v>
      </c>
      <c r="F857" s="264">
        <v>1</v>
      </c>
    </row>
    <row r="858" spans="1:6" s="201" customFormat="1" ht="12.75" outlineLevel="1">
      <c r="A858" s="205">
        <v>59</v>
      </c>
      <c r="B858" s="209" t="s">
        <v>510</v>
      </c>
      <c r="C858" s="205">
        <v>2023</v>
      </c>
      <c r="D858" s="263" t="s">
        <v>2708</v>
      </c>
      <c r="E858" s="264">
        <v>1</v>
      </c>
      <c r="F858" s="264">
        <v>6</v>
      </c>
    </row>
    <row r="859" spans="1:6" s="201" customFormat="1" ht="12.75" outlineLevel="1">
      <c r="A859" s="205">
        <v>61</v>
      </c>
      <c r="B859" s="209" t="s">
        <v>511</v>
      </c>
      <c r="C859" s="205">
        <v>2023</v>
      </c>
      <c r="D859" s="263" t="s">
        <v>2708</v>
      </c>
      <c r="E859" s="264">
        <v>1</v>
      </c>
      <c r="F859" s="264">
        <v>5</v>
      </c>
    </row>
    <row r="860" spans="1:6" s="201" customFormat="1" ht="12.75" outlineLevel="1">
      <c r="A860" s="205">
        <v>62</v>
      </c>
      <c r="B860" s="209" t="s">
        <v>512</v>
      </c>
      <c r="C860" s="205">
        <v>2023</v>
      </c>
      <c r="D860" s="263" t="s">
        <v>2708</v>
      </c>
      <c r="E860" s="264">
        <v>1</v>
      </c>
      <c r="F860" s="264">
        <v>5</v>
      </c>
    </row>
    <row r="861" spans="1:6" s="201" customFormat="1" ht="12.75" outlineLevel="1">
      <c r="A861" s="205">
        <v>63</v>
      </c>
      <c r="B861" s="209" t="s">
        <v>513</v>
      </c>
      <c r="C861" s="205">
        <v>2023</v>
      </c>
      <c r="D861" s="263" t="s">
        <v>2708</v>
      </c>
      <c r="E861" s="264">
        <v>1</v>
      </c>
      <c r="F861" s="264">
        <v>2</v>
      </c>
    </row>
    <row r="862" spans="1:6" s="201" customFormat="1" ht="12.75" outlineLevel="1">
      <c r="A862" s="205">
        <v>65</v>
      </c>
      <c r="B862" s="209" t="s">
        <v>514</v>
      </c>
      <c r="C862" s="205">
        <v>2023</v>
      </c>
      <c r="D862" s="263" t="s">
        <v>2708</v>
      </c>
      <c r="E862" s="264">
        <v>1</v>
      </c>
      <c r="F862" s="264">
        <v>15</v>
      </c>
    </row>
    <row r="863" spans="1:6" s="201" customFormat="1" ht="12.75" outlineLevel="1">
      <c r="A863" s="205">
        <v>66</v>
      </c>
      <c r="B863" s="209" t="s">
        <v>515</v>
      </c>
      <c r="C863" s="205">
        <v>2023</v>
      </c>
      <c r="D863" s="263" t="s">
        <v>2708</v>
      </c>
      <c r="E863" s="264">
        <v>1</v>
      </c>
      <c r="F863" s="264">
        <v>10</v>
      </c>
    </row>
    <row r="864" spans="1:6" s="201" customFormat="1" ht="12.75" outlineLevel="1">
      <c r="A864" s="205">
        <v>67</v>
      </c>
      <c r="B864" s="209" t="s">
        <v>516</v>
      </c>
      <c r="C864" s="205">
        <v>2023</v>
      </c>
      <c r="D864" s="263" t="s">
        <v>2708</v>
      </c>
      <c r="E864" s="264">
        <v>1</v>
      </c>
      <c r="F864" s="264">
        <v>10</v>
      </c>
    </row>
    <row r="865" spans="1:6" s="201" customFormat="1" ht="12.75" outlineLevel="1">
      <c r="A865" s="205">
        <v>68</v>
      </c>
      <c r="B865" s="209" t="s">
        <v>517</v>
      </c>
      <c r="C865" s="205">
        <v>2023</v>
      </c>
      <c r="D865" s="263" t="s">
        <v>2708</v>
      </c>
      <c r="E865" s="264">
        <v>1</v>
      </c>
      <c r="F865" s="264">
        <v>5</v>
      </c>
    </row>
    <row r="866" spans="1:6" s="201" customFormat="1" ht="12.75" outlineLevel="1">
      <c r="A866" s="205">
        <v>69</v>
      </c>
      <c r="B866" s="209" t="s">
        <v>518</v>
      </c>
      <c r="C866" s="205">
        <v>2023</v>
      </c>
      <c r="D866" s="263" t="s">
        <v>2708</v>
      </c>
      <c r="E866" s="264">
        <v>1</v>
      </c>
      <c r="F866" s="264">
        <v>15</v>
      </c>
    </row>
    <row r="867" spans="1:6" s="201" customFormat="1" ht="12.75" outlineLevel="1">
      <c r="A867" s="205">
        <v>70</v>
      </c>
      <c r="B867" s="209" t="s">
        <v>519</v>
      </c>
      <c r="C867" s="205">
        <v>2023</v>
      </c>
      <c r="D867" s="263" t="s">
        <v>2708</v>
      </c>
      <c r="E867" s="264">
        <v>1</v>
      </c>
      <c r="F867" s="264">
        <v>7</v>
      </c>
    </row>
    <row r="868" spans="1:6" s="201" customFormat="1" ht="12.75" outlineLevel="1">
      <c r="A868" s="205">
        <v>71</v>
      </c>
      <c r="B868" s="209" t="s">
        <v>520</v>
      </c>
      <c r="C868" s="205">
        <v>2023</v>
      </c>
      <c r="D868" s="263" t="s">
        <v>2708</v>
      </c>
      <c r="E868" s="264">
        <v>1</v>
      </c>
      <c r="F868" s="264">
        <v>5</v>
      </c>
    </row>
    <row r="869" spans="1:6" s="201" customFormat="1" ht="12.75" outlineLevel="1">
      <c r="A869" s="205">
        <v>73</v>
      </c>
      <c r="B869" s="209" t="s">
        <v>521</v>
      </c>
      <c r="C869" s="205">
        <v>2023</v>
      </c>
      <c r="D869" s="263" t="s">
        <v>2708</v>
      </c>
      <c r="E869" s="264">
        <v>1</v>
      </c>
      <c r="F869" s="264">
        <v>15</v>
      </c>
    </row>
    <row r="870" spans="1:6" s="201" customFormat="1" ht="12.75" outlineLevel="1">
      <c r="A870" s="205">
        <v>74</v>
      </c>
      <c r="B870" s="209" t="s">
        <v>522</v>
      </c>
      <c r="C870" s="205">
        <v>2023</v>
      </c>
      <c r="D870" s="263" t="s">
        <v>2708</v>
      </c>
      <c r="E870" s="264">
        <v>1</v>
      </c>
      <c r="F870" s="264">
        <v>5</v>
      </c>
    </row>
    <row r="871" spans="1:6" s="201" customFormat="1" ht="12.75" outlineLevel="1">
      <c r="A871" s="205">
        <v>75</v>
      </c>
      <c r="B871" s="209" t="s">
        <v>523</v>
      </c>
      <c r="C871" s="205">
        <v>2023</v>
      </c>
      <c r="D871" s="263" t="s">
        <v>2708</v>
      </c>
      <c r="E871" s="264">
        <v>1</v>
      </c>
      <c r="F871" s="264">
        <v>15</v>
      </c>
    </row>
    <row r="872" spans="1:6" s="201" customFormat="1" ht="12.75" outlineLevel="1">
      <c r="A872" s="205">
        <v>76</v>
      </c>
      <c r="B872" s="209" t="s">
        <v>524</v>
      </c>
      <c r="C872" s="205">
        <v>2023</v>
      </c>
      <c r="D872" s="263" t="s">
        <v>2708</v>
      </c>
      <c r="E872" s="264">
        <v>1</v>
      </c>
      <c r="F872" s="264">
        <v>5</v>
      </c>
    </row>
    <row r="873" spans="1:6" s="201" customFormat="1" ht="12.75" outlineLevel="1">
      <c r="A873" s="205">
        <v>77</v>
      </c>
      <c r="B873" s="209" t="s">
        <v>525</v>
      </c>
      <c r="C873" s="205">
        <v>2023</v>
      </c>
      <c r="D873" s="263" t="s">
        <v>2708</v>
      </c>
      <c r="E873" s="264">
        <v>1</v>
      </c>
      <c r="F873" s="264">
        <v>15</v>
      </c>
    </row>
    <row r="874" spans="1:6" s="201" customFormat="1" ht="12.75" outlineLevel="1">
      <c r="A874" s="205">
        <v>78</v>
      </c>
      <c r="B874" s="209" t="s">
        <v>526</v>
      </c>
      <c r="C874" s="205">
        <v>2023</v>
      </c>
      <c r="D874" s="263" t="s">
        <v>2708</v>
      </c>
      <c r="E874" s="264">
        <v>1</v>
      </c>
      <c r="F874" s="264">
        <v>15</v>
      </c>
    </row>
    <row r="875" spans="1:6" s="201" customFormat="1" ht="12.75" outlineLevel="1">
      <c r="A875" s="205">
        <v>79</v>
      </c>
      <c r="B875" s="209" t="s">
        <v>527</v>
      </c>
      <c r="C875" s="205">
        <v>2023</v>
      </c>
      <c r="D875" s="263" t="s">
        <v>2708</v>
      </c>
      <c r="E875" s="264">
        <v>1</v>
      </c>
      <c r="F875" s="264">
        <v>5</v>
      </c>
    </row>
    <row r="876" spans="1:6" s="201" customFormat="1" ht="12.75" outlineLevel="1">
      <c r="A876" s="205">
        <v>80</v>
      </c>
      <c r="B876" s="209" t="s">
        <v>528</v>
      </c>
      <c r="C876" s="205">
        <v>2023</v>
      </c>
      <c r="D876" s="263" t="s">
        <v>2708</v>
      </c>
      <c r="E876" s="264">
        <v>1</v>
      </c>
      <c r="F876" s="264">
        <v>7</v>
      </c>
    </row>
    <row r="877" spans="1:6" s="201" customFormat="1" ht="12.75" outlineLevel="1">
      <c r="A877" s="205">
        <v>81</v>
      </c>
      <c r="B877" s="209" t="s">
        <v>529</v>
      </c>
      <c r="C877" s="205">
        <v>2023</v>
      </c>
      <c r="D877" s="263" t="s">
        <v>2708</v>
      </c>
      <c r="E877" s="264">
        <v>1</v>
      </c>
      <c r="F877" s="264">
        <v>7</v>
      </c>
    </row>
    <row r="878" spans="1:6" s="201" customFormat="1" ht="12.75" outlineLevel="1">
      <c r="A878" s="205">
        <v>82</v>
      </c>
      <c r="B878" s="209" t="s">
        <v>530</v>
      </c>
      <c r="C878" s="205">
        <v>2023</v>
      </c>
      <c r="D878" s="263" t="s">
        <v>2708</v>
      </c>
      <c r="E878" s="264">
        <v>1</v>
      </c>
      <c r="F878" s="264">
        <v>15</v>
      </c>
    </row>
    <row r="879" spans="1:6" s="201" customFormat="1" ht="12.75" outlineLevel="1">
      <c r="A879" s="205">
        <v>83</v>
      </c>
      <c r="B879" s="209" t="s">
        <v>531</v>
      </c>
      <c r="C879" s="205">
        <v>2023</v>
      </c>
      <c r="D879" s="263" t="s">
        <v>2708</v>
      </c>
      <c r="E879" s="264">
        <v>1</v>
      </c>
      <c r="F879" s="264">
        <v>9</v>
      </c>
    </row>
    <row r="880" spans="1:6" s="201" customFormat="1" ht="12.75" outlineLevel="1">
      <c r="A880" s="205">
        <v>84</v>
      </c>
      <c r="B880" s="209" t="s">
        <v>532</v>
      </c>
      <c r="C880" s="205">
        <v>2023</v>
      </c>
      <c r="D880" s="263" t="s">
        <v>2708</v>
      </c>
      <c r="E880" s="264">
        <v>1</v>
      </c>
      <c r="F880" s="264">
        <v>10</v>
      </c>
    </row>
    <row r="881" spans="1:6" s="201" customFormat="1" ht="12.75" outlineLevel="1">
      <c r="A881" s="205">
        <v>85</v>
      </c>
      <c r="B881" s="209" t="s">
        <v>533</v>
      </c>
      <c r="C881" s="205">
        <v>2023</v>
      </c>
      <c r="D881" s="263" t="s">
        <v>2708</v>
      </c>
      <c r="E881" s="264">
        <v>1</v>
      </c>
      <c r="F881" s="264">
        <v>15</v>
      </c>
    </row>
    <row r="882" spans="1:6" s="201" customFormat="1" ht="12.75" outlineLevel="1">
      <c r="A882" s="205">
        <v>86</v>
      </c>
      <c r="B882" s="209" t="s">
        <v>534</v>
      </c>
      <c r="C882" s="205">
        <v>2023</v>
      </c>
      <c r="D882" s="263" t="s">
        <v>2708</v>
      </c>
      <c r="E882" s="264">
        <v>1</v>
      </c>
      <c r="F882" s="264">
        <v>15</v>
      </c>
    </row>
    <row r="883" spans="1:6" s="201" customFormat="1" ht="12.75" outlineLevel="1">
      <c r="A883" s="205">
        <v>87</v>
      </c>
      <c r="B883" s="209" t="s">
        <v>535</v>
      </c>
      <c r="C883" s="205">
        <v>2023</v>
      </c>
      <c r="D883" s="263" t="s">
        <v>2708</v>
      </c>
      <c r="E883" s="264">
        <v>1</v>
      </c>
      <c r="F883" s="264">
        <v>8</v>
      </c>
    </row>
    <row r="884" spans="1:6" s="201" customFormat="1" ht="12.75" outlineLevel="1">
      <c r="A884" s="205">
        <v>88</v>
      </c>
      <c r="B884" s="209" t="s">
        <v>536</v>
      </c>
      <c r="C884" s="205">
        <v>2023</v>
      </c>
      <c r="D884" s="263" t="s">
        <v>2708</v>
      </c>
      <c r="E884" s="264">
        <v>1</v>
      </c>
      <c r="F884" s="264">
        <v>15</v>
      </c>
    </row>
    <row r="885" spans="1:6" s="201" customFormat="1" ht="12.75" outlineLevel="1">
      <c r="A885" s="205">
        <v>89</v>
      </c>
      <c r="B885" s="209" t="s">
        <v>537</v>
      </c>
      <c r="C885" s="205">
        <v>2023</v>
      </c>
      <c r="D885" s="263" t="s">
        <v>2708</v>
      </c>
      <c r="E885" s="264">
        <v>1</v>
      </c>
      <c r="F885" s="264">
        <v>14</v>
      </c>
    </row>
    <row r="886" spans="1:6" s="201" customFormat="1" ht="12.75" outlineLevel="1">
      <c r="A886" s="205">
        <v>90</v>
      </c>
      <c r="B886" s="209" t="s">
        <v>538</v>
      </c>
      <c r="C886" s="205">
        <v>2023</v>
      </c>
      <c r="D886" s="263" t="s">
        <v>2708</v>
      </c>
      <c r="E886" s="264">
        <v>1</v>
      </c>
      <c r="F886" s="264">
        <v>8</v>
      </c>
    </row>
    <row r="887" spans="1:6" s="201" customFormat="1" ht="12.75" outlineLevel="1">
      <c r="A887" s="205">
        <v>91</v>
      </c>
      <c r="B887" s="209" t="s">
        <v>539</v>
      </c>
      <c r="C887" s="205">
        <v>2023</v>
      </c>
      <c r="D887" s="263" t="s">
        <v>2708</v>
      </c>
      <c r="E887" s="264">
        <v>1</v>
      </c>
      <c r="F887" s="264">
        <v>10</v>
      </c>
    </row>
    <row r="888" spans="1:6" s="201" customFormat="1" ht="12.75" outlineLevel="1">
      <c r="A888" s="205">
        <v>92</v>
      </c>
      <c r="B888" s="209" t="s">
        <v>540</v>
      </c>
      <c r="C888" s="205">
        <v>2023</v>
      </c>
      <c r="D888" s="263" t="s">
        <v>2708</v>
      </c>
      <c r="E888" s="264">
        <v>1</v>
      </c>
      <c r="F888" s="264">
        <v>10</v>
      </c>
    </row>
    <row r="889" spans="1:6" s="201" customFormat="1" ht="12.75" outlineLevel="1">
      <c r="A889" s="205">
        <v>93</v>
      </c>
      <c r="B889" s="209" t="s">
        <v>541</v>
      </c>
      <c r="C889" s="205">
        <v>2023</v>
      </c>
      <c r="D889" s="263" t="s">
        <v>2708</v>
      </c>
      <c r="E889" s="264">
        <v>1</v>
      </c>
      <c r="F889" s="264">
        <v>15</v>
      </c>
    </row>
    <row r="890" spans="1:6" s="201" customFormat="1" ht="12.75" outlineLevel="1">
      <c r="A890" s="205">
        <v>94</v>
      </c>
      <c r="B890" s="209" t="s">
        <v>542</v>
      </c>
      <c r="C890" s="205">
        <v>2023</v>
      </c>
      <c r="D890" s="263" t="s">
        <v>2708</v>
      </c>
      <c r="E890" s="264">
        <v>1</v>
      </c>
      <c r="F890" s="264">
        <v>15</v>
      </c>
    </row>
    <row r="891" spans="1:6" s="201" customFormat="1" ht="12.75" outlineLevel="1">
      <c r="A891" s="205">
        <v>95</v>
      </c>
      <c r="B891" s="209" t="s">
        <v>543</v>
      </c>
      <c r="C891" s="205">
        <v>2023</v>
      </c>
      <c r="D891" s="263" t="s">
        <v>2708</v>
      </c>
      <c r="E891" s="264">
        <v>1</v>
      </c>
      <c r="F891" s="264">
        <v>15</v>
      </c>
    </row>
    <row r="892" spans="1:6" s="201" customFormat="1" ht="12.75" outlineLevel="1">
      <c r="A892" s="205">
        <v>96</v>
      </c>
      <c r="B892" s="209" t="s">
        <v>526</v>
      </c>
      <c r="C892" s="205">
        <v>2023</v>
      </c>
      <c r="D892" s="263" t="s">
        <v>2708</v>
      </c>
      <c r="E892" s="264">
        <v>1</v>
      </c>
      <c r="F892" s="264">
        <v>15</v>
      </c>
    </row>
    <row r="893" spans="1:6" s="201" customFormat="1" ht="12.75" outlineLevel="1">
      <c r="A893" s="205">
        <v>97</v>
      </c>
      <c r="B893" s="209" t="s">
        <v>527</v>
      </c>
      <c r="C893" s="205">
        <v>2023</v>
      </c>
      <c r="D893" s="263" t="s">
        <v>2708</v>
      </c>
      <c r="E893" s="264">
        <v>1</v>
      </c>
      <c r="F893" s="264">
        <v>5</v>
      </c>
    </row>
    <row r="894" spans="1:6" s="201" customFormat="1" ht="12.75" outlineLevel="1">
      <c r="A894" s="205">
        <v>98</v>
      </c>
      <c r="B894" s="209" t="s">
        <v>528</v>
      </c>
      <c r="C894" s="205">
        <v>2023</v>
      </c>
      <c r="D894" s="263" t="s">
        <v>2708</v>
      </c>
      <c r="E894" s="264">
        <v>1</v>
      </c>
      <c r="F894" s="264">
        <v>7</v>
      </c>
    </row>
    <row r="895" spans="1:6" s="201" customFormat="1" ht="12.75" outlineLevel="1">
      <c r="A895" s="205">
        <v>99</v>
      </c>
      <c r="B895" s="209" t="s">
        <v>529</v>
      </c>
      <c r="C895" s="205">
        <v>2023</v>
      </c>
      <c r="D895" s="263" t="s">
        <v>2708</v>
      </c>
      <c r="E895" s="264">
        <v>1</v>
      </c>
      <c r="F895" s="264">
        <v>7</v>
      </c>
    </row>
    <row r="896" spans="1:6" s="201" customFormat="1" ht="12.75" outlineLevel="1">
      <c r="A896" s="205">
        <v>100</v>
      </c>
      <c r="B896" s="209" t="s">
        <v>530</v>
      </c>
      <c r="C896" s="205">
        <v>2023</v>
      </c>
      <c r="D896" s="263" t="s">
        <v>2708</v>
      </c>
      <c r="E896" s="264">
        <v>1</v>
      </c>
      <c r="F896" s="264">
        <v>15</v>
      </c>
    </row>
    <row r="897" spans="1:6" s="201" customFormat="1" ht="12.75" outlineLevel="1">
      <c r="A897" s="205">
        <v>101</v>
      </c>
      <c r="B897" s="209" t="s">
        <v>531</v>
      </c>
      <c r="C897" s="205">
        <v>2023</v>
      </c>
      <c r="D897" s="263" t="s">
        <v>2708</v>
      </c>
      <c r="E897" s="264">
        <v>1</v>
      </c>
      <c r="F897" s="264">
        <v>9</v>
      </c>
    </row>
    <row r="898" spans="1:6" s="201" customFormat="1" ht="12.75" outlineLevel="1">
      <c r="A898" s="205">
        <v>102</v>
      </c>
      <c r="B898" s="209" t="s">
        <v>532</v>
      </c>
      <c r="C898" s="205">
        <v>2023</v>
      </c>
      <c r="D898" s="263" t="s">
        <v>2708</v>
      </c>
      <c r="E898" s="264">
        <v>1</v>
      </c>
      <c r="F898" s="264">
        <v>10</v>
      </c>
    </row>
    <row r="899" spans="1:6" s="201" customFormat="1" ht="12.75" outlineLevel="1">
      <c r="A899" s="205">
        <v>103</v>
      </c>
      <c r="B899" s="209" t="s">
        <v>533</v>
      </c>
      <c r="C899" s="205">
        <v>2023</v>
      </c>
      <c r="D899" s="263" t="s">
        <v>2708</v>
      </c>
      <c r="E899" s="264">
        <v>1</v>
      </c>
      <c r="F899" s="264">
        <v>15</v>
      </c>
    </row>
    <row r="900" spans="1:6" s="201" customFormat="1" ht="12.75" outlineLevel="1">
      <c r="A900" s="205">
        <v>104</v>
      </c>
      <c r="B900" s="209" t="s">
        <v>544</v>
      </c>
      <c r="C900" s="205">
        <v>2023</v>
      </c>
      <c r="D900" s="263" t="s">
        <v>2708</v>
      </c>
      <c r="E900" s="264">
        <v>1</v>
      </c>
      <c r="F900" s="264">
        <v>15</v>
      </c>
    </row>
    <row r="901" spans="1:6" s="201" customFormat="1" ht="12.75" outlineLevel="1">
      <c r="A901" s="205">
        <v>105</v>
      </c>
      <c r="B901" s="209" t="s">
        <v>545</v>
      </c>
      <c r="C901" s="205">
        <v>2023</v>
      </c>
      <c r="D901" s="263" t="s">
        <v>2708</v>
      </c>
      <c r="E901" s="264">
        <v>1</v>
      </c>
      <c r="F901" s="264">
        <v>15</v>
      </c>
    </row>
    <row r="902" spans="1:6" s="201" customFormat="1" ht="12.75" outlineLevel="1">
      <c r="A902" s="205">
        <v>106</v>
      </c>
      <c r="B902" s="209" t="s">
        <v>546</v>
      </c>
      <c r="C902" s="205">
        <v>2023</v>
      </c>
      <c r="D902" s="263" t="s">
        <v>2708</v>
      </c>
      <c r="E902" s="264">
        <v>1</v>
      </c>
      <c r="F902" s="264">
        <v>1.5</v>
      </c>
    </row>
    <row r="903" spans="1:6" s="201" customFormat="1" ht="12.75" outlineLevel="1">
      <c r="A903" s="205">
        <v>107</v>
      </c>
      <c r="B903" s="209" t="s">
        <v>547</v>
      </c>
      <c r="C903" s="205">
        <v>2023</v>
      </c>
      <c r="D903" s="263" t="s">
        <v>2708</v>
      </c>
      <c r="E903" s="264">
        <v>1</v>
      </c>
      <c r="F903" s="264">
        <v>15</v>
      </c>
    </row>
    <row r="904" spans="1:6" s="201" customFormat="1" ht="12.75" outlineLevel="1">
      <c r="A904" s="205">
        <v>108</v>
      </c>
      <c r="B904" s="209" t="s">
        <v>548</v>
      </c>
      <c r="C904" s="205">
        <v>2023</v>
      </c>
      <c r="D904" s="263" t="s">
        <v>2708</v>
      </c>
      <c r="E904" s="264">
        <v>1</v>
      </c>
      <c r="F904" s="264">
        <v>15</v>
      </c>
    </row>
    <row r="905" spans="1:6" s="201" customFormat="1" ht="12.75" outlineLevel="1">
      <c r="A905" s="205">
        <v>109</v>
      </c>
      <c r="B905" s="209" t="s">
        <v>549</v>
      </c>
      <c r="C905" s="205">
        <v>2023</v>
      </c>
      <c r="D905" s="263" t="s">
        <v>2708</v>
      </c>
      <c r="E905" s="264">
        <v>1</v>
      </c>
      <c r="F905" s="264">
        <v>10</v>
      </c>
    </row>
    <row r="906" spans="1:6" s="201" customFormat="1" ht="12.75" outlineLevel="1">
      <c r="A906" s="205">
        <v>110</v>
      </c>
      <c r="B906" s="209" t="s">
        <v>550</v>
      </c>
      <c r="C906" s="205">
        <v>2023</v>
      </c>
      <c r="D906" s="263" t="s">
        <v>2708</v>
      </c>
      <c r="E906" s="264">
        <v>1</v>
      </c>
      <c r="F906" s="264">
        <v>15</v>
      </c>
    </row>
    <row r="907" spans="1:6" s="201" customFormat="1" ht="12.75" outlineLevel="1">
      <c r="A907" s="205">
        <v>111</v>
      </c>
      <c r="B907" s="209" t="s">
        <v>551</v>
      </c>
      <c r="C907" s="205">
        <v>2023</v>
      </c>
      <c r="D907" s="263" t="s">
        <v>2708</v>
      </c>
      <c r="E907" s="264">
        <v>1</v>
      </c>
      <c r="F907" s="264">
        <v>6</v>
      </c>
    </row>
    <row r="908" spans="1:6" s="201" customFormat="1" ht="12.75" outlineLevel="1">
      <c r="A908" s="205">
        <v>112</v>
      </c>
      <c r="B908" s="209" t="s">
        <v>552</v>
      </c>
      <c r="C908" s="205">
        <v>2023</v>
      </c>
      <c r="D908" s="263" t="s">
        <v>2708</v>
      </c>
      <c r="E908" s="264">
        <v>1</v>
      </c>
      <c r="F908" s="264">
        <v>6</v>
      </c>
    </row>
    <row r="909" spans="1:6" s="201" customFormat="1" ht="12.75" outlineLevel="1">
      <c r="A909" s="205">
        <v>113</v>
      </c>
      <c r="B909" s="209" t="s">
        <v>553</v>
      </c>
      <c r="C909" s="205">
        <v>2023</v>
      </c>
      <c r="D909" s="263" t="s">
        <v>2708</v>
      </c>
      <c r="E909" s="264">
        <v>1</v>
      </c>
      <c r="F909" s="264">
        <v>15</v>
      </c>
    </row>
    <row r="910" spans="1:6" s="201" customFormat="1" ht="12.75" outlineLevel="1">
      <c r="A910" s="205">
        <v>114</v>
      </c>
      <c r="B910" s="209" t="s">
        <v>554</v>
      </c>
      <c r="C910" s="205">
        <v>2023</v>
      </c>
      <c r="D910" s="263" t="s">
        <v>2708</v>
      </c>
      <c r="E910" s="264">
        <v>1</v>
      </c>
      <c r="F910" s="264">
        <v>10</v>
      </c>
    </row>
    <row r="911" spans="1:6" s="201" customFormat="1" ht="12.75" outlineLevel="1">
      <c r="A911" s="205">
        <v>115</v>
      </c>
      <c r="B911" s="209" t="s">
        <v>555</v>
      </c>
      <c r="C911" s="205">
        <v>2023</v>
      </c>
      <c r="D911" s="263" t="s">
        <v>2708</v>
      </c>
      <c r="E911" s="264">
        <v>1</v>
      </c>
      <c r="F911" s="264">
        <v>15</v>
      </c>
    </row>
    <row r="912" spans="1:6" s="201" customFormat="1" ht="12.75" outlineLevel="1">
      <c r="A912" s="205">
        <v>116</v>
      </c>
      <c r="B912" s="209" t="s">
        <v>556</v>
      </c>
      <c r="C912" s="205">
        <v>2023</v>
      </c>
      <c r="D912" s="263" t="s">
        <v>2708</v>
      </c>
      <c r="E912" s="264">
        <v>1</v>
      </c>
      <c r="F912" s="264">
        <v>10</v>
      </c>
    </row>
    <row r="913" spans="1:6" s="201" customFormat="1" ht="12.75" outlineLevel="1">
      <c r="A913" s="205">
        <v>117</v>
      </c>
      <c r="B913" s="209" t="s">
        <v>557</v>
      </c>
      <c r="C913" s="205">
        <v>2023</v>
      </c>
      <c r="D913" s="263" t="s">
        <v>2708</v>
      </c>
      <c r="E913" s="264">
        <v>1</v>
      </c>
      <c r="F913" s="264">
        <v>10</v>
      </c>
    </row>
    <row r="914" spans="1:6" s="201" customFormat="1" ht="12.75" outlineLevel="1">
      <c r="A914" s="205">
        <v>118</v>
      </c>
      <c r="B914" s="209" t="s">
        <v>558</v>
      </c>
      <c r="C914" s="205">
        <v>2023</v>
      </c>
      <c r="D914" s="263" t="s">
        <v>2708</v>
      </c>
      <c r="E914" s="264">
        <v>1</v>
      </c>
      <c r="F914" s="264">
        <v>10</v>
      </c>
    </row>
    <row r="915" spans="1:6" s="201" customFormat="1" ht="12.75" outlineLevel="1">
      <c r="A915" s="205">
        <v>119</v>
      </c>
      <c r="B915" s="209" t="s">
        <v>559</v>
      </c>
      <c r="C915" s="205">
        <v>2023</v>
      </c>
      <c r="D915" s="263" t="s">
        <v>2708</v>
      </c>
      <c r="E915" s="264">
        <v>1</v>
      </c>
      <c r="F915" s="264">
        <v>15</v>
      </c>
    </row>
    <row r="916" spans="1:6" s="201" customFormat="1" ht="12.75" outlineLevel="1">
      <c r="A916" s="205">
        <v>120</v>
      </c>
      <c r="B916" s="209" t="s">
        <v>560</v>
      </c>
      <c r="C916" s="205">
        <v>2023</v>
      </c>
      <c r="D916" s="263" t="s">
        <v>2708</v>
      </c>
      <c r="E916" s="264">
        <v>1</v>
      </c>
      <c r="F916" s="264">
        <v>15</v>
      </c>
    </row>
    <row r="917" spans="1:6" s="201" customFormat="1" ht="12.75" outlineLevel="1">
      <c r="A917" s="205">
        <v>121</v>
      </c>
      <c r="B917" s="209" t="s">
        <v>561</v>
      </c>
      <c r="C917" s="205">
        <v>2023</v>
      </c>
      <c r="D917" s="263" t="s">
        <v>2708</v>
      </c>
      <c r="E917" s="264">
        <v>1</v>
      </c>
      <c r="F917" s="264">
        <v>12</v>
      </c>
    </row>
    <row r="918" spans="1:6" s="201" customFormat="1" ht="12.75" outlineLevel="1">
      <c r="A918" s="205">
        <v>122</v>
      </c>
      <c r="B918" s="209" t="s">
        <v>562</v>
      </c>
      <c r="C918" s="205">
        <v>2023</v>
      </c>
      <c r="D918" s="263" t="s">
        <v>2708</v>
      </c>
      <c r="E918" s="264">
        <v>1</v>
      </c>
      <c r="F918" s="264">
        <v>15</v>
      </c>
    </row>
    <row r="919" spans="1:6" s="201" customFormat="1" ht="12.75" outlineLevel="1">
      <c r="A919" s="205">
        <v>123</v>
      </c>
      <c r="B919" s="209" t="s">
        <v>563</v>
      </c>
      <c r="C919" s="205">
        <v>2023</v>
      </c>
      <c r="D919" s="263" t="s">
        <v>2708</v>
      </c>
      <c r="E919" s="264">
        <v>1</v>
      </c>
      <c r="F919" s="264">
        <v>10</v>
      </c>
    </row>
    <row r="920" spans="1:6" s="201" customFormat="1" ht="12.75" outlineLevel="1">
      <c r="A920" s="205">
        <v>124</v>
      </c>
      <c r="B920" s="209" t="s">
        <v>564</v>
      </c>
      <c r="C920" s="205">
        <v>2023</v>
      </c>
      <c r="D920" s="263" t="s">
        <v>2708</v>
      </c>
      <c r="E920" s="264">
        <v>1</v>
      </c>
      <c r="F920" s="264">
        <v>15</v>
      </c>
    </row>
    <row r="921" spans="1:6" s="201" customFormat="1" ht="12.75" outlineLevel="1">
      <c r="A921" s="205">
        <v>125</v>
      </c>
      <c r="B921" s="209" t="s">
        <v>565</v>
      </c>
      <c r="C921" s="205">
        <v>2023</v>
      </c>
      <c r="D921" s="263" t="s">
        <v>2708</v>
      </c>
      <c r="E921" s="264">
        <v>1</v>
      </c>
      <c r="F921" s="264">
        <v>15</v>
      </c>
    </row>
    <row r="922" spans="1:6" s="201" customFormat="1" ht="12.75" outlineLevel="1">
      <c r="A922" s="205">
        <v>126</v>
      </c>
      <c r="B922" s="209" t="s">
        <v>566</v>
      </c>
      <c r="C922" s="205">
        <v>2023</v>
      </c>
      <c r="D922" s="263" t="s">
        <v>2708</v>
      </c>
      <c r="E922" s="264">
        <v>1</v>
      </c>
      <c r="F922" s="264">
        <v>5</v>
      </c>
    </row>
    <row r="923" spans="1:6" s="201" customFormat="1" ht="12.75" outlineLevel="1">
      <c r="A923" s="205">
        <v>127</v>
      </c>
      <c r="B923" s="209" t="s">
        <v>567</v>
      </c>
      <c r="C923" s="205">
        <v>2023</v>
      </c>
      <c r="D923" s="263" t="s">
        <v>2708</v>
      </c>
      <c r="E923" s="264">
        <v>1</v>
      </c>
      <c r="F923" s="264">
        <v>4</v>
      </c>
    </row>
    <row r="924" spans="1:6" s="201" customFormat="1" ht="12.75" outlineLevel="1">
      <c r="A924" s="205">
        <v>128</v>
      </c>
      <c r="B924" s="209" t="s">
        <v>568</v>
      </c>
      <c r="C924" s="205">
        <v>2023</v>
      </c>
      <c r="D924" s="263" t="s">
        <v>2708</v>
      </c>
      <c r="E924" s="264">
        <v>1</v>
      </c>
      <c r="F924" s="264">
        <v>1</v>
      </c>
    </row>
    <row r="925" spans="1:6" s="201" customFormat="1" ht="12.75" outlineLevel="1">
      <c r="A925" s="205">
        <v>129</v>
      </c>
      <c r="B925" s="209" t="s">
        <v>569</v>
      </c>
      <c r="C925" s="205">
        <v>2023</v>
      </c>
      <c r="D925" s="263" t="s">
        <v>2708</v>
      </c>
      <c r="E925" s="264">
        <v>1</v>
      </c>
      <c r="F925" s="264">
        <v>6</v>
      </c>
    </row>
    <row r="926" spans="1:6" s="201" customFormat="1" ht="12.75" outlineLevel="1">
      <c r="A926" s="205">
        <v>130</v>
      </c>
      <c r="B926" s="209" t="s">
        <v>570</v>
      </c>
      <c r="C926" s="205">
        <v>2023</v>
      </c>
      <c r="D926" s="263" t="s">
        <v>2708</v>
      </c>
      <c r="E926" s="264">
        <v>1</v>
      </c>
      <c r="F926" s="264">
        <v>15</v>
      </c>
    </row>
    <row r="927" spans="1:6" s="201" customFormat="1" ht="12.75" outlineLevel="1">
      <c r="A927" s="205">
        <v>131</v>
      </c>
      <c r="B927" s="209" t="s">
        <v>571</v>
      </c>
      <c r="C927" s="205">
        <v>2023</v>
      </c>
      <c r="D927" s="263" t="s">
        <v>2708</v>
      </c>
      <c r="E927" s="264">
        <v>1</v>
      </c>
      <c r="F927" s="264">
        <v>10</v>
      </c>
    </row>
    <row r="928" spans="1:6" s="201" customFormat="1" ht="12.75" outlineLevel="1">
      <c r="A928" s="205">
        <v>132</v>
      </c>
      <c r="B928" s="209" t="s">
        <v>572</v>
      </c>
      <c r="C928" s="205">
        <v>2023</v>
      </c>
      <c r="D928" s="263" t="s">
        <v>2708</v>
      </c>
      <c r="E928" s="264">
        <v>1</v>
      </c>
      <c r="F928" s="264">
        <v>12</v>
      </c>
    </row>
    <row r="929" spans="1:6" s="201" customFormat="1" ht="12.75" outlineLevel="1">
      <c r="A929" s="205">
        <v>133</v>
      </c>
      <c r="B929" s="209" t="s">
        <v>573</v>
      </c>
      <c r="C929" s="205">
        <v>2023</v>
      </c>
      <c r="D929" s="263" t="s">
        <v>2708</v>
      </c>
      <c r="E929" s="264">
        <v>1</v>
      </c>
      <c r="F929" s="264">
        <v>2.5</v>
      </c>
    </row>
    <row r="930" spans="1:6" s="201" customFormat="1" ht="12.75" outlineLevel="1">
      <c r="A930" s="205">
        <v>134</v>
      </c>
      <c r="B930" s="209" t="s">
        <v>574</v>
      </c>
      <c r="C930" s="205">
        <v>2023</v>
      </c>
      <c r="D930" s="263" t="s">
        <v>2708</v>
      </c>
      <c r="E930" s="264">
        <v>1</v>
      </c>
      <c r="F930" s="264">
        <v>15</v>
      </c>
    </row>
    <row r="931" spans="1:6" s="201" customFormat="1" ht="12.75" outlineLevel="1">
      <c r="A931" s="205">
        <v>135</v>
      </c>
      <c r="B931" s="209" t="s">
        <v>573</v>
      </c>
      <c r="C931" s="205">
        <v>2023</v>
      </c>
      <c r="D931" s="263" t="s">
        <v>2708</v>
      </c>
      <c r="E931" s="264">
        <v>1</v>
      </c>
      <c r="F931" s="264">
        <v>1.5</v>
      </c>
    </row>
    <row r="932" spans="1:6" s="201" customFormat="1" ht="12.75" outlineLevel="1">
      <c r="A932" s="205">
        <v>136</v>
      </c>
      <c r="B932" s="209" t="s">
        <v>575</v>
      </c>
      <c r="C932" s="205">
        <v>2023</v>
      </c>
      <c r="D932" s="263" t="s">
        <v>2708</v>
      </c>
      <c r="E932" s="264">
        <v>1</v>
      </c>
      <c r="F932" s="264">
        <v>1.5</v>
      </c>
    </row>
    <row r="933" spans="1:6" s="201" customFormat="1" ht="12.75" outlineLevel="1">
      <c r="A933" s="205">
        <v>137</v>
      </c>
      <c r="B933" s="209" t="s">
        <v>573</v>
      </c>
      <c r="C933" s="205">
        <v>2023</v>
      </c>
      <c r="D933" s="263" t="s">
        <v>2708</v>
      </c>
      <c r="E933" s="264">
        <v>1</v>
      </c>
      <c r="F933" s="264">
        <v>2</v>
      </c>
    </row>
    <row r="934" spans="1:6" s="201" customFormat="1" ht="12.75" outlineLevel="1">
      <c r="A934" s="205">
        <v>138</v>
      </c>
      <c r="B934" s="209" t="s">
        <v>573</v>
      </c>
      <c r="C934" s="205">
        <v>2023</v>
      </c>
      <c r="D934" s="263" t="s">
        <v>2708</v>
      </c>
      <c r="E934" s="264">
        <v>1</v>
      </c>
      <c r="F934" s="264">
        <v>2.5</v>
      </c>
    </row>
    <row r="935" spans="1:6" s="201" customFormat="1" ht="12.75" outlineLevel="1">
      <c r="A935" s="205">
        <v>139</v>
      </c>
      <c r="B935" s="209" t="s">
        <v>576</v>
      </c>
      <c r="C935" s="205">
        <v>2023</v>
      </c>
      <c r="D935" s="263" t="s">
        <v>2708</v>
      </c>
      <c r="E935" s="264">
        <v>1</v>
      </c>
      <c r="F935" s="264">
        <v>5</v>
      </c>
    </row>
    <row r="936" spans="1:6" s="201" customFormat="1" ht="12.75" outlineLevel="1">
      <c r="A936" s="205">
        <v>140</v>
      </c>
      <c r="B936" s="209" t="s">
        <v>577</v>
      </c>
      <c r="C936" s="205">
        <v>2023</v>
      </c>
      <c r="D936" s="263" t="s">
        <v>2708</v>
      </c>
      <c r="E936" s="264">
        <v>1</v>
      </c>
      <c r="F936" s="264">
        <v>10</v>
      </c>
    </row>
    <row r="937" spans="1:6" s="201" customFormat="1" ht="12.75" outlineLevel="1">
      <c r="A937" s="205">
        <v>141</v>
      </c>
      <c r="B937" s="209" t="s">
        <v>578</v>
      </c>
      <c r="C937" s="205">
        <v>2023</v>
      </c>
      <c r="D937" s="263" t="s">
        <v>2708</v>
      </c>
      <c r="E937" s="264">
        <v>1</v>
      </c>
      <c r="F937" s="264">
        <v>11</v>
      </c>
    </row>
    <row r="938" spans="1:6" s="201" customFormat="1" ht="12.75" outlineLevel="1">
      <c r="A938" s="205">
        <v>142</v>
      </c>
      <c r="B938" s="209" t="s">
        <v>579</v>
      </c>
      <c r="C938" s="205">
        <v>2023</v>
      </c>
      <c r="D938" s="263" t="s">
        <v>2708</v>
      </c>
      <c r="E938" s="264">
        <v>1</v>
      </c>
      <c r="F938" s="264">
        <v>7</v>
      </c>
    </row>
    <row r="939" spans="1:6" s="201" customFormat="1" ht="12.75" outlineLevel="1">
      <c r="A939" s="205">
        <v>143</v>
      </c>
      <c r="B939" s="209" t="s">
        <v>580</v>
      </c>
      <c r="C939" s="205">
        <v>2023</v>
      </c>
      <c r="D939" s="263" t="s">
        <v>2708</v>
      </c>
      <c r="E939" s="264">
        <v>1</v>
      </c>
      <c r="F939" s="264">
        <v>10</v>
      </c>
    </row>
    <row r="940" spans="1:6" s="201" customFormat="1" ht="12.75" outlineLevel="1">
      <c r="A940" s="205">
        <v>144</v>
      </c>
      <c r="B940" s="209" t="s">
        <v>581</v>
      </c>
      <c r="C940" s="205">
        <v>2023</v>
      </c>
      <c r="D940" s="263" t="s">
        <v>2708</v>
      </c>
      <c r="E940" s="264">
        <v>1</v>
      </c>
      <c r="F940" s="264">
        <v>8</v>
      </c>
    </row>
    <row r="941" spans="1:6" s="201" customFormat="1" ht="12.75" outlineLevel="1">
      <c r="A941" s="205">
        <v>145</v>
      </c>
      <c r="B941" s="209" t="s">
        <v>582</v>
      </c>
      <c r="C941" s="205">
        <v>2023</v>
      </c>
      <c r="D941" s="263" t="s">
        <v>2708</v>
      </c>
      <c r="E941" s="264">
        <v>1</v>
      </c>
      <c r="F941" s="264">
        <v>5</v>
      </c>
    </row>
    <row r="942" spans="1:6" s="201" customFormat="1" ht="12.75" outlineLevel="1">
      <c r="A942" s="205">
        <v>146</v>
      </c>
      <c r="B942" s="209" t="s">
        <v>583</v>
      </c>
      <c r="C942" s="205">
        <v>2023</v>
      </c>
      <c r="D942" s="263" t="s">
        <v>2708</v>
      </c>
      <c r="E942" s="264">
        <v>1</v>
      </c>
      <c r="F942" s="264">
        <v>10</v>
      </c>
    </row>
    <row r="943" spans="1:6" s="201" customFormat="1" ht="12.75" outlineLevel="1">
      <c r="A943" s="205">
        <v>147</v>
      </c>
      <c r="B943" s="209" t="s">
        <v>584</v>
      </c>
      <c r="C943" s="205">
        <v>2023</v>
      </c>
      <c r="D943" s="263" t="s">
        <v>2708</v>
      </c>
      <c r="E943" s="264">
        <v>1</v>
      </c>
      <c r="F943" s="264">
        <v>6</v>
      </c>
    </row>
    <row r="944" spans="1:6" s="201" customFormat="1" ht="12.75" outlineLevel="1">
      <c r="A944" s="205">
        <v>148</v>
      </c>
      <c r="B944" s="209" t="s">
        <v>585</v>
      </c>
      <c r="C944" s="205">
        <v>2023</v>
      </c>
      <c r="D944" s="263" t="s">
        <v>2708</v>
      </c>
      <c r="E944" s="264">
        <v>1</v>
      </c>
      <c r="F944" s="264">
        <v>10</v>
      </c>
    </row>
    <row r="945" spans="1:6" s="201" customFormat="1" ht="12.75" outlineLevel="1">
      <c r="A945" s="205">
        <v>149</v>
      </c>
      <c r="B945" s="209" t="s">
        <v>586</v>
      </c>
      <c r="C945" s="205">
        <v>2023</v>
      </c>
      <c r="D945" s="263" t="s">
        <v>2708</v>
      </c>
      <c r="E945" s="264">
        <v>1</v>
      </c>
      <c r="F945" s="264">
        <v>10</v>
      </c>
    </row>
    <row r="946" spans="1:6" s="201" customFormat="1" ht="12.75" outlineLevel="1">
      <c r="A946" s="205">
        <v>150</v>
      </c>
      <c r="B946" s="209" t="s">
        <v>587</v>
      </c>
      <c r="C946" s="205">
        <v>2023</v>
      </c>
      <c r="D946" s="263" t="s">
        <v>2708</v>
      </c>
      <c r="E946" s="264">
        <v>1</v>
      </c>
      <c r="F946" s="264">
        <v>10</v>
      </c>
    </row>
    <row r="947" spans="1:6" s="201" customFormat="1" ht="12.75" outlineLevel="1">
      <c r="A947" s="205">
        <v>151</v>
      </c>
      <c r="B947" s="209" t="s">
        <v>588</v>
      </c>
      <c r="C947" s="205">
        <v>2023</v>
      </c>
      <c r="D947" s="263" t="s">
        <v>2708</v>
      </c>
      <c r="E947" s="264">
        <v>1</v>
      </c>
      <c r="F947" s="264">
        <v>0.5</v>
      </c>
    </row>
    <row r="948" spans="1:6" s="201" customFormat="1" ht="12.75" outlineLevel="1">
      <c r="A948" s="205">
        <v>152</v>
      </c>
      <c r="B948" s="209" t="s">
        <v>589</v>
      </c>
      <c r="C948" s="205">
        <v>2023</v>
      </c>
      <c r="D948" s="263" t="s">
        <v>2708</v>
      </c>
      <c r="E948" s="264">
        <v>1</v>
      </c>
      <c r="F948" s="264">
        <v>9</v>
      </c>
    </row>
    <row r="949" spans="1:6" s="201" customFormat="1" ht="12.75" outlineLevel="1">
      <c r="A949" s="205">
        <v>153</v>
      </c>
      <c r="B949" s="209" t="s">
        <v>590</v>
      </c>
      <c r="C949" s="205">
        <v>2023</v>
      </c>
      <c r="D949" s="263" t="s">
        <v>2708</v>
      </c>
      <c r="E949" s="264">
        <v>1</v>
      </c>
      <c r="F949" s="264">
        <v>7</v>
      </c>
    </row>
    <row r="950" spans="1:6" s="201" customFormat="1" ht="12.75" outlineLevel="1">
      <c r="A950" s="205">
        <v>154</v>
      </c>
      <c r="B950" s="209" t="s">
        <v>591</v>
      </c>
      <c r="C950" s="205">
        <v>2023</v>
      </c>
      <c r="D950" s="263" t="s">
        <v>2708</v>
      </c>
      <c r="E950" s="264">
        <v>1</v>
      </c>
      <c r="F950" s="264">
        <v>8</v>
      </c>
    </row>
    <row r="951" spans="1:6" s="201" customFormat="1" ht="12.75" outlineLevel="1">
      <c r="A951" s="205">
        <v>155</v>
      </c>
      <c r="B951" s="209" t="s">
        <v>592</v>
      </c>
      <c r="C951" s="205">
        <v>2023</v>
      </c>
      <c r="D951" s="263" t="s">
        <v>2708</v>
      </c>
      <c r="E951" s="264">
        <v>1</v>
      </c>
      <c r="F951" s="264">
        <v>15</v>
      </c>
    </row>
    <row r="952" spans="1:6" s="201" customFormat="1" ht="12.75" outlineLevel="1">
      <c r="A952" s="205">
        <v>156</v>
      </c>
      <c r="B952" s="209" t="s">
        <v>593</v>
      </c>
      <c r="C952" s="205">
        <v>2023</v>
      </c>
      <c r="D952" s="263" t="s">
        <v>2708</v>
      </c>
      <c r="E952" s="264">
        <v>1</v>
      </c>
      <c r="F952" s="264">
        <v>15</v>
      </c>
    </row>
    <row r="953" spans="1:6" s="201" customFormat="1" ht="12.75" outlineLevel="1">
      <c r="A953" s="205">
        <v>157</v>
      </c>
      <c r="B953" s="209" t="s">
        <v>594</v>
      </c>
      <c r="C953" s="205">
        <v>2023</v>
      </c>
      <c r="D953" s="263" t="s">
        <v>2708</v>
      </c>
      <c r="E953" s="264">
        <v>1</v>
      </c>
      <c r="F953" s="264">
        <v>5</v>
      </c>
    </row>
    <row r="954" spans="1:6" s="201" customFormat="1" ht="12.75" outlineLevel="1">
      <c r="A954" s="205">
        <v>158</v>
      </c>
      <c r="B954" s="209" t="s">
        <v>595</v>
      </c>
      <c r="C954" s="205">
        <v>2023</v>
      </c>
      <c r="D954" s="263" t="s">
        <v>2708</v>
      </c>
      <c r="E954" s="264">
        <v>1</v>
      </c>
      <c r="F954" s="264">
        <v>8</v>
      </c>
    </row>
    <row r="955" spans="1:6" s="201" customFormat="1" ht="12.75" outlineLevel="1">
      <c r="A955" s="205">
        <v>159</v>
      </c>
      <c r="B955" s="209" t="s">
        <v>596</v>
      </c>
      <c r="C955" s="205">
        <v>2023</v>
      </c>
      <c r="D955" s="263" t="s">
        <v>2708</v>
      </c>
      <c r="E955" s="264">
        <v>1</v>
      </c>
      <c r="F955" s="264">
        <v>15</v>
      </c>
    </row>
    <row r="956" spans="1:6" s="201" customFormat="1" ht="12.75" outlineLevel="1">
      <c r="A956" s="205">
        <v>160</v>
      </c>
      <c r="B956" s="209" t="s">
        <v>597</v>
      </c>
      <c r="C956" s="205">
        <v>2023</v>
      </c>
      <c r="D956" s="263" t="s">
        <v>2708</v>
      </c>
      <c r="E956" s="264">
        <v>1</v>
      </c>
      <c r="F956" s="264">
        <v>10</v>
      </c>
    </row>
    <row r="957" spans="1:6" s="201" customFormat="1" ht="12.75" outlineLevel="1">
      <c r="A957" s="205">
        <v>161</v>
      </c>
      <c r="B957" s="209" t="s">
        <v>598</v>
      </c>
      <c r="C957" s="205">
        <v>2023</v>
      </c>
      <c r="D957" s="263" t="s">
        <v>2708</v>
      </c>
      <c r="E957" s="264">
        <v>1</v>
      </c>
      <c r="F957" s="264">
        <v>10</v>
      </c>
    </row>
    <row r="958" spans="1:6" s="201" customFormat="1" ht="12.75" outlineLevel="1">
      <c r="A958" s="205">
        <v>162</v>
      </c>
      <c r="B958" s="209" t="s">
        <v>599</v>
      </c>
      <c r="C958" s="205">
        <v>2023</v>
      </c>
      <c r="D958" s="263" t="s">
        <v>2708</v>
      </c>
      <c r="E958" s="264">
        <v>1</v>
      </c>
      <c r="F958" s="264">
        <v>10</v>
      </c>
    </row>
    <row r="959" spans="1:6" s="201" customFormat="1" ht="12.75" outlineLevel="1">
      <c r="A959" s="205">
        <v>163</v>
      </c>
      <c r="B959" s="209" t="s">
        <v>600</v>
      </c>
      <c r="C959" s="205">
        <v>2023</v>
      </c>
      <c r="D959" s="263" t="s">
        <v>2708</v>
      </c>
      <c r="E959" s="264">
        <v>1</v>
      </c>
      <c r="F959" s="264">
        <v>7</v>
      </c>
    </row>
    <row r="960" spans="1:6" s="201" customFormat="1" ht="12.75" outlineLevel="1">
      <c r="A960" s="205">
        <v>164</v>
      </c>
      <c r="B960" s="209" t="s">
        <v>601</v>
      </c>
      <c r="C960" s="205">
        <v>2023</v>
      </c>
      <c r="D960" s="263" t="s">
        <v>2708</v>
      </c>
      <c r="E960" s="264">
        <v>1</v>
      </c>
      <c r="F960" s="264">
        <v>10</v>
      </c>
    </row>
    <row r="961" spans="1:6" s="201" customFormat="1" ht="12.75" outlineLevel="1">
      <c r="A961" s="205">
        <v>165</v>
      </c>
      <c r="B961" s="209" t="s">
        <v>602</v>
      </c>
      <c r="C961" s="205">
        <v>2023</v>
      </c>
      <c r="D961" s="263" t="s">
        <v>2708</v>
      </c>
      <c r="E961" s="264">
        <v>1</v>
      </c>
      <c r="F961" s="264">
        <v>10</v>
      </c>
    </row>
    <row r="962" spans="1:6" s="201" customFormat="1" ht="12.75" outlineLevel="1">
      <c r="A962" s="205">
        <v>166</v>
      </c>
      <c r="B962" s="209" t="s">
        <v>603</v>
      </c>
      <c r="C962" s="205">
        <v>2023</v>
      </c>
      <c r="D962" s="263" t="s">
        <v>2708</v>
      </c>
      <c r="E962" s="264">
        <v>1</v>
      </c>
      <c r="F962" s="264">
        <v>10</v>
      </c>
    </row>
    <row r="963" spans="1:6" s="201" customFormat="1" ht="12.75" outlineLevel="1">
      <c r="A963" s="205">
        <v>167</v>
      </c>
      <c r="B963" s="209" t="s">
        <v>604</v>
      </c>
      <c r="C963" s="205">
        <v>2023</v>
      </c>
      <c r="D963" s="263" t="s">
        <v>2708</v>
      </c>
      <c r="E963" s="264">
        <v>1</v>
      </c>
      <c r="F963" s="264">
        <v>5</v>
      </c>
    </row>
    <row r="964" spans="1:6" s="201" customFormat="1" ht="12.75" outlineLevel="1">
      <c r="A964" s="205">
        <v>168</v>
      </c>
      <c r="B964" s="209" t="s">
        <v>605</v>
      </c>
      <c r="C964" s="205">
        <v>2023</v>
      </c>
      <c r="D964" s="263" t="s">
        <v>2708</v>
      </c>
      <c r="E964" s="264">
        <v>1</v>
      </c>
      <c r="F964" s="264">
        <v>10</v>
      </c>
    </row>
    <row r="965" spans="1:6" s="201" customFormat="1" ht="12.75" outlineLevel="1">
      <c r="A965" s="205">
        <v>169</v>
      </c>
      <c r="B965" s="209" t="s">
        <v>606</v>
      </c>
      <c r="C965" s="205">
        <v>2023</v>
      </c>
      <c r="D965" s="263" t="s">
        <v>2708</v>
      </c>
      <c r="E965" s="264">
        <v>1</v>
      </c>
      <c r="F965" s="264">
        <v>15</v>
      </c>
    </row>
    <row r="966" spans="1:6" s="201" customFormat="1" ht="12.75" outlineLevel="1">
      <c r="A966" s="205">
        <v>170</v>
      </c>
      <c r="B966" s="209" t="s">
        <v>607</v>
      </c>
      <c r="C966" s="205">
        <v>2023</v>
      </c>
      <c r="D966" s="263" t="s">
        <v>2708</v>
      </c>
      <c r="E966" s="264">
        <v>1</v>
      </c>
      <c r="F966" s="264">
        <v>15</v>
      </c>
    </row>
    <row r="967" spans="1:6" s="201" customFormat="1" ht="12.75" outlineLevel="1">
      <c r="A967" s="205">
        <v>171</v>
      </c>
      <c r="B967" s="209" t="s">
        <v>608</v>
      </c>
      <c r="C967" s="205">
        <v>2023</v>
      </c>
      <c r="D967" s="263" t="s">
        <v>2708</v>
      </c>
      <c r="E967" s="264">
        <v>1</v>
      </c>
      <c r="F967" s="264">
        <v>5</v>
      </c>
    </row>
    <row r="968" spans="1:6" s="201" customFormat="1" ht="12.75" outlineLevel="1">
      <c r="A968" s="205">
        <v>172</v>
      </c>
      <c r="B968" s="209" t="s">
        <v>609</v>
      </c>
      <c r="C968" s="205">
        <v>2023</v>
      </c>
      <c r="D968" s="263" t="s">
        <v>2708</v>
      </c>
      <c r="E968" s="264">
        <v>1</v>
      </c>
      <c r="F968" s="264">
        <v>8</v>
      </c>
    </row>
    <row r="969" spans="1:6" s="201" customFormat="1" ht="12.75" outlineLevel="1">
      <c r="A969" s="205">
        <v>173</v>
      </c>
      <c r="B969" s="209" t="s">
        <v>610</v>
      </c>
      <c r="C969" s="205">
        <v>2023</v>
      </c>
      <c r="D969" s="263" t="s">
        <v>2708</v>
      </c>
      <c r="E969" s="264">
        <v>1</v>
      </c>
      <c r="F969" s="264">
        <v>15</v>
      </c>
    </row>
    <row r="970" spans="1:6" s="201" customFormat="1" ht="12.75" outlineLevel="1">
      <c r="A970" s="205">
        <v>174</v>
      </c>
      <c r="B970" s="209" t="s">
        <v>611</v>
      </c>
      <c r="C970" s="205">
        <v>2023</v>
      </c>
      <c r="D970" s="263" t="s">
        <v>2708</v>
      </c>
      <c r="E970" s="264">
        <v>1</v>
      </c>
      <c r="F970" s="264">
        <v>5</v>
      </c>
    </row>
    <row r="971" spans="1:6" s="201" customFormat="1" ht="12.75" outlineLevel="1">
      <c r="A971" s="205">
        <v>175</v>
      </c>
      <c r="B971" s="209" t="s">
        <v>612</v>
      </c>
      <c r="C971" s="205">
        <v>2023</v>
      </c>
      <c r="D971" s="263" t="s">
        <v>2708</v>
      </c>
      <c r="E971" s="264">
        <v>1</v>
      </c>
      <c r="F971" s="264">
        <v>6</v>
      </c>
    </row>
    <row r="972" spans="1:6" s="201" customFormat="1" ht="12.75" outlineLevel="1">
      <c r="A972" s="205">
        <v>176</v>
      </c>
      <c r="B972" s="209" t="s">
        <v>613</v>
      </c>
      <c r="C972" s="205">
        <v>2023</v>
      </c>
      <c r="D972" s="263" t="s">
        <v>2708</v>
      </c>
      <c r="E972" s="264">
        <v>1</v>
      </c>
      <c r="F972" s="264">
        <v>3</v>
      </c>
    </row>
    <row r="973" spans="1:6" s="201" customFormat="1" ht="12.75" outlineLevel="1">
      <c r="A973" s="205">
        <v>177</v>
      </c>
      <c r="B973" s="209" t="s">
        <v>614</v>
      </c>
      <c r="C973" s="205">
        <v>2023</v>
      </c>
      <c r="D973" s="263" t="s">
        <v>2708</v>
      </c>
      <c r="E973" s="264">
        <v>1</v>
      </c>
      <c r="F973" s="264">
        <v>5</v>
      </c>
    </row>
    <row r="974" spans="1:6" s="201" customFormat="1" ht="12.75" outlineLevel="1">
      <c r="A974" s="205">
        <v>178</v>
      </c>
      <c r="B974" s="209" t="s">
        <v>615</v>
      </c>
      <c r="C974" s="205">
        <v>2023</v>
      </c>
      <c r="D974" s="263" t="s">
        <v>2708</v>
      </c>
      <c r="E974" s="264">
        <v>1</v>
      </c>
      <c r="F974" s="264">
        <v>3</v>
      </c>
    </row>
    <row r="975" spans="1:6" s="201" customFormat="1" ht="12.75" outlineLevel="1">
      <c r="A975" s="205">
        <v>179</v>
      </c>
      <c r="B975" s="209" t="s">
        <v>616</v>
      </c>
      <c r="C975" s="205">
        <v>2023</v>
      </c>
      <c r="D975" s="263" t="s">
        <v>2708</v>
      </c>
      <c r="E975" s="264">
        <v>1</v>
      </c>
      <c r="F975" s="264">
        <v>10</v>
      </c>
    </row>
    <row r="976" spans="1:6" s="201" customFormat="1" ht="12.75" outlineLevel="1">
      <c r="A976" s="205">
        <v>180</v>
      </c>
      <c r="B976" s="209" t="s">
        <v>617</v>
      </c>
      <c r="C976" s="205">
        <v>2023</v>
      </c>
      <c r="D976" s="263" t="s">
        <v>2708</v>
      </c>
      <c r="E976" s="264">
        <v>1</v>
      </c>
      <c r="F976" s="264">
        <v>10</v>
      </c>
    </row>
    <row r="977" spans="1:6" s="201" customFormat="1" ht="12.75" outlineLevel="1">
      <c r="A977" s="205">
        <v>181</v>
      </c>
      <c r="B977" s="209" t="s">
        <v>618</v>
      </c>
      <c r="C977" s="205">
        <v>2023</v>
      </c>
      <c r="D977" s="263" t="s">
        <v>2708</v>
      </c>
      <c r="E977" s="264">
        <v>1</v>
      </c>
      <c r="F977" s="264">
        <v>3</v>
      </c>
    </row>
    <row r="978" spans="1:6" s="201" customFormat="1" ht="12.75" outlineLevel="1">
      <c r="A978" s="205">
        <v>182</v>
      </c>
      <c r="B978" s="209" t="s">
        <v>619</v>
      </c>
      <c r="C978" s="205">
        <v>2023</v>
      </c>
      <c r="D978" s="263" t="s">
        <v>2708</v>
      </c>
      <c r="E978" s="264">
        <v>1</v>
      </c>
      <c r="F978" s="264">
        <v>15</v>
      </c>
    </row>
    <row r="979" spans="1:6" s="201" customFormat="1" ht="12.75" outlineLevel="1">
      <c r="A979" s="205">
        <v>183</v>
      </c>
      <c r="B979" s="209" t="s">
        <v>620</v>
      </c>
      <c r="C979" s="205">
        <v>2023</v>
      </c>
      <c r="D979" s="263" t="s">
        <v>2708</v>
      </c>
      <c r="E979" s="264">
        <v>1</v>
      </c>
      <c r="F979" s="264">
        <v>15</v>
      </c>
    </row>
    <row r="980" spans="1:6" s="201" customFormat="1" ht="12.75" outlineLevel="1">
      <c r="A980" s="205">
        <v>184</v>
      </c>
      <c r="B980" s="209" t="s">
        <v>621</v>
      </c>
      <c r="C980" s="205">
        <v>2023</v>
      </c>
      <c r="D980" s="263" t="s">
        <v>2708</v>
      </c>
      <c r="E980" s="264">
        <v>1</v>
      </c>
      <c r="F980" s="264">
        <v>10</v>
      </c>
    </row>
    <row r="981" spans="1:6" s="201" customFormat="1" ht="12.75" outlineLevel="1">
      <c r="A981" s="205">
        <v>185</v>
      </c>
      <c r="B981" s="209" t="s">
        <v>622</v>
      </c>
      <c r="C981" s="205">
        <v>2023</v>
      </c>
      <c r="D981" s="263" t="s">
        <v>2708</v>
      </c>
      <c r="E981" s="264">
        <v>1</v>
      </c>
      <c r="F981" s="264">
        <v>10</v>
      </c>
    </row>
    <row r="982" spans="1:6" s="201" customFormat="1" ht="12.75" outlineLevel="1">
      <c r="A982" s="205">
        <v>186</v>
      </c>
      <c r="B982" s="209" t="s">
        <v>623</v>
      </c>
      <c r="C982" s="205">
        <v>2023</v>
      </c>
      <c r="D982" s="263" t="s">
        <v>2708</v>
      </c>
      <c r="E982" s="264">
        <v>1</v>
      </c>
      <c r="F982" s="264">
        <v>10</v>
      </c>
    </row>
    <row r="983" spans="1:6" s="201" customFormat="1" ht="12.75" outlineLevel="1">
      <c r="A983" s="205">
        <v>187</v>
      </c>
      <c r="B983" s="209" t="s">
        <v>624</v>
      </c>
      <c r="C983" s="205">
        <v>2023</v>
      </c>
      <c r="D983" s="263" t="s">
        <v>2708</v>
      </c>
      <c r="E983" s="264">
        <v>1</v>
      </c>
      <c r="F983" s="264">
        <v>6</v>
      </c>
    </row>
    <row r="984" spans="1:6" s="201" customFormat="1" ht="12.75" outlineLevel="1">
      <c r="A984" s="205">
        <v>188</v>
      </c>
      <c r="B984" s="209" t="s">
        <v>625</v>
      </c>
      <c r="C984" s="205">
        <v>2023</v>
      </c>
      <c r="D984" s="263" t="s">
        <v>2708</v>
      </c>
      <c r="E984" s="264">
        <v>1</v>
      </c>
      <c r="F984" s="264">
        <v>0.28000000000000003</v>
      </c>
    </row>
    <row r="985" spans="1:6" s="201" customFormat="1" ht="12.75" outlineLevel="1">
      <c r="A985" s="205">
        <v>189</v>
      </c>
      <c r="B985" s="209" t="s">
        <v>626</v>
      </c>
      <c r="C985" s="205">
        <v>2023</v>
      </c>
      <c r="D985" s="263" t="s">
        <v>2708</v>
      </c>
      <c r="E985" s="264">
        <v>1</v>
      </c>
      <c r="F985" s="264">
        <v>7</v>
      </c>
    </row>
    <row r="986" spans="1:6" s="201" customFormat="1" ht="12.75" outlineLevel="1">
      <c r="A986" s="205">
        <v>190</v>
      </c>
      <c r="B986" s="209" t="s">
        <v>627</v>
      </c>
      <c r="C986" s="205">
        <v>2023</v>
      </c>
      <c r="D986" s="263" t="s">
        <v>2708</v>
      </c>
      <c r="E986" s="264">
        <v>1</v>
      </c>
      <c r="F986" s="264">
        <v>6</v>
      </c>
    </row>
    <row r="987" spans="1:6" s="201" customFormat="1" ht="12.75" outlineLevel="1">
      <c r="A987" s="205">
        <v>191</v>
      </c>
      <c r="B987" s="209" t="s">
        <v>628</v>
      </c>
      <c r="C987" s="205">
        <v>2023</v>
      </c>
      <c r="D987" s="263" t="s">
        <v>2708</v>
      </c>
      <c r="E987" s="264">
        <v>1</v>
      </c>
      <c r="F987" s="264">
        <v>2</v>
      </c>
    </row>
    <row r="988" spans="1:6" s="201" customFormat="1" ht="12.75" outlineLevel="1">
      <c r="A988" s="205">
        <v>192</v>
      </c>
      <c r="B988" s="209" t="s">
        <v>629</v>
      </c>
      <c r="C988" s="205">
        <v>2023</v>
      </c>
      <c r="D988" s="263" t="s">
        <v>2708</v>
      </c>
      <c r="E988" s="264">
        <v>1</v>
      </c>
      <c r="F988" s="264">
        <v>1</v>
      </c>
    </row>
    <row r="989" spans="1:6" s="201" customFormat="1" ht="12.75" outlineLevel="1">
      <c r="A989" s="205">
        <v>193</v>
      </c>
      <c r="B989" s="209" t="s">
        <v>629</v>
      </c>
      <c r="C989" s="205">
        <v>2023</v>
      </c>
      <c r="D989" s="263" t="s">
        <v>2708</v>
      </c>
      <c r="E989" s="264">
        <v>1</v>
      </c>
      <c r="F989" s="264">
        <v>0.7</v>
      </c>
    </row>
    <row r="990" spans="1:6" s="201" customFormat="1" ht="12.75" outlineLevel="1">
      <c r="A990" s="205">
        <v>194</v>
      </c>
      <c r="B990" s="209" t="s">
        <v>629</v>
      </c>
      <c r="C990" s="205">
        <v>2023</v>
      </c>
      <c r="D990" s="263" t="s">
        <v>2708</v>
      </c>
      <c r="E990" s="264">
        <v>1</v>
      </c>
      <c r="F990" s="264">
        <v>1.2</v>
      </c>
    </row>
    <row r="991" spans="1:6" s="201" customFormat="1" ht="12.75" outlineLevel="1">
      <c r="A991" s="205">
        <v>195</v>
      </c>
      <c r="B991" s="209" t="s">
        <v>630</v>
      </c>
      <c r="C991" s="205">
        <v>2023</v>
      </c>
      <c r="D991" s="263" t="s">
        <v>2708</v>
      </c>
      <c r="E991" s="264">
        <v>1</v>
      </c>
      <c r="F991" s="264">
        <v>5</v>
      </c>
    </row>
    <row r="992" spans="1:6" s="201" customFormat="1" ht="12.75" outlineLevel="1">
      <c r="A992" s="205">
        <v>196</v>
      </c>
      <c r="B992" s="209" t="s">
        <v>631</v>
      </c>
      <c r="C992" s="205">
        <v>2023</v>
      </c>
      <c r="D992" s="263" t="s">
        <v>2708</v>
      </c>
      <c r="E992" s="264">
        <v>1</v>
      </c>
      <c r="F992" s="264">
        <v>8</v>
      </c>
    </row>
    <row r="993" spans="1:6" s="201" customFormat="1" ht="12.75" outlineLevel="1">
      <c r="A993" s="205">
        <v>197</v>
      </c>
      <c r="B993" s="209" t="s">
        <v>632</v>
      </c>
      <c r="C993" s="205">
        <v>2023</v>
      </c>
      <c r="D993" s="263" t="s">
        <v>2708</v>
      </c>
      <c r="E993" s="264">
        <v>1</v>
      </c>
      <c r="F993" s="264">
        <v>10</v>
      </c>
    </row>
    <row r="994" spans="1:6" s="201" customFormat="1" ht="12.75" outlineLevel="1">
      <c r="A994" s="205">
        <v>198</v>
      </c>
      <c r="B994" s="209" t="s">
        <v>633</v>
      </c>
      <c r="C994" s="205">
        <v>2023</v>
      </c>
      <c r="D994" s="263" t="s">
        <v>2708</v>
      </c>
      <c r="E994" s="264">
        <v>1</v>
      </c>
      <c r="F994" s="264">
        <v>5</v>
      </c>
    </row>
    <row r="995" spans="1:6" s="201" customFormat="1" ht="12.75" outlineLevel="1">
      <c r="A995" s="205">
        <v>199</v>
      </c>
      <c r="B995" s="209" t="s">
        <v>634</v>
      </c>
      <c r="C995" s="205">
        <v>2023</v>
      </c>
      <c r="D995" s="263" t="s">
        <v>2708</v>
      </c>
      <c r="E995" s="264">
        <v>1</v>
      </c>
      <c r="F995" s="264">
        <v>8</v>
      </c>
    </row>
    <row r="996" spans="1:6" s="201" customFormat="1" ht="12.75" outlineLevel="1">
      <c r="A996" s="205">
        <v>200</v>
      </c>
      <c r="B996" s="209" t="s">
        <v>635</v>
      </c>
      <c r="C996" s="205">
        <v>2023</v>
      </c>
      <c r="D996" s="263" t="s">
        <v>2708</v>
      </c>
      <c r="E996" s="264">
        <v>1</v>
      </c>
      <c r="F996" s="264">
        <v>15</v>
      </c>
    </row>
    <row r="997" spans="1:6" s="201" customFormat="1" ht="12.75" outlineLevel="1">
      <c r="A997" s="205">
        <v>201</v>
      </c>
      <c r="B997" s="209" t="s">
        <v>636</v>
      </c>
      <c r="C997" s="205">
        <v>2023</v>
      </c>
      <c r="D997" s="263" t="s">
        <v>2708</v>
      </c>
      <c r="E997" s="264">
        <v>1</v>
      </c>
      <c r="F997" s="264">
        <v>15</v>
      </c>
    </row>
    <row r="998" spans="1:6" s="201" customFormat="1" ht="12.75" outlineLevel="1">
      <c r="A998" s="205">
        <v>202</v>
      </c>
      <c r="B998" s="209" t="s">
        <v>637</v>
      </c>
      <c r="C998" s="205">
        <v>2023</v>
      </c>
      <c r="D998" s="263" t="s">
        <v>2708</v>
      </c>
      <c r="E998" s="264">
        <v>1</v>
      </c>
      <c r="F998" s="264">
        <v>15</v>
      </c>
    </row>
    <row r="999" spans="1:6" s="201" customFormat="1" ht="12.75" outlineLevel="1">
      <c r="A999" s="205">
        <v>203</v>
      </c>
      <c r="B999" s="209" t="s">
        <v>638</v>
      </c>
      <c r="C999" s="205">
        <v>2023</v>
      </c>
      <c r="D999" s="263" t="s">
        <v>2708</v>
      </c>
      <c r="E999" s="264">
        <v>1</v>
      </c>
      <c r="F999" s="264">
        <v>15</v>
      </c>
    </row>
    <row r="1000" spans="1:6" s="201" customFormat="1" ht="12.75" outlineLevel="1">
      <c r="A1000" s="205">
        <v>204</v>
      </c>
      <c r="B1000" s="209" t="s">
        <v>639</v>
      </c>
      <c r="C1000" s="205">
        <v>2023</v>
      </c>
      <c r="D1000" s="263" t="s">
        <v>2708</v>
      </c>
      <c r="E1000" s="264">
        <v>1</v>
      </c>
      <c r="F1000" s="264">
        <v>15</v>
      </c>
    </row>
    <row r="1001" spans="1:6" s="201" customFormat="1" ht="12.75" outlineLevel="1">
      <c r="A1001" s="205">
        <v>217</v>
      </c>
      <c r="B1001" s="209" t="s">
        <v>640</v>
      </c>
      <c r="C1001" s="205">
        <v>2023</v>
      </c>
      <c r="D1001" s="263" t="s">
        <v>2708</v>
      </c>
      <c r="E1001" s="264">
        <v>1</v>
      </c>
      <c r="F1001" s="264">
        <v>15</v>
      </c>
    </row>
    <row r="1002" spans="1:6" s="201" customFormat="1" ht="12.75" outlineLevel="1">
      <c r="A1002" s="205">
        <v>218</v>
      </c>
      <c r="B1002" s="209" t="s">
        <v>641</v>
      </c>
      <c r="C1002" s="205">
        <v>2023</v>
      </c>
      <c r="D1002" s="263" t="s">
        <v>2708</v>
      </c>
      <c r="E1002" s="264">
        <v>1</v>
      </c>
      <c r="F1002" s="264">
        <v>15</v>
      </c>
    </row>
    <row r="1003" spans="1:6" s="201" customFormat="1" ht="12.75" outlineLevel="1">
      <c r="A1003" s="205">
        <v>219</v>
      </c>
      <c r="B1003" s="209" t="s">
        <v>642</v>
      </c>
      <c r="C1003" s="205">
        <v>2023</v>
      </c>
      <c r="D1003" s="263" t="s">
        <v>2708</v>
      </c>
      <c r="E1003" s="264">
        <v>1</v>
      </c>
      <c r="F1003" s="264">
        <v>15</v>
      </c>
    </row>
    <row r="1004" spans="1:6" s="201" customFormat="1" ht="12.75" outlineLevel="1">
      <c r="A1004" s="205">
        <v>220</v>
      </c>
      <c r="B1004" s="209" t="s">
        <v>643</v>
      </c>
      <c r="C1004" s="205">
        <v>2023</v>
      </c>
      <c r="D1004" s="263" t="s">
        <v>2708</v>
      </c>
      <c r="E1004" s="264">
        <v>1</v>
      </c>
      <c r="F1004" s="264">
        <v>15</v>
      </c>
    </row>
    <row r="1005" spans="1:6" s="201" customFormat="1" ht="12.75" outlineLevel="1">
      <c r="A1005" s="205">
        <v>221</v>
      </c>
      <c r="B1005" s="209" t="s">
        <v>644</v>
      </c>
      <c r="C1005" s="205">
        <v>2023</v>
      </c>
      <c r="D1005" s="263" t="s">
        <v>2708</v>
      </c>
      <c r="E1005" s="264">
        <v>1</v>
      </c>
      <c r="F1005" s="264">
        <v>15</v>
      </c>
    </row>
    <row r="1006" spans="1:6" s="201" customFormat="1" ht="12.75" outlineLevel="1">
      <c r="A1006" s="205">
        <v>222</v>
      </c>
      <c r="B1006" s="209" t="s">
        <v>645</v>
      </c>
      <c r="C1006" s="205">
        <v>2023</v>
      </c>
      <c r="D1006" s="263" t="s">
        <v>2708</v>
      </c>
      <c r="E1006" s="264">
        <v>1</v>
      </c>
      <c r="F1006" s="264">
        <v>8</v>
      </c>
    </row>
    <row r="1007" spans="1:6" s="201" customFormat="1" ht="12.75" outlineLevel="1">
      <c r="A1007" s="205">
        <v>223</v>
      </c>
      <c r="B1007" s="209" t="s">
        <v>646</v>
      </c>
      <c r="C1007" s="205">
        <v>2023</v>
      </c>
      <c r="D1007" s="263" t="s">
        <v>2708</v>
      </c>
      <c r="E1007" s="264">
        <v>1</v>
      </c>
      <c r="F1007" s="264">
        <v>15</v>
      </c>
    </row>
    <row r="1008" spans="1:6" s="201" customFormat="1" ht="12.75" outlineLevel="1">
      <c r="A1008" s="205">
        <v>224</v>
      </c>
      <c r="B1008" s="209" t="s">
        <v>647</v>
      </c>
      <c r="C1008" s="205">
        <v>2023</v>
      </c>
      <c r="D1008" s="263" t="s">
        <v>2708</v>
      </c>
      <c r="E1008" s="264">
        <v>1</v>
      </c>
      <c r="F1008" s="264">
        <v>7</v>
      </c>
    </row>
    <row r="1009" spans="1:6" s="201" customFormat="1" ht="12.75" outlineLevel="1">
      <c r="A1009" s="205">
        <v>225</v>
      </c>
      <c r="B1009" s="209" t="s">
        <v>648</v>
      </c>
      <c r="C1009" s="205">
        <v>2023</v>
      </c>
      <c r="D1009" s="263" t="s">
        <v>2708</v>
      </c>
      <c r="E1009" s="264">
        <v>1</v>
      </c>
      <c r="F1009" s="264">
        <v>7</v>
      </c>
    </row>
    <row r="1010" spans="1:6" s="201" customFormat="1" ht="12.75" outlineLevel="1">
      <c r="A1010" s="205">
        <v>226</v>
      </c>
      <c r="B1010" s="209" t="s">
        <v>649</v>
      </c>
      <c r="C1010" s="205">
        <v>2023</v>
      </c>
      <c r="D1010" s="263" t="s">
        <v>2708</v>
      </c>
      <c r="E1010" s="264">
        <v>1</v>
      </c>
      <c r="F1010" s="264">
        <v>15</v>
      </c>
    </row>
    <row r="1011" spans="1:6" s="201" customFormat="1" ht="12.75" outlineLevel="1">
      <c r="A1011" s="205">
        <v>227</v>
      </c>
      <c r="B1011" s="209" t="s">
        <v>650</v>
      </c>
      <c r="C1011" s="205">
        <v>2023</v>
      </c>
      <c r="D1011" s="263" t="s">
        <v>2708</v>
      </c>
      <c r="E1011" s="264">
        <v>1</v>
      </c>
      <c r="F1011" s="264">
        <v>10</v>
      </c>
    </row>
    <row r="1012" spans="1:6" s="201" customFormat="1" ht="12.75" outlineLevel="1">
      <c r="A1012" s="205">
        <v>228</v>
      </c>
      <c r="B1012" s="209" t="s">
        <v>651</v>
      </c>
      <c r="C1012" s="205">
        <v>2023</v>
      </c>
      <c r="D1012" s="263" t="s">
        <v>2708</v>
      </c>
      <c r="E1012" s="264">
        <v>1</v>
      </c>
      <c r="F1012" s="264">
        <v>15</v>
      </c>
    </row>
    <row r="1013" spans="1:6" s="201" customFormat="1" ht="12.75" outlineLevel="1">
      <c r="A1013" s="205">
        <v>229</v>
      </c>
      <c r="B1013" s="209" t="s">
        <v>652</v>
      </c>
      <c r="C1013" s="205">
        <v>2023</v>
      </c>
      <c r="D1013" s="263" t="s">
        <v>2708</v>
      </c>
      <c r="E1013" s="264">
        <v>1</v>
      </c>
      <c r="F1013" s="264">
        <v>6</v>
      </c>
    </row>
    <row r="1014" spans="1:6" s="201" customFormat="1" ht="12.75" outlineLevel="1">
      <c r="A1014" s="205">
        <v>230</v>
      </c>
      <c r="B1014" s="209" t="s">
        <v>653</v>
      </c>
      <c r="C1014" s="205">
        <v>2023</v>
      </c>
      <c r="D1014" s="263" t="s">
        <v>2708</v>
      </c>
      <c r="E1014" s="264">
        <v>1</v>
      </c>
      <c r="F1014" s="264">
        <v>15</v>
      </c>
    </row>
    <row r="1015" spans="1:6" s="201" customFormat="1" ht="12.75" outlineLevel="1">
      <c r="A1015" s="205">
        <v>231</v>
      </c>
      <c r="B1015" s="209" t="s">
        <v>654</v>
      </c>
      <c r="C1015" s="205">
        <v>2023</v>
      </c>
      <c r="D1015" s="263" t="s">
        <v>2708</v>
      </c>
      <c r="E1015" s="264">
        <v>1</v>
      </c>
      <c r="F1015" s="264">
        <v>15</v>
      </c>
    </row>
    <row r="1016" spans="1:6" s="201" customFormat="1" ht="12.75" outlineLevel="1">
      <c r="A1016" s="205">
        <v>232</v>
      </c>
      <c r="B1016" s="209" t="s">
        <v>655</v>
      </c>
      <c r="C1016" s="205">
        <v>2023</v>
      </c>
      <c r="D1016" s="263" t="s">
        <v>2708</v>
      </c>
      <c r="E1016" s="264">
        <v>1</v>
      </c>
      <c r="F1016" s="264">
        <v>15</v>
      </c>
    </row>
    <row r="1017" spans="1:6" s="201" customFormat="1" ht="12.75" outlineLevel="1">
      <c r="A1017" s="205">
        <v>233</v>
      </c>
      <c r="B1017" s="209" t="s">
        <v>656</v>
      </c>
      <c r="C1017" s="205">
        <v>2023</v>
      </c>
      <c r="D1017" s="263" t="s">
        <v>2708</v>
      </c>
      <c r="E1017" s="264">
        <v>1</v>
      </c>
      <c r="F1017" s="264">
        <v>15</v>
      </c>
    </row>
    <row r="1018" spans="1:6" s="201" customFormat="1" ht="12.75" outlineLevel="1">
      <c r="A1018" s="205">
        <v>234</v>
      </c>
      <c r="B1018" s="209" t="s">
        <v>657</v>
      </c>
      <c r="C1018" s="205">
        <v>2023</v>
      </c>
      <c r="D1018" s="263" t="s">
        <v>2708</v>
      </c>
      <c r="E1018" s="264">
        <v>1</v>
      </c>
      <c r="F1018" s="264">
        <v>15</v>
      </c>
    </row>
    <row r="1019" spans="1:6" s="201" customFormat="1" ht="12.75" outlineLevel="1">
      <c r="A1019" s="205">
        <v>235</v>
      </c>
      <c r="B1019" s="209" t="s">
        <v>629</v>
      </c>
      <c r="C1019" s="205">
        <v>2023</v>
      </c>
      <c r="D1019" s="263" t="s">
        <v>2708</v>
      </c>
      <c r="E1019" s="264">
        <v>1</v>
      </c>
      <c r="F1019" s="264">
        <v>1</v>
      </c>
    </row>
    <row r="1020" spans="1:6" s="201" customFormat="1" ht="12.75" outlineLevel="1">
      <c r="A1020" s="265">
        <v>236</v>
      </c>
      <c r="B1020" s="266" t="s">
        <v>629</v>
      </c>
      <c r="C1020" s="265">
        <v>2023</v>
      </c>
      <c r="D1020" s="263" t="s">
        <v>2708</v>
      </c>
      <c r="E1020" s="264">
        <v>1</v>
      </c>
      <c r="F1020" s="264">
        <v>0.6</v>
      </c>
    </row>
    <row r="1021" spans="1:6" s="201" customFormat="1" ht="12.75" outlineLevel="1">
      <c r="A1021" s="205">
        <v>237</v>
      </c>
      <c r="B1021" s="268" t="s">
        <v>3065</v>
      </c>
      <c r="C1021" s="269">
        <v>2024</v>
      </c>
      <c r="D1021" s="270" t="s">
        <v>2708</v>
      </c>
      <c r="E1021" s="264">
        <v>1</v>
      </c>
      <c r="F1021" s="271">
        <v>15</v>
      </c>
    </row>
    <row r="1022" spans="1:6" s="201" customFormat="1" ht="12.75" outlineLevel="1">
      <c r="A1022" s="205">
        <v>238</v>
      </c>
      <c r="B1022" s="268" t="s">
        <v>3066</v>
      </c>
      <c r="C1022" s="269">
        <v>2024</v>
      </c>
      <c r="D1022" s="270" t="s">
        <v>2708</v>
      </c>
      <c r="E1022" s="264">
        <v>1</v>
      </c>
      <c r="F1022" s="271">
        <v>15</v>
      </c>
    </row>
    <row r="1023" spans="1:6" s="201" customFormat="1" ht="12.75" outlineLevel="1">
      <c r="A1023" s="265">
        <v>266</v>
      </c>
      <c r="B1023" s="268" t="s">
        <v>3067</v>
      </c>
      <c r="C1023" s="269">
        <v>2024</v>
      </c>
      <c r="D1023" s="270" t="s">
        <v>2708</v>
      </c>
      <c r="E1023" s="264">
        <v>1</v>
      </c>
      <c r="F1023" s="271">
        <v>10</v>
      </c>
    </row>
    <row r="1024" spans="1:6" s="201" customFormat="1" ht="12.75" outlineLevel="1">
      <c r="A1024" s="205">
        <v>267</v>
      </c>
      <c r="B1024" s="268" t="s">
        <v>3068</v>
      </c>
      <c r="C1024" s="269">
        <v>2024</v>
      </c>
      <c r="D1024" s="270" t="s">
        <v>2708</v>
      </c>
      <c r="E1024" s="264">
        <v>1</v>
      </c>
      <c r="F1024" s="271">
        <v>10</v>
      </c>
    </row>
    <row r="1025" spans="1:6" s="201" customFormat="1" ht="12.75" outlineLevel="1">
      <c r="A1025" s="205">
        <v>268</v>
      </c>
      <c r="B1025" s="268" t="s">
        <v>3069</v>
      </c>
      <c r="C1025" s="269">
        <v>2024</v>
      </c>
      <c r="D1025" s="270" t="s">
        <v>2708</v>
      </c>
      <c r="E1025" s="264">
        <v>1</v>
      </c>
      <c r="F1025" s="271">
        <v>15</v>
      </c>
    </row>
    <row r="1026" spans="1:6" s="201" customFormat="1" ht="12.75" outlineLevel="1">
      <c r="A1026" s="265">
        <v>269</v>
      </c>
      <c r="B1026" s="268" t="s">
        <v>3070</v>
      </c>
      <c r="C1026" s="269">
        <v>2024</v>
      </c>
      <c r="D1026" s="270" t="s">
        <v>2708</v>
      </c>
      <c r="E1026" s="264">
        <v>1</v>
      </c>
      <c r="F1026" s="271">
        <v>7</v>
      </c>
    </row>
    <row r="1027" spans="1:6" s="201" customFormat="1" ht="12.75" outlineLevel="1">
      <c r="A1027" s="205">
        <v>270</v>
      </c>
      <c r="B1027" s="268" t="s">
        <v>3071</v>
      </c>
      <c r="C1027" s="269">
        <v>2024</v>
      </c>
      <c r="D1027" s="270" t="s">
        <v>2708</v>
      </c>
      <c r="E1027" s="264">
        <v>1</v>
      </c>
      <c r="F1027" s="271">
        <v>7</v>
      </c>
    </row>
    <row r="1028" spans="1:6" s="201" customFormat="1" ht="12.75" outlineLevel="1">
      <c r="A1028" s="205">
        <v>271</v>
      </c>
      <c r="B1028" s="268" t="s">
        <v>3072</v>
      </c>
      <c r="C1028" s="269">
        <v>2024</v>
      </c>
      <c r="D1028" s="270" t="s">
        <v>2708</v>
      </c>
      <c r="E1028" s="264">
        <v>1</v>
      </c>
      <c r="F1028" s="271">
        <v>5</v>
      </c>
    </row>
    <row r="1029" spans="1:6" s="201" customFormat="1" ht="12.75" outlineLevel="1">
      <c r="A1029" s="265">
        <v>272</v>
      </c>
      <c r="B1029" s="268" t="s">
        <v>3073</v>
      </c>
      <c r="C1029" s="269">
        <v>2024</v>
      </c>
      <c r="D1029" s="270" t="s">
        <v>2708</v>
      </c>
      <c r="E1029" s="264">
        <v>1</v>
      </c>
      <c r="F1029" s="271">
        <v>7</v>
      </c>
    </row>
    <row r="1030" spans="1:6" s="201" customFormat="1" ht="12.75" outlineLevel="1">
      <c r="A1030" s="205">
        <v>273</v>
      </c>
      <c r="B1030" s="268" t="s">
        <v>3074</v>
      </c>
      <c r="C1030" s="269">
        <v>2024</v>
      </c>
      <c r="D1030" s="270" t="s">
        <v>2708</v>
      </c>
      <c r="E1030" s="264">
        <v>1</v>
      </c>
      <c r="F1030" s="271">
        <v>8</v>
      </c>
    </row>
    <row r="1031" spans="1:6" s="201" customFormat="1" ht="12.75" outlineLevel="1">
      <c r="A1031" s="205">
        <v>274</v>
      </c>
      <c r="B1031" s="268" t="s">
        <v>3075</v>
      </c>
      <c r="C1031" s="269">
        <v>2024</v>
      </c>
      <c r="D1031" s="270" t="s">
        <v>2708</v>
      </c>
      <c r="E1031" s="264">
        <v>1</v>
      </c>
      <c r="F1031" s="271">
        <v>7</v>
      </c>
    </row>
    <row r="1032" spans="1:6" s="201" customFormat="1" ht="12.75" outlineLevel="1">
      <c r="A1032" s="265">
        <v>275</v>
      </c>
      <c r="B1032" s="268" t="s">
        <v>3076</v>
      </c>
      <c r="C1032" s="269">
        <v>2024</v>
      </c>
      <c r="D1032" s="270" t="s">
        <v>2708</v>
      </c>
      <c r="E1032" s="264">
        <v>1</v>
      </c>
      <c r="F1032" s="271">
        <v>8</v>
      </c>
    </row>
    <row r="1033" spans="1:6" s="201" customFormat="1" ht="12.75" outlineLevel="1">
      <c r="A1033" s="205">
        <v>276</v>
      </c>
      <c r="B1033" s="268" t="s">
        <v>3077</v>
      </c>
      <c r="C1033" s="269">
        <v>2024</v>
      </c>
      <c r="D1033" s="270" t="s">
        <v>2708</v>
      </c>
      <c r="E1033" s="264">
        <v>1</v>
      </c>
      <c r="F1033" s="271">
        <v>15</v>
      </c>
    </row>
    <row r="1034" spans="1:6" s="201" customFormat="1" ht="12.75" outlineLevel="1">
      <c r="A1034" s="205">
        <v>277</v>
      </c>
      <c r="B1034" s="268" t="s">
        <v>3078</v>
      </c>
      <c r="C1034" s="269">
        <v>2024</v>
      </c>
      <c r="D1034" s="270" t="s">
        <v>2708</v>
      </c>
      <c r="E1034" s="264">
        <v>1</v>
      </c>
      <c r="F1034" s="271">
        <v>15</v>
      </c>
    </row>
    <row r="1035" spans="1:6" s="201" customFormat="1" ht="12.75" outlineLevel="1">
      <c r="A1035" s="265">
        <v>278</v>
      </c>
      <c r="B1035" s="268" t="s">
        <v>3079</v>
      </c>
      <c r="C1035" s="269">
        <v>2024</v>
      </c>
      <c r="D1035" s="270" t="s">
        <v>2708</v>
      </c>
      <c r="E1035" s="264">
        <v>1</v>
      </c>
      <c r="F1035" s="271">
        <v>15</v>
      </c>
    </row>
    <row r="1036" spans="1:6" s="201" customFormat="1" ht="12.75" outlineLevel="1">
      <c r="A1036" s="205">
        <v>279</v>
      </c>
      <c r="B1036" s="268" t="s">
        <v>3080</v>
      </c>
      <c r="C1036" s="269">
        <v>2024</v>
      </c>
      <c r="D1036" s="270" t="s">
        <v>2708</v>
      </c>
      <c r="E1036" s="264">
        <v>1</v>
      </c>
      <c r="F1036" s="271">
        <v>15</v>
      </c>
    </row>
    <row r="1037" spans="1:6" s="201" customFormat="1" ht="12.75" outlineLevel="1">
      <c r="A1037" s="205">
        <v>280</v>
      </c>
      <c r="B1037" s="268" t="s">
        <v>3081</v>
      </c>
      <c r="C1037" s="269">
        <v>2024</v>
      </c>
      <c r="D1037" s="270" t="s">
        <v>2708</v>
      </c>
      <c r="E1037" s="264">
        <v>1</v>
      </c>
      <c r="F1037" s="271">
        <v>7</v>
      </c>
    </row>
    <row r="1038" spans="1:6" s="201" customFormat="1" ht="12.75" outlineLevel="1">
      <c r="A1038" s="265">
        <v>281</v>
      </c>
      <c r="B1038" s="268" t="s">
        <v>3082</v>
      </c>
      <c r="C1038" s="269">
        <v>2024</v>
      </c>
      <c r="D1038" s="270" t="s">
        <v>2708</v>
      </c>
      <c r="E1038" s="264">
        <v>1</v>
      </c>
      <c r="F1038" s="271">
        <v>10</v>
      </c>
    </row>
    <row r="1039" spans="1:6" s="201" customFormat="1" ht="12.75" outlineLevel="1">
      <c r="A1039" s="205">
        <v>282</v>
      </c>
      <c r="B1039" s="268" t="s">
        <v>3083</v>
      </c>
      <c r="C1039" s="269">
        <v>2024</v>
      </c>
      <c r="D1039" s="270" t="s">
        <v>2708</v>
      </c>
      <c r="E1039" s="264">
        <v>1</v>
      </c>
      <c r="F1039" s="271">
        <v>15</v>
      </c>
    </row>
    <row r="1040" spans="1:6" s="201" customFormat="1" ht="12.75" outlineLevel="1">
      <c r="A1040" s="205">
        <v>283</v>
      </c>
      <c r="B1040" s="268" t="s">
        <v>588</v>
      </c>
      <c r="C1040" s="269">
        <v>2024</v>
      </c>
      <c r="D1040" s="270" t="s">
        <v>2708</v>
      </c>
      <c r="E1040" s="264">
        <v>1</v>
      </c>
      <c r="F1040" s="271">
        <v>1</v>
      </c>
    </row>
    <row r="1041" spans="1:6" s="201" customFormat="1" ht="12.75" outlineLevel="1">
      <c r="A1041" s="265">
        <v>284</v>
      </c>
      <c r="B1041" s="268" t="s">
        <v>3084</v>
      </c>
      <c r="C1041" s="269">
        <v>2024</v>
      </c>
      <c r="D1041" s="270" t="s">
        <v>2708</v>
      </c>
      <c r="E1041" s="264">
        <v>1</v>
      </c>
      <c r="F1041" s="271">
        <v>5</v>
      </c>
    </row>
    <row r="1042" spans="1:6" s="201" customFormat="1" ht="12.75" outlineLevel="1">
      <c r="A1042" s="205">
        <v>285</v>
      </c>
      <c r="B1042" s="268" t="s">
        <v>3085</v>
      </c>
      <c r="C1042" s="269">
        <v>2024</v>
      </c>
      <c r="D1042" s="270" t="s">
        <v>2708</v>
      </c>
      <c r="E1042" s="264">
        <v>1</v>
      </c>
      <c r="F1042" s="271">
        <v>2</v>
      </c>
    </row>
    <row r="1043" spans="1:6" s="201" customFormat="1" ht="12.75" outlineLevel="1">
      <c r="A1043" s="205">
        <v>286</v>
      </c>
      <c r="B1043" s="268" t="s">
        <v>588</v>
      </c>
      <c r="C1043" s="269">
        <v>2024</v>
      </c>
      <c r="D1043" s="270" t="s">
        <v>2708</v>
      </c>
      <c r="E1043" s="264">
        <v>1</v>
      </c>
      <c r="F1043" s="271">
        <v>0.5</v>
      </c>
    </row>
    <row r="1044" spans="1:6" s="201" customFormat="1" ht="12.75" outlineLevel="1">
      <c r="A1044" s="265">
        <v>287</v>
      </c>
      <c r="B1044" s="268" t="s">
        <v>3086</v>
      </c>
      <c r="C1044" s="269">
        <v>2024</v>
      </c>
      <c r="D1044" s="270" t="s">
        <v>2708</v>
      </c>
      <c r="E1044" s="264">
        <v>1</v>
      </c>
      <c r="F1044" s="271">
        <v>10</v>
      </c>
    </row>
    <row r="1045" spans="1:6" s="201" customFormat="1" ht="12.75" outlineLevel="1">
      <c r="A1045" s="205">
        <v>288</v>
      </c>
      <c r="B1045" s="268" t="s">
        <v>3087</v>
      </c>
      <c r="C1045" s="269">
        <v>2024</v>
      </c>
      <c r="D1045" s="270" t="s">
        <v>2708</v>
      </c>
      <c r="E1045" s="264">
        <v>1</v>
      </c>
      <c r="F1045" s="271">
        <v>15</v>
      </c>
    </row>
    <row r="1046" spans="1:6" s="201" customFormat="1" ht="12.75" outlineLevel="1">
      <c r="A1046" s="205">
        <v>289</v>
      </c>
      <c r="B1046" s="268" t="s">
        <v>3088</v>
      </c>
      <c r="C1046" s="269">
        <v>2024</v>
      </c>
      <c r="D1046" s="270" t="s">
        <v>2708</v>
      </c>
      <c r="E1046" s="264">
        <v>1</v>
      </c>
      <c r="F1046" s="271">
        <v>15</v>
      </c>
    </row>
    <row r="1047" spans="1:6" s="201" customFormat="1" ht="12.75" outlineLevel="1">
      <c r="A1047" s="265">
        <v>290</v>
      </c>
      <c r="B1047" s="268" t="s">
        <v>3089</v>
      </c>
      <c r="C1047" s="269">
        <v>2024</v>
      </c>
      <c r="D1047" s="270" t="s">
        <v>2708</v>
      </c>
      <c r="E1047" s="264">
        <v>1</v>
      </c>
      <c r="F1047" s="271">
        <v>15</v>
      </c>
    </row>
    <row r="1048" spans="1:6" s="201" customFormat="1" ht="12.75" outlineLevel="1">
      <c r="A1048" s="205">
        <v>291</v>
      </c>
      <c r="B1048" s="268" t="s">
        <v>3090</v>
      </c>
      <c r="C1048" s="269">
        <v>2024</v>
      </c>
      <c r="D1048" s="270" t="s">
        <v>2708</v>
      </c>
      <c r="E1048" s="264">
        <v>1</v>
      </c>
      <c r="F1048" s="271">
        <v>10</v>
      </c>
    </row>
    <row r="1049" spans="1:6" s="201" customFormat="1" ht="12.75" outlineLevel="1">
      <c r="A1049" s="205">
        <v>292</v>
      </c>
      <c r="B1049" s="268" t="s">
        <v>3091</v>
      </c>
      <c r="C1049" s="269">
        <v>2024</v>
      </c>
      <c r="D1049" s="270" t="s">
        <v>2708</v>
      </c>
      <c r="E1049" s="264">
        <v>1</v>
      </c>
      <c r="F1049" s="271">
        <v>6</v>
      </c>
    </row>
    <row r="1050" spans="1:6" s="201" customFormat="1" ht="12.75" outlineLevel="1">
      <c r="A1050" s="205">
        <v>294</v>
      </c>
      <c r="B1050" s="268" t="s">
        <v>3092</v>
      </c>
      <c r="C1050" s="269">
        <v>2024</v>
      </c>
      <c r="D1050" s="270" t="s">
        <v>2708</v>
      </c>
      <c r="E1050" s="264">
        <v>1</v>
      </c>
      <c r="F1050" s="271">
        <v>6</v>
      </c>
    </row>
    <row r="1051" spans="1:6" s="201" customFormat="1" ht="12.75" outlineLevel="1">
      <c r="A1051" s="205">
        <v>295</v>
      </c>
      <c r="B1051" s="268" t="s">
        <v>3093</v>
      </c>
      <c r="C1051" s="269">
        <v>2024</v>
      </c>
      <c r="D1051" s="270" t="s">
        <v>2708</v>
      </c>
      <c r="E1051" s="264">
        <v>1</v>
      </c>
      <c r="F1051" s="271">
        <v>10</v>
      </c>
    </row>
    <row r="1052" spans="1:6" s="201" customFormat="1" ht="12.75" outlineLevel="1">
      <c r="A1052" s="265">
        <v>296</v>
      </c>
      <c r="B1052" s="268" t="s">
        <v>3094</v>
      </c>
      <c r="C1052" s="269">
        <v>2024</v>
      </c>
      <c r="D1052" s="270" t="s">
        <v>2708</v>
      </c>
      <c r="E1052" s="264">
        <v>1</v>
      </c>
      <c r="F1052" s="271">
        <v>10</v>
      </c>
    </row>
    <row r="1053" spans="1:6" s="201" customFormat="1" ht="12.75" outlineLevel="1">
      <c r="A1053" s="265">
        <v>299</v>
      </c>
      <c r="B1053" s="268" t="s">
        <v>3095</v>
      </c>
      <c r="C1053" s="269">
        <v>2024</v>
      </c>
      <c r="D1053" s="270" t="s">
        <v>2708</v>
      </c>
      <c r="E1053" s="264">
        <v>1</v>
      </c>
      <c r="F1053" s="271">
        <v>6</v>
      </c>
    </row>
    <row r="1054" spans="1:6" s="201" customFormat="1" ht="12.75" outlineLevel="1">
      <c r="A1054" s="205">
        <v>300</v>
      </c>
      <c r="B1054" s="268" t="s">
        <v>3096</v>
      </c>
      <c r="C1054" s="269">
        <v>2024</v>
      </c>
      <c r="D1054" s="270" t="s">
        <v>2708</v>
      </c>
      <c r="E1054" s="264">
        <v>1</v>
      </c>
      <c r="F1054" s="271">
        <v>5</v>
      </c>
    </row>
    <row r="1055" spans="1:6" s="201" customFormat="1" ht="12.75" outlineLevel="1">
      <c r="A1055" s="205">
        <v>304</v>
      </c>
      <c r="B1055" s="268" t="s">
        <v>3097</v>
      </c>
      <c r="C1055" s="269">
        <v>2024</v>
      </c>
      <c r="D1055" s="270" t="s">
        <v>2708</v>
      </c>
      <c r="E1055" s="264">
        <v>1</v>
      </c>
      <c r="F1055" s="271">
        <v>5</v>
      </c>
    </row>
    <row r="1056" spans="1:6" s="201" customFormat="1" ht="12.75" outlineLevel="1">
      <c r="A1056" s="265">
        <v>305</v>
      </c>
      <c r="B1056" s="268" t="s">
        <v>3098</v>
      </c>
      <c r="C1056" s="269">
        <v>2024</v>
      </c>
      <c r="D1056" s="270" t="s">
        <v>2708</v>
      </c>
      <c r="E1056" s="264">
        <v>1</v>
      </c>
      <c r="F1056" s="271">
        <v>6</v>
      </c>
    </row>
    <row r="1057" spans="1:6" s="201" customFormat="1" ht="12.75" outlineLevel="1">
      <c r="A1057" s="205">
        <v>306</v>
      </c>
      <c r="B1057" s="268" t="s">
        <v>3099</v>
      </c>
      <c r="C1057" s="269">
        <v>2024</v>
      </c>
      <c r="D1057" s="270" t="s">
        <v>2708</v>
      </c>
      <c r="E1057" s="264">
        <v>1</v>
      </c>
      <c r="F1057" s="271">
        <v>4</v>
      </c>
    </row>
    <row r="1058" spans="1:6" s="201" customFormat="1" ht="12.75" outlineLevel="1">
      <c r="A1058" s="205">
        <v>307</v>
      </c>
      <c r="B1058" s="268" t="s">
        <v>3100</v>
      </c>
      <c r="C1058" s="269">
        <v>2024</v>
      </c>
      <c r="D1058" s="270" t="s">
        <v>2708</v>
      </c>
      <c r="E1058" s="264">
        <v>1</v>
      </c>
      <c r="F1058" s="271">
        <v>3</v>
      </c>
    </row>
    <row r="1059" spans="1:6" s="201" customFormat="1" ht="12.75" outlineLevel="1">
      <c r="A1059" s="265">
        <v>308</v>
      </c>
      <c r="B1059" s="268" t="s">
        <v>3101</v>
      </c>
      <c r="C1059" s="269">
        <v>2024</v>
      </c>
      <c r="D1059" s="270" t="s">
        <v>2708</v>
      </c>
      <c r="E1059" s="264">
        <v>1</v>
      </c>
      <c r="F1059" s="271">
        <v>2</v>
      </c>
    </row>
    <row r="1060" spans="1:6" s="201" customFormat="1" ht="12.75" outlineLevel="1">
      <c r="A1060" s="205">
        <v>309</v>
      </c>
      <c r="B1060" s="268" t="s">
        <v>3102</v>
      </c>
      <c r="C1060" s="269">
        <v>2024</v>
      </c>
      <c r="D1060" s="270" t="s">
        <v>2708</v>
      </c>
      <c r="E1060" s="264">
        <v>1</v>
      </c>
      <c r="F1060" s="271">
        <v>15</v>
      </c>
    </row>
    <row r="1061" spans="1:6" s="201" customFormat="1" ht="12.75" outlineLevel="1">
      <c r="A1061" s="205">
        <v>310</v>
      </c>
      <c r="B1061" s="268" t="s">
        <v>3103</v>
      </c>
      <c r="C1061" s="269">
        <v>2024</v>
      </c>
      <c r="D1061" s="270" t="s">
        <v>2708</v>
      </c>
      <c r="E1061" s="264">
        <v>1</v>
      </c>
      <c r="F1061" s="271">
        <v>5</v>
      </c>
    </row>
    <row r="1062" spans="1:6" s="201" customFormat="1" ht="12.75" outlineLevel="1">
      <c r="A1062" s="265">
        <v>311</v>
      </c>
      <c r="B1062" s="268" t="s">
        <v>3104</v>
      </c>
      <c r="C1062" s="269">
        <v>2024</v>
      </c>
      <c r="D1062" s="270" t="s">
        <v>2708</v>
      </c>
      <c r="E1062" s="264">
        <v>1</v>
      </c>
      <c r="F1062" s="271">
        <v>2</v>
      </c>
    </row>
    <row r="1063" spans="1:6" s="201" customFormat="1" ht="12.75" outlineLevel="1">
      <c r="A1063" s="205">
        <v>312</v>
      </c>
      <c r="B1063" s="268" t="s">
        <v>3105</v>
      </c>
      <c r="C1063" s="269">
        <v>2024</v>
      </c>
      <c r="D1063" s="270" t="s">
        <v>2708</v>
      </c>
      <c r="E1063" s="264">
        <v>1</v>
      </c>
      <c r="F1063" s="271">
        <v>6</v>
      </c>
    </row>
    <row r="1064" spans="1:6" s="201" customFormat="1" ht="12.75" outlineLevel="1">
      <c r="A1064" s="205">
        <v>313</v>
      </c>
      <c r="B1064" s="268" t="s">
        <v>3106</v>
      </c>
      <c r="C1064" s="269">
        <v>2024</v>
      </c>
      <c r="D1064" s="270" t="s">
        <v>2708</v>
      </c>
      <c r="E1064" s="264">
        <v>1</v>
      </c>
      <c r="F1064" s="271">
        <v>6</v>
      </c>
    </row>
    <row r="1065" spans="1:6" s="201" customFormat="1" ht="12.75" outlineLevel="1">
      <c r="A1065" s="265">
        <v>314</v>
      </c>
      <c r="B1065" s="268" t="s">
        <v>3107</v>
      </c>
      <c r="C1065" s="269">
        <v>2024</v>
      </c>
      <c r="D1065" s="270" t="s">
        <v>2708</v>
      </c>
      <c r="E1065" s="264">
        <v>1</v>
      </c>
      <c r="F1065" s="271">
        <v>10</v>
      </c>
    </row>
    <row r="1066" spans="1:6" s="201" customFormat="1" ht="12.75" outlineLevel="1">
      <c r="A1066" s="205">
        <v>315</v>
      </c>
      <c r="B1066" s="268" t="s">
        <v>3108</v>
      </c>
      <c r="C1066" s="269">
        <v>2024</v>
      </c>
      <c r="D1066" s="270" t="s">
        <v>2708</v>
      </c>
      <c r="E1066" s="264">
        <v>1</v>
      </c>
      <c r="F1066" s="271">
        <v>6</v>
      </c>
    </row>
    <row r="1067" spans="1:6" s="201" customFormat="1" ht="12.75" outlineLevel="1">
      <c r="A1067" s="205">
        <v>316</v>
      </c>
      <c r="B1067" s="268" t="s">
        <v>3109</v>
      </c>
      <c r="C1067" s="269">
        <v>2024</v>
      </c>
      <c r="D1067" s="270" t="s">
        <v>2708</v>
      </c>
      <c r="E1067" s="264">
        <v>1</v>
      </c>
      <c r="F1067" s="271">
        <v>7</v>
      </c>
    </row>
    <row r="1068" spans="1:6" s="201" customFormat="1" ht="12.75" outlineLevel="1">
      <c r="A1068" s="265">
        <v>317</v>
      </c>
      <c r="B1068" s="268" t="s">
        <v>3110</v>
      </c>
      <c r="C1068" s="269">
        <v>2024</v>
      </c>
      <c r="D1068" s="270" t="s">
        <v>2708</v>
      </c>
      <c r="E1068" s="264">
        <v>1</v>
      </c>
      <c r="F1068" s="271">
        <v>5</v>
      </c>
    </row>
    <row r="1069" spans="1:6" s="201" customFormat="1" ht="12.75" outlineLevel="1">
      <c r="A1069" s="205">
        <v>318</v>
      </c>
      <c r="B1069" s="268" t="s">
        <v>3111</v>
      </c>
      <c r="C1069" s="269">
        <v>2024</v>
      </c>
      <c r="D1069" s="270" t="s">
        <v>2708</v>
      </c>
      <c r="E1069" s="264">
        <v>1</v>
      </c>
      <c r="F1069" s="271">
        <v>6</v>
      </c>
    </row>
    <row r="1070" spans="1:6" s="201" customFormat="1" ht="12.75" outlineLevel="1">
      <c r="A1070" s="205">
        <v>319</v>
      </c>
      <c r="B1070" s="268" t="s">
        <v>3112</v>
      </c>
      <c r="C1070" s="269">
        <v>2024</v>
      </c>
      <c r="D1070" s="270" t="s">
        <v>2708</v>
      </c>
      <c r="E1070" s="264">
        <v>1</v>
      </c>
      <c r="F1070" s="271">
        <v>10</v>
      </c>
    </row>
    <row r="1071" spans="1:6" s="201" customFormat="1" ht="12.75" outlineLevel="1">
      <c r="A1071" s="265">
        <v>320</v>
      </c>
      <c r="B1071" s="268" t="s">
        <v>3113</v>
      </c>
      <c r="C1071" s="269">
        <v>2024</v>
      </c>
      <c r="D1071" s="270" t="s">
        <v>2708</v>
      </c>
      <c r="E1071" s="264">
        <v>1</v>
      </c>
      <c r="F1071" s="271">
        <v>15</v>
      </c>
    </row>
    <row r="1072" spans="1:6" s="201" customFormat="1" ht="12.75" outlineLevel="1">
      <c r="A1072" s="205">
        <v>321</v>
      </c>
      <c r="B1072" s="268" t="s">
        <v>3114</v>
      </c>
      <c r="C1072" s="269">
        <v>2024</v>
      </c>
      <c r="D1072" s="270" t="s">
        <v>2708</v>
      </c>
      <c r="E1072" s="264">
        <v>1</v>
      </c>
      <c r="F1072" s="271">
        <v>6</v>
      </c>
    </row>
    <row r="1073" spans="1:6" s="201" customFormat="1" ht="12.75" outlineLevel="1">
      <c r="A1073" s="205">
        <v>322</v>
      </c>
      <c r="B1073" s="268" t="s">
        <v>3115</v>
      </c>
      <c r="C1073" s="269">
        <v>2024</v>
      </c>
      <c r="D1073" s="270" t="s">
        <v>2708</v>
      </c>
      <c r="E1073" s="264">
        <v>1</v>
      </c>
      <c r="F1073" s="271">
        <v>1</v>
      </c>
    </row>
    <row r="1074" spans="1:6" s="201" customFormat="1" ht="12.75" outlineLevel="1">
      <c r="A1074" s="265">
        <v>323</v>
      </c>
      <c r="B1074" s="268" t="s">
        <v>3116</v>
      </c>
      <c r="C1074" s="269">
        <v>2024</v>
      </c>
      <c r="D1074" s="270" t="s">
        <v>2708</v>
      </c>
      <c r="E1074" s="264">
        <v>1</v>
      </c>
      <c r="F1074" s="271">
        <v>15</v>
      </c>
    </row>
    <row r="1075" spans="1:6" s="201" customFormat="1" ht="12.75" outlineLevel="1">
      <c r="A1075" s="205">
        <v>324</v>
      </c>
      <c r="B1075" s="268" t="s">
        <v>3117</v>
      </c>
      <c r="C1075" s="269">
        <v>2024</v>
      </c>
      <c r="D1075" s="270" t="s">
        <v>2708</v>
      </c>
      <c r="E1075" s="264">
        <v>1</v>
      </c>
      <c r="F1075" s="271">
        <v>15</v>
      </c>
    </row>
    <row r="1076" spans="1:6" s="201" customFormat="1" ht="12.75" outlineLevel="1">
      <c r="A1076" s="205">
        <v>325</v>
      </c>
      <c r="B1076" s="268" t="s">
        <v>3118</v>
      </c>
      <c r="C1076" s="269">
        <v>2024</v>
      </c>
      <c r="D1076" s="270" t="s">
        <v>2708</v>
      </c>
      <c r="E1076" s="264">
        <v>1</v>
      </c>
      <c r="F1076" s="271">
        <v>8</v>
      </c>
    </row>
    <row r="1077" spans="1:6" s="201" customFormat="1" ht="12.75" outlineLevel="1">
      <c r="A1077" s="265">
        <v>326</v>
      </c>
      <c r="B1077" s="268" t="s">
        <v>3119</v>
      </c>
      <c r="C1077" s="269">
        <v>2024</v>
      </c>
      <c r="D1077" s="270" t="s">
        <v>2708</v>
      </c>
      <c r="E1077" s="264">
        <v>1</v>
      </c>
      <c r="F1077" s="271">
        <v>15</v>
      </c>
    </row>
    <row r="1078" spans="1:6" s="201" customFormat="1" ht="12.75" outlineLevel="1">
      <c r="A1078" s="205">
        <v>327</v>
      </c>
      <c r="B1078" s="268" t="s">
        <v>3120</v>
      </c>
      <c r="C1078" s="269">
        <v>2024</v>
      </c>
      <c r="D1078" s="270" t="s">
        <v>2708</v>
      </c>
      <c r="E1078" s="264">
        <v>1</v>
      </c>
      <c r="F1078" s="271">
        <v>3</v>
      </c>
    </row>
    <row r="1079" spans="1:6" s="201" customFormat="1" ht="12.75" outlineLevel="1">
      <c r="A1079" s="205">
        <v>328</v>
      </c>
      <c r="B1079" s="268" t="s">
        <v>3121</v>
      </c>
      <c r="C1079" s="269">
        <v>2024</v>
      </c>
      <c r="D1079" s="270" t="s">
        <v>2708</v>
      </c>
      <c r="E1079" s="264">
        <v>1</v>
      </c>
      <c r="F1079" s="271">
        <v>15</v>
      </c>
    </row>
    <row r="1080" spans="1:6" s="201" customFormat="1" ht="12.75" outlineLevel="1">
      <c r="A1080" s="265">
        <v>329</v>
      </c>
      <c r="B1080" s="268" t="s">
        <v>588</v>
      </c>
      <c r="C1080" s="269">
        <v>2024</v>
      </c>
      <c r="D1080" s="270" t="s">
        <v>2708</v>
      </c>
      <c r="E1080" s="264">
        <v>1</v>
      </c>
      <c r="F1080" s="271">
        <v>0.8</v>
      </c>
    </row>
    <row r="1081" spans="1:6" s="201" customFormat="1" ht="12.75" outlineLevel="1">
      <c r="A1081" s="205">
        <v>330</v>
      </c>
      <c r="B1081" s="268" t="s">
        <v>3122</v>
      </c>
      <c r="C1081" s="269">
        <v>2024</v>
      </c>
      <c r="D1081" s="270" t="s">
        <v>2708</v>
      </c>
      <c r="E1081" s="264">
        <v>1</v>
      </c>
      <c r="F1081" s="271">
        <v>10</v>
      </c>
    </row>
    <row r="1082" spans="1:6" s="201" customFormat="1" ht="12.75" outlineLevel="1">
      <c r="A1082" s="205">
        <v>331</v>
      </c>
      <c r="B1082" s="268" t="s">
        <v>3123</v>
      </c>
      <c r="C1082" s="269">
        <v>2024</v>
      </c>
      <c r="D1082" s="270" t="s">
        <v>2708</v>
      </c>
      <c r="E1082" s="264">
        <v>1</v>
      </c>
      <c r="F1082" s="271">
        <v>7</v>
      </c>
    </row>
    <row r="1083" spans="1:6" s="201" customFormat="1" ht="12.75" outlineLevel="1">
      <c r="A1083" s="265">
        <v>332</v>
      </c>
      <c r="B1083" s="268" t="s">
        <v>3124</v>
      </c>
      <c r="C1083" s="269">
        <v>2024</v>
      </c>
      <c r="D1083" s="270" t="s">
        <v>2708</v>
      </c>
      <c r="E1083" s="264">
        <v>1</v>
      </c>
      <c r="F1083" s="271">
        <v>15</v>
      </c>
    </row>
    <row r="1084" spans="1:6" s="201" customFormat="1" ht="12.75" outlineLevel="1">
      <c r="A1084" s="205">
        <v>333</v>
      </c>
      <c r="B1084" s="268" t="s">
        <v>3125</v>
      </c>
      <c r="C1084" s="269">
        <v>2024</v>
      </c>
      <c r="D1084" s="270" t="s">
        <v>2708</v>
      </c>
      <c r="E1084" s="264">
        <v>1</v>
      </c>
      <c r="F1084" s="271">
        <v>15</v>
      </c>
    </row>
    <row r="1085" spans="1:6" s="201" customFormat="1" ht="12.75" outlineLevel="1">
      <c r="A1085" s="205">
        <v>334</v>
      </c>
      <c r="B1085" s="268" t="s">
        <v>3126</v>
      </c>
      <c r="C1085" s="269">
        <v>2024</v>
      </c>
      <c r="D1085" s="270" t="s">
        <v>2708</v>
      </c>
      <c r="E1085" s="264">
        <v>1</v>
      </c>
      <c r="F1085" s="271">
        <v>3</v>
      </c>
    </row>
    <row r="1086" spans="1:6" s="201" customFormat="1" ht="12.75" outlineLevel="1">
      <c r="A1086" s="265">
        <v>335</v>
      </c>
      <c r="B1086" s="268" t="s">
        <v>3127</v>
      </c>
      <c r="C1086" s="269">
        <v>2024</v>
      </c>
      <c r="D1086" s="270" t="s">
        <v>2708</v>
      </c>
      <c r="E1086" s="264">
        <v>1</v>
      </c>
      <c r="F1086" s="271">
        <v>7.5</v>
      </c>
    </row>
    <row r="1087" spans="1:6" s="201" customFormat="1" ht="12.75" outlineLevel="1">
      <c r="A1087" s="205">
        <v>336</v>
      </c>
      <c r="B1087" s="268" t="s">
        <v>3128</v>
      </c>
      <c r="C1087" s="269">
        <v>2024</v>
      </c>
      <c r="D1087" s="270" t="s">
        <v>2708</v>
      </c>
      <c r="E1087" s="264">
        <v>1</v>
      </c>
      <c r="F1087" s="271">
        <v>15</v>
      </c>
    </row>
    <row r="1088" spans="1:6" s="201" customFormat="1" ht="12.75" outlineLevel="1">
      <c r="A1088" s="205">
        <v>337</v>
      </c>
      <c r="B1088" s="268" t="s">
        <v>3129</v>
      </c>
      <c r="C1088" s="269">
        <v>2024</v>
      </c>
      <c r="D1088" s="270" t="s">
        <v>2708</v>
      </c>
      <c r="E1088" s="264">
        <v>1</v>
      </c>
      <c r="F1088" s="271">
        <v>6</v>
      </c>
    </row>
    <row r="1089" spans="1:6" s="201" customFormat="1" ht="12.75" outlineLevel="1">
      <c r="A1089" s="265">
        <v>338</v>
      </c>
      <c r="B1089" s="268" t="s">
        <v>3130</v>
      </c>
      <c r="C1089" s="269">
        <v>2024</v>
      </c>
      <c r="D1089" s="270" t="s">
        <v>2708</v>
      </c>
      <c r="E1089" s="264">
        <v>1</v>
      </c>
      <c r="F1089" s="271">
        <v>10</v>
      </c>
    </row>
    <row r="1090" spans="1:6" s="201" customFormat="1" ht="12.75" outlineLevel="1">
      <c r="A1090" s="205">
        <v>339</v>
      </c>
      <c r="B1090" s="268" t="s">
        <v>3131</v>
      </c>
      <c r="C1090" s="269">
        <v>2024</v>
      </c>
      <c r="D1090" s="270" t="s">
        <v>2708</v>
      </c>
      <c r="E1090" s="264">
        <v>1</v>
      </c>
      <c r="F1090" s="271">
        <v>10</v>
      </c>
    </row>
    <row r="1091" spans="1:6" s="201" customFormat="1" ht="12.75" outlineLevel="1">
      <c r="A1091" s="205">
        <v>340</v>
      </c>
      <c r="B1091" s="268" t="s">
        <v>3132</v>
      </c>
      <c r="C1091" s="269">
        <v>2024</v>
      </c>
      <c r="D1091" s="270" t="s">
        <v>2708</v>
      </c>
      <c r="E1091" s="264">
        <v>1</v>
      </c>
      <c r="F1091" s="271">
        <v>10</v>
      </c>
    </row>
    <row r="1092" spans="1:6" s="201" customFormat="1" ht="12.75" outlineLevel="1">
      <c r="A1092" s="265">
        <v>341</v>
      </c>
      <c r="B1092" s="268" t="s">
        <v>3133</v>
      </c>
      <c r="C1092" s="269">
        <v>2024</v>
      </c>
      <c r="D1092" s="270" t="s">
        <v>2708</v>
      </c>
      <c r="E1092" s="264">
        <v>1</v>
      </c>
      <c r="F1092" s="271">
        <v>15</v>
      </c>
    </row>
    <row r="1093" spans="1:6" s="201" customFormat="1" ht="12.75" outlineLevel="1">
      <c r="A1093" s="205">
        <v>342</v>
      </c>
      <c r="B1093" s="268" t="s">
        <v>3134</v>
      </c>
      <c r="C1093" s="269">
        <v>2024</v>
      </c>
      <c r="D1093" s="270" t="s">
        <v>2708</v>
      </c>
      <c r="E1093" s="264">
        <v>1</v>
      </c>
      <c r="F1093" s="271">
        <v>15</v>
      </c>
    </row>
    <row r="1094" spans="1:6" s="201" customFormat="1" ht="12.75" outlineLevel="1">
      <c r="A1094" s="205">
        <v>354</v>
      </c>
      <c r="B1094" s="268" t="s">
        <v>3135</v>
      </c>
      <c r="C1094" s="269">
        <v>2024</v>
      </c>
      <c r="D1094" s="270" t="s">
        <v>2708</v>
      </c>
      <c r="E1094" s="264">
        <v>1</v>
      </c>
      <c r="F1094" s="271">
        <v>8</v>
      </c>
    </row>
    <row r="1095" spans="1:6" s="201" customFormat="1" ht="12.75" outlineLevel="1">
      <c r="A1095" s="205">
        <v>355</v>
      </c>
      <c r="B1095" s="268" t="s">
        <v>3136</v>
      </c>
      <c r="C1095" s="269">
        <v>2024</v>
      </c>
      <c r="D1095" s="270" t="s">
        <v>2708</v>
      </c>
      <c r="E1095" s="264">
        <v>1</v>
      </c>
      <c r="F1095" s="271">
        <v>10</v>
      </c>
    </row>
    <row r="1096" spans="1:6" s="201" customFormat="1" ht="12.75" outlineLevel="1">
      <c r="A1096" s="265">
        <v>356</v>
      </c>
      <c r="B1096" s="268" t="s">
        <v>3137</v>
      </c>
      <c r="C1096" s="269">
        <v>2024</v>
      </c>
      <c r="D1096" s="270" t="s">
        <v>2708</v>
      </c>
      <c r="E1096" s="264">
        <v>1</v>
      </c>
      <c r="F1096" s="271">
        <v>15</v>
      </c>
    </row>
    <row r="1097" spans="1:6" s="201" customFormat="1" ht="12.75" outlineLevel="1">
      <c r="A1097" s="205">
        <v>357</v>
      </c>
      <c r="B1097" s="268" t="s">
        <v>3138</v>
      </c>
      <c r="C1097" s="269">
        <v>2024</v>
      </c>
      <c r="D1097" s="270" t="s">
        <v>2708</v>
      </c>
      <c r="E1097" s="264">
        <v>1</v>
      </c>
      <c r="F1097" s="271">
        <v>8</v>
      </c>
    </row>
    <row r="1098" spans="1:6" s="201" customFormat="1" ht="12.75" outlineLevel="1">
      <c r="A1098" s="205">
        <v>358</v>
      </c>
      <c r="B1098" s="268" t="s">
        <v>3139</v>
      </c>
      <c r="C1098" s="269">
        <v>2024</v>
      </c>
      <c r="D1098" s="270" t="s">
        <v>2708</v>
      </c>
      <c r="E1098" s="264">
        <v>1</v>
      </c>
      <c r="F1098" s="271">
        <v>15</v>
      </c>
    </row>
    <row r="1099" spans="1:6" s="201" customFormat="1" ht="12.75" outlineLevel="1">
      <c r="A1099" s="265">
        <v>359</v>
      </c>
      <c r="B1099" s="268" t="s">
        <v>573</v>
      </c>
      <c r="C1099" s="269">
        <v>2024</v>
      </c>
      <c r="D1099" s="270" t="s">
        <v>2708</v>
      </c>
      <c r="E1099" s="264">
        <v>1</v>
      </c>
      <c r="F1099" s="271">
        <v>1.5</v>
      </c>
    </row>
    <row r="1100" spans="1:6" s="201" customFormat="1" ht="12.75" outlineLevel="1">
      <c r="A1100" s="205">
        <v>360</v>
      </c>
      <c r="B1100" s="268" t="s">
        <v>3140</v>
      </c>
      <c r="C1100" s="269">
        <v>2024</v>
      </c>
      <c r="D1100" s="270" t="s">
        <v>2708</v>
      </c>
      <c r="E1100" s="264">
        <v>1</v>
      </c>
      <c r="F1100" s="271">
        <v>15</v>
      </c>
    </row>
    <row r="1101" spans="1:6" s="201" customFormat="1" ht="12.75" outlineLevel="1">
      <c r="A1101" s="205">
        <v>361</v>
      </c>
      <c r="B1101" s="268" t="s">
        <v>3141</v>
      </c>
      <c r="C1101" s="269">
        <v>2024</v>
      </c>
      <c r="D1101" s="270" t="s">
        <v>2708</v>
      </c>
      <c r="E1101" s="264">
        <v>1</v>
      </c>
      <c r="F1101" s="271">
        <v>10</v>
      </c>
    </row>
    <row r="1102" spans="1:6" s="201" customFormat="1" ht="12.75" outlineLevel="1">
      <c r="A1102" s="265">
        <v>362</v>
      </c>
      <c r="B1102" s="268" t="s">
        <v>3142</v>
      </c>
      <c r="C1102" s="269">
        <v>2024</v>
      </c>
      <c r="D1102" s="270" t="s">
        <v>2708</v>
      </c>
      <c r="E1102" s="264">
        <v>1</v>
      </c>
      <c r="F1102" s="271">
        <v>15</v>
      </c>
    </row>
    <row r="1103" spans="1:6" s="201" customFormat="1" ht="12.75" outlineLevel="1">
      <c r="A1103" s="205">
        <v>363</v>
      </c>
      <c r="B1103" s="268" t="s">
        <v>3143</v>
      </c>
      <c r="C1103" s="269">
        <v>2024</v>
      </c>
      <c r="D1103" s="270" t="s">
        <v>2708</v>
      </c>
      <c r="E1103" s="264">
        <v>1</v>
      </c>
      <c r="F1103" s="271">
        <v>10</v>
      </c>
    </row>
    <row r="1104" spans="1:6" s="201" customFormat="1" ht="12.75" outlineLevel="1">
      <c r="A1104" s="205">
        <v>364</v>
      </c>
      <c r="B1104" s="268" t="s">
        <v>3144</v>
      </c>
      <c r="C1104" s="269">
        <v>2024</v>
      </c>
      <c r="D1104" s="270" t="s">
        <v>2708</v>
      </c>
      <c r="E1104" s="264">
        <v>1</v>
      </c>
      <c r="F1104" s="271">
        <v>1.9</v>
      </c>
    </row>
    <row r="1105" spans="1:6" s="201" customFormat="1" ht="12.75" outlineLevel="1">
      <c r="A1105" s="265">
        <v>365</v>
      </c>
      <c r="B1105" s="268" t="s">
        <v>3144</v>
      </c>
      <c r="C1105" s="269">
        <v>2024</v>
      </c>
      <c r="D1105" s="270" t="s">
        <v>2708</v>
      </c>
      <c r="E1105" s="264">
        <v>1</v>
      </c>
      <c r="F1105" s="271">
        <v>1.9</v>
      </c>
    </row>
    <row r="1106" spans="1:6" s="201" customFormat="1" ht="12.75" outlineLevel="1">
      <c r="A1106" s="205">
        <v>366</v>
      </c>
      <c r="B1106" s="268" t="s">
        <v>3145</v>
      </c>
      <c r="C1106" s="269">
        <v>2024</v>
      </c>
      <c r="D1106" s="270" t="s">
        <v>2708</v>
      </c>
      <c r="E1106" s="264">
        <v>1</v>
      </c>
      <c r="F1106" s="271">
        <v>10</v>
      </c>
    </row>
    <row r="1107" spans="1:6" s="201" customFormat="1" ht="12.75" outlineLevel="1">
      <c r="A1107" s="205">
        <v>367</v>
      </c>
      <c r="B1107" s="268" t="s">
        <v>3146</v>
      </c>
      <c r="C1107" s="269">
        <v>2024</v>
      </c>
      <c r="D1107" s="270" t="s">
        <v>2708</v>
      </c>
      <c r="E1107" s="264">
        <v>1</v>
      </c>
      <c r="F1107" s="271">
        <v>10</v>
      </c>
    </row>
    <row r="1108" spans="1:6" s="201" customFormat="1" ht="12.75" outlineLevel="1">
      <c r="A1108" s="265">
        <v>368</v>
      </c>
      <c r="B1108" s="268" t="s">
        <v>3147</v>
      </c>
      <c r="C1108" s="269">
        <v>2024</v>
      </c>
      <c r="D1108" s="270" t="s">
        <v>2708</v>
      </c>
      <c r="E1108" s="264">
        <v>1</v>
      </c>
      <c r="F1108" s="271">
        <v>12</v>
      </c>
    </row>
    <row r="1109" spans="1:6" s="201" customFormat="1" ht="12.75" outlineLevel="1">
      <c r="A1109" s="205">
        <v>369</v>
      </c>
      <c r="B1109" s="268" t="s">
        <v>3148</v>
      </c>
      <c r="C1109" s="269">
        <v>2024</v>
      </c>
      <c r="D1109" s="270" t="s">
        <v>2708</v>
      </c>
      <c r="E1109" s="264">
        <v>1</v>
      </c>
      <c r="F1109" s="271">
        <v>10</v>
      </c>
    </row>
    <row r="1110" spans="1:6" s="201" customFormat="1" ht="12.75" outlineLevel="1">
      <c r="A1110" s="205">
        <v>370</v>
      </c>
      <c r="B1110" s="268" t="s">
        <v>3149</v>
      </c>
      <c r="C1110" s="269">
        <v>2024</v>
      </c>
      <c r="D1110" s="270" t="s">
        <v>2708</v>
      </c>
      <c r="E1110" s="264">
        <v>1</v>
      </c>
      <c r="F1110" s="271">
        <v>6</v>
      </c>
    </row>
    <row r="1111" spans="1:6" s="201" customFormat="1" ht="12.75" outlineLevel="1">
      <c r="A1111" s="265">
        <v>371</v>
      </c>
      <c r="B1111" s="268" t="s">
        <v>546</v>
      </c>
      <c r="C1111" s="269">
        <v>2024</v>
      </c>
      <c r="D1111" s="270" t="s">
        <v>2708</v>
      </c>
      <c r="E1111" s="264">
        <v>1</v>
      </c>
      <c r="F1111" s="271">
        <v>15</v>
      </c>
    </row>
    <row r="1112" spans="1:6" s="201" customFormat="1" ht="12.75" outlineLevel="1">
      <c r="A1112" s="205">
        <v>372</v>
      </c>
      <c r="B1112" s="268" t="s">
        <v>3150</v>
      </c>
      <c r="C1112" s="269">
        <v>2024</v>
      </c>
      <c r="D1112" s="270" t="s">
        <v>2708</v>
      </c>
      <c r="E1112" s="264">
        <v>1</v>
      </c>
      <c r="F1112" s="271">
        <v>5</v>
      </c>
    </row>
    <row r="1113" spans="1:6" s="201" customFormat="1" ht="12.75" outlineLevel="1">
      <c r="A1113" s="205">
        <v>373</v>
      </c>
      <c r="B1113" s="268" t="s">
        <v>3151</v>
      </c>
      <c r="C1113" s="269">
        <v>2024</v>
      </c>
      <c r="D1113" s="270" t="s">
        <v>2708</v>
      </c>
      <c r="E1113" s="264">
        <v>1</v>
      </c>
      <c r="F1113" s="271">
        <v>15</v>
      </c>
    </row>
    <row r="1114" spans="1:6" s="201" customFormat="1" ht="12.75" outlineLevel="1">
      <c r="A1114" s="265">
        <v>374</v>
      </c>
      <c r="B1114" s="268" t="s">
        <v>3152</v>
      </c>
      <c r="C1114" s="269">
        <v>2024</v>
      </c>
      <c r="D1114" s="263" t="s">
        <v>2708</v>
      </c>
      <c r="E1114" s="272">
        <v>1</v>
      </c>
      <c r="F1114" s="272">
        <v>15</v>
      </c>
    </row>
    <row r="1115" spans="1:6" ht="15.75">
      <c r="A1115" s="257" t="s">
        <v>3153</v>
      </c>
      <c r="B1115" s="258" t="s">
        <v>659</v>
      </c>
      <c r="C1115" s="259"/>
      <c r="D1115" s="274"/>
      <c r="E1115" s="261">
        <f>E1116</f>
        <v>648</v>
      </c>
      <c r="F1115" s="261">
        <f>F1116</f>
        <v>8521.7999999999993</v>
      </c>
    </row>
    <row r="1116" spans="1:6" ht="15.75">
      <c r="A1116" s="257" t="s">
        <v>3154</v>
      </c>
      <c r="B1116" s="258" t="s">
        <v>463</v>
      </c>
      <c r="C1116" s="259"/>
      <c r="D1116" s="274" t="s">
        <v>2708</v>
      </c>
      <c r="E1116" s="261">
        <f>SUM(E1117:E1759)</f>
        <v>648</v>
      </c>
      <c r="F1116" s="261">
        <f>SUM(F1117:F1759)</f>
        <v>8521.7999999999993</v>
      </c>
    </row>
    <row r="1117" spans="1:6" s="201" customFormat="1" ht="12.75" outlineLevel="1">
      <c r="A1117" s="205">
        <v>4</v>
      </c>
      <c r="B1117" s="209" t="s">
        <v>660</v>
      </c>
      <c r="C1117" s="275">
        <v>2022</v>
      </c>
      <c r="D1117" s="270" t="s">
        <v>2708</v>
      </c>
      <c r="E1117" s="264">
        <v>1</v>
      </c>
      <c r="F1117" s="264">
        <v>15</v>
      </c>
    </row>
    <row r="1118" spans="1:6" s="201" customFormat="1" ht="12.75" outlineLevel="1">
      <c r="A1118" s="205">
        <v>5</v>
      </c>
      <c r="B1118" s="209" t="s">
        <v>661</v>
      </c>
      <c r="C1118" s="275">
        <v>2022</v>
      </c>
      <c r="D1118" s="270" t="s">
        <v>2708</v>
      </c>
      <c r="E1118" s="264">
        <v>1</v>
      </c>
      <c r="F1118" s="264">
        <v>15</v>
      </c>
    </row>
    <row r="1119" spans="1:6" s="201" customFormat="1" ht="12.75" outlineLevel="1">
      <c r="A1119" s="205">
        <v>6</v>
      </c>
      <c r="B1119" s="209" t="s">
        <v>662</v>
      </c>
      <c r="C1119" s="275">
        <v>2022</v>
      </c>
      <c r="D1119" s="270" t="s">
        <v>2708</v>
      </c>
      <c r="E1119" s="264">
        <v>1</v>
      </c>
      <c r="F1119" s="264">
        <v>15</v>
      </c>
    </row>
    <row r="1120" spans="1:6" s="201" customFormat="1" ht="12.75" outlineLevel="1">
      <c r="A1120" s="205">
        <v>7</v>
      </c>
      <c r="B1120" s="209" t="s">
        <v>663</v>
      </c>
      <c r="C1120" s="275">
        <v>2022</v>
      </c>
      <c r="D1120" s="270" t="s">
        <v>2708</v>
      </c>
      <c r="E1120" s="264">
        <v>1</v>
      </c>
      <c r="F1120" s="264">
        <v>15</v>
      </c>
    </row>
    <row r="1121" spans="1:6" s="201" customFormat="1" ht="12.75" outlineLevel="1">
      <c r="A1121" s="205">
        <v>8</v>
      </c>
      <c r="B1121" s="209" t="s">
        <v>662</v>
      </c>
      <c r="C1121" s="275">
        <v>2022</v>
      </c>
      <c r="D1121" s="270" t="s">
        <v>2708</v>
      </c>
      <c r="E1121" s="264">
        <v>1</v>
      </c>
      <c r="F1121" s="264">
        <v>15</v>
      </c>
    </row>
    <row r="1122" spans="1:6" s="201" customFormat="1" ht="12.75" outlineLevel="1">
      <c r="A1122" s="205">
        <v>9</v>
      </c>
      <c r="B1122" s="209" t="s">
        <v>662</v>
      </c>
      <c r="C1122" s="275">
        <v>2022</v>
      </c>
      <c r="D1122" s="270" t="s">
        <v>2708</v>
      </c>
      <c r="E1122" s="264">
        <v>1</v>
      </c>
      <c r="F1122" s="264">
        <v>15</v>
      </c>
    </row>
    <row r="1123" spans="1:6" s="201" customFormat="1" ht="12.75" outlineLevel="1">
      <c r="A1123" s="205">
        <v>10</v>
      </c>
      <c r="B1123" s="209" t="s">
        <v>664</v>
      </c>
      <c r="C1123" s="275">
        <v>2022</v>
      </c>
      <c r="D1123" s="270" t="s">
        <v>2708</v>
      </c>
      <c r="E1123" s="264">
        <v>1</v>
      </c>
      <c r="F1123" s="264">
        <v>15</v>
      </c>
    </row>
    <row r="1124" spans="1:6" s="201" customFormat="1" ht="12.75" outlineLevel="1">
      <c r="A1124" s="205">
        <v>44</v>
      </c>
      <c r="B1124" s="209" t="s">
        <v>665</v>
      </c>
      <c r="C1124" s="275">
        <v>2022</v>
      </c>
      <c r="D1124" s="270" t="s">
        <v>2708</v>
      </c>
      <c r="E1124" s="264">
        <v>1</v>
      </c>
      <c r="F1124" s="264">
        <v>15</v>
      </c>
    </row>
    <row r="1125" spans="1:6" s="201" customFormat="1" ht="12.75" outlineLevel="1">
      <c r="A1125" s="205">
        <v>45</v>
      </c>
      <c r="B1125" s="209" t="s">
        <v>666</v>
      </c>
      <c r="C1125" s="275">
        <v>2022</v>
      </c>
      <c r="D1125" s="270" t="s">
        <v>2708</v>
      </c>
      <c r="E1125" s="264">
        <v>1</v>
      </c>
      <c r="F1125" s="264">
        <v>15</v>
      </c>
    </row>
    <row r="1126" spans="1:6" s="201" customFormat="1" ht="12.75" outlineLevel="1">
      <c r="A1126" s="205">
        <v>46</v>
      </c>
      <c r="B1126" s="209" t="s">
        <v>667</v>
      </c>
      <c r="C1126" s="275">
        <v>2022</v>
      </c>
      <c r="D1126" s="270" t="s">
        <v>2708</v>
      </c>
      <c r="E1126" s="264">
        <v>1</v>
      </c>
      <c r="F1126" s="264">
        <v>15</v>
      </c>
    </row>
    <row r="1127" spans="1:6" s="201" customFormat="1" ht="12.75" outlineLevel="1">
      <c r="A1127" s="205">
        <v>63</v>
      </c>
      <c r="B1127" s="209" t="s">
        <v>668</v>
      </c>
      <c r="C1127" s="275">
        <v>2022</v>
      </c>
      <c r="D1127" s="270" t="s">
        <v>2708</v>
      </c>
      <c r="E1127" s="264">
        <v>1</v>
      </c>
      <c r="F1127" s="264">
        <v>10</v>
      </c>
    </row>
    <row r="1128" spans="1:6" s="201" customFormat="1" ht="12.75" outlineLevel="1">
      <c r="A1128" s="205">
        <v>64</v>
      </c>
      <c r="B1128" s="209" t="s">
        <v>669</v>
      </c>
      <c r="C1128" s="275">
        <v>2022</v>
      </c>
      <c r="D1128" s="270" t="s">
        <v>2708</v>
      </c>
      <c r="E1128" s="264">
        <v>1</v>
      </c>
      <c r="F1128" s="264">
        <v>9</v>
      </c>
    </row>
    <row r="1129" spans="1:6" s="201" customFormat="1" ht="12.75" outlineLevel="1">
      <c r="A1129" s="205">
        <v>65</v>
      </c>
      <c r="B1129" s="209" t="s">
        <v>670</v>
      </c>
      <c r="C1129" s="275">
        <v>2022</v>
      </c>
      <c r="D1129" s="270" t="s">
        <v>2708</v>
      </c>
      <c r="E1129" s="264">
        <v>1</v>
      </c>
      <c r="F1129" s="264">
        <v>15</v>
      </c>
    </row>
    <row r="1130" spans="1:6" s="201" customFormat="1" ht="12.75" outlineLevel="1">
      <c r="A1130" s="205">
        <v>66</v>
      </c>
      <c r="B1130" s="209" t="s">
        <v>671</v>
      </c>
      <c r="C1130" s="275">
        <v>2022</v>
      </c>
      <c r="D1130" s="270" t="s">
        <v>2708</v>
      </c>
      <c r="E1130" s="264">
        <v>1</v>
      </c>
      <c r="F1130" s="264">
        <v>10</v>
      </c>
    </row>
    <row r="1131" spans="1:6" s="201" customFormat="1" ht="12.75" outlineLevel="1">
      <c r="A1131" s="205">
        <v>67</v>
      </c>
      <c r="B1131" s="209" t="s">
        <v>672</v>
      </c>
      <c r="C1131" s="275">
        <v>2022</v>
      </c>
      <c r="D1131" s="270" t="s">
        <v>2708</v>
      </c>
      <c r="E1131" s="264">
        <v>1</v>
      </c>
      <c r="F1131" s="264">
        <v>15</v>
      </c>
    </row>
    <row r="1132" spans="1:6" s="201" customFormat="1" ht="12.75" outlineLevel="1">
      <c r="A1132" s="205">
        <v>68</v>
      </c>
      <c r="B1132" s="209" t="s">
        <v>673</v>
      </c>
      <c r="C1132" s="275">
        <v>2022</v>
      </c>
      <c r="D1132" s="270" t="s">
        <v>2708</v>
      </c>
      <c r="E1132" s="264">
        <v>1</v>
      </c>
      <c r="F1132" s="264">
        <v>9</v>
      </c>
    </row>
    <row r="1133" spans="1:6" s="201" customFormat="1" ht="12.75" outlineLevel="1">
      <c r="A1133" s="205">
        <v>69</v>
      </c>
      <c r="B1133" s="209" t="s">
        <v>674</v>
      </c>
      <c r="C1133" s="275">
        <v>2022</v>
      </c>
      <c r="D1133" s="270" t="s">
        <v>2708</v>
      </c>
      <c r="E1133" s="264">
        <v>1</v>
      </c>
      <c r="F1133" s="264">
        <v>9</v>
      </c>
    </row>
    <row r="1134" spans="1:6" s="201" customFormat="1" ht="12.75" outlineLevel="1">
      <c r="A1134" s="205">
        <v>70</v>
      </c>
      <c r="B1134" s="209" t="s">
        <v>675</v>
      </c>
      <c r="C1134" s="275">
        <v>2022</v>
      </c>
      <c r="D1134" s="270" t="s">
        <v>2708</v>
      </c>
      <c r="E1134" s="264">
        <v>1</v>
      </c>
      <c r="F1134" s="264">
        <v>15</v>
      </c>
    </row>
    <row r="1135" spans="1:6" s="201" customFormat="1" ht="12.75" outlineLevel="1">
      <c r="A1135" s="205">
        <v>71</v>
      </c>
      <c r="B1135" s="209" t="s">
        <v>676</v>
      </c>
      <c r="C1135" s="275">
        <v>2022</v>
      </c>
      <c r="D1135" s="270" t="s">
        <v>2708</v>
      </c>
      <c r="E1135" s="264">
        <v>1</v>
      </c>
      <c r="F1135" s="264">
        <v>15</v>
      </c>
    </row>
    <row r="1136" spans="1:6" s="201" customFormat="1" ht="12.75" outlineLevel="1">
      <c r="A1136" s="205">
        <v>72</v>
      </c>
      <c r="B1136" s="209" t="s">
        <v>677</v>
      </c>
      <c r="C1136" s="275">
        <v>2022</v>
      </c>
      <c r="D1136" s="270" t="s">
        <v>2708</v>
      </c>
      <c r="E1136" s="264">
        <v>1</v>
      </c>
      <c r="F1136" s="264">
        <v>15</v>
      </c>
    </row>
    <row r="1137" spans="1:6" s="201" customFormat="1" ht="12.75" outlineLevel="1">
      <c r="A1137" s="205">
        <v>73</v>
      </c>
      <c r="B1137" s="209" t="s">
        <v>678</v>
      </c>
      <c r="C1137" s="275">
        <v>2022</v>
      </c>
      <c r="D1137" s="270" t="s">
        <v>2708</v>
      </c>
      <c r="E1137" s="264">
        <v>1</v>
      </c>
      <c r="F1137" s="264">
        <v>15</v>
      </c>
    </row>
    <row r="1138" spans="1:6" s="201" customFormat="1" ht="12.75" outlineLevel="1">
      <c r="A1138" s="205">
        <v>74</v>
      </c>
      <c r="B1138" s="209" t="s">
        <v>679</v>
      </c>
      <c r="C1138" s="275">
        <v>2022</v>
      </c>
      <c r="D1138" s="270" t="s">
        <v>2708</v>
      </c>
      <c r="E1138" s="264">
        <v>1</v>
      </c>
      <c r="F1138" s="264">
        <v>15</v>
      </c>
    </row>
    <row r="1139" spans="1:6" s="201" customFormat="1" ht="12.75" outlineLevel="1">
      <c r="A1139" s="205">
        <v>75</v>
      </c>
      <c r="B1139" s="209" t="s">
        <v>680</v>
      </c>
      <c r="C1139" s="275">
        <v>2022</v>
      </c>
      <c r="D1139" s="270" t="s">
        <v>2708</v>
      </c>
      <c r="E1139" s="264">
        <v>1</v>
      </c>
      <c r="F1139" s="264">
        <v>15</v>
      </c>
    </row>
    <row r="1140" spans="1:6" s="201" customFormat="1" ht="12.75" outlineLevel="1">
      <c r="A1140" s="205">
        <v>96</v>
      </c>
      <c r="B1140" s="209" t="s">
        <v>681</v>
      </c>
      <c r="C1140" s="275">
        <v>2023</v>
      </c>
      <c r="D1140" s="270" t="s">
        <v>2708</v>
      </c>
      <c r="E1140" s="264">
        <v>1</v>
      </c>
      <c r="F1140" s="264">
        <v>15</v>
      </c>
    </row>
    <row r="1141" spans="1:6" s="201" customFormat="1" ht="12.75" outlineLevel="1">
      <c r="A1141" s="205">
        <v>97</v>
      </c>
      <c r="B1141" s="209" t="s">
        <v>682</v>
      </c>
      <c r="C1141" s="275">
        <v>2023</v>
      </c>
      <c r="D1141" s="270" t="s">
        <v>2708</v>
      </c>
      <c r="E1141" s="264">
        <v>1</v>
      </c>
      <c r="F1141" s="264">
        <v>6</v>
      </c>
    </row>
    <row r="1142" spans="1:6" s="201" customFormat="1" ht="12.75" outlineLevel="1">
      <c r="A1142" s="205">
        <v>99</v>
      </c>
      <c r="B1142" s="209" t="s">
        <v>683</v>
      </c>
      <c r="C1142" s="275">
        <v>2023</v>
      </c>
      <c r="D1142" s="270" t="s">
        <v>2708</v>
      </c>
      <c r="E1142" s="264">
        <v>1</v>
      </c>
      <c r="F1142" s="264">
        <v>15</v>
      </c>
    </row>
    <row r="1143" spans="1:6" s="201" customFormat="1" ht="12.75" outlineLevel="1">
      <c r="A1143" s="205">
        <v>100</v>
      </c>
      <c r="B1143" s="209" t="s">
        <v>684</v>
      </c>
      <c r="C1143" s="275">
        <v>2023</v>
      </c>
      <c r="D1143" s="270" t="s">
        <v>2708</v>
      </c>
      <c r="E1143" s="264">
        <v>1</v>
      </c>
      <c r="F1143" s="264">
        <v>15</v>
      </c>
    </row>
    <row r="1144" spans="1:6" s="201" customFormat="1" ht="12.75" outlineLevel="1">
      <c r="A1144" s="205">
        <v>108</v>
      </c>
      <c r="B1144" s="209" t="s">
        <v>685</v>
      </c>
      <c r="C1144" s="275">
        <v>2023</v>
      </c>
      <c r="D1144" s="270" t="s">
        <v>2708</v>
      </c>
      <c r="E1144" s="264">
        <v>1</v>
      </c>
      <c r="F1144" s="264">
        <v>15</v>
      </c>
    </row>
    <row r="1145" spans="1:6" s="201" customFormat="1" ht="12.75" outlineLevel="1">
      <c r="A1145" s="205">
        <v>110</v>
      </c>
      <c r="B1145" s="209" t="s">
        <v>686</v>
      </c>
      <c r="C1145" s="275">
        <v>2023</v>
      </c>
      <c r="D1145" s="270" t="s">
        <v>2708</v>
      </c>
      <c r="E1145" s="264">
        <v>1</v>
      </c>
      <c r="F1145" s="264">
        <v>15</v>
      </c>
    </row>
    <row r="1146" spans="1:6" s="201" customFormat="1" ht="12.75" outlineLevel="1">
      <c r="A1146" s="205">
        <v>111</v>
      </c>
      <c r="B1146" s="209" t="s">
        <v>687</v>
      </c>
      <c r="C1146" s="275">
        <v>2023</v>
      </c>
      <c r="D1146" s="270" t="s">
        <v>2708</v>
      </c>
      <c r="E1146" s="264">
        <v>1</v>
      </c>
      <c r="F1146" s="264">
        <v>10</v>
      </c>
    </row>
    <row r="1147" spans="1:6" s="201" customFormat="1" ht="12.75" outlineLevel="1">
      <c r="A1147" s="205">
        <v>113</v>
      </c>
      <c r="B1147" s="209" t="s">
        <v>688</v>
      </c>
      <c r="C1147" s="275">
        <v>2023</v>
      </c>
      <c r="D1147" s="270" t="s">
        <v>2708</v>
      </c>
      <c r="E1147" s="264">
        <v>1</v>
      </c>
      <c r="F1147" s="264">
        <v>13</v>
      </c>
    </row>
    <row r="1148" spans="1:6" s="201" customFormat="1" ht="12.75" outlineLevel="1">
      <c r="A1148" s="205">
        <v>147</v>
      </c>
      <c r="B1148" s="209" t="s">
        <v>689</v>
      </c>
      <c r="C1148" s="275">
        <v>2023</v>
      </c>
      <c r="D1148" s="270" t="s">
        <v>2708</v>
      </c>
      <c r="E1148" s="264">
        <v>1</v>
      </c>
      <c r="F1148" s="264">
        <v>15</v>
      </c>
    </row>
    <row r="1149" spans="1:6" s="201" customFormat="1" ht="12.75" outlineLevel="1">
      <c r="A1149" s="205">
        <v>148</v>
      </c>
      <c r="B1149" s="209" t="s">
        <v>690</v>
      </c>
      <c r="C1149" s="275">
        <v>2023</v>
      </c>
      <c r="D1149" s="270" t="s">
        <v>2708</v>
      </c>
      <c r="E1149" s="264">
        <v>1</v>
      </c>
      <c r="F1149" s="264">
        <v>15</v>
      </c>
    </row>
    <row r="1150" spans="1:6" s="201" customFormat="1" ht="12.75" outlineLevel="1">
      <c r="A1150" s="205">
        <v>149</v>
      </c>
      <c r="B1150" s="209" t="s">
        <v>691</v>
      </c>
      <c r="C1150" s="275">
        <v>2023</v>
      </c>
      <c r="D1150" s="270" t="s">
        <v>2708</v>
      </c>
      <c r="E1150" s="264">
        <v>1</v>
      </c>
      <c r="F1150" s="264">
        <v>15</v>
      </c>
    </row>
    <row r="1151" spans="1:6" s="201" customFormat="1" ht="12.75" outlineLevel="1">
      <c r="A1151" s="205">
        <v>158</v>
      </c>
      <c r="B1151" s="209" t="s">
        <v>692</v>
      </c>
      <c r="C1151" s="275">
        <v>2023</v>
      </c>
      <c r="D1151" s="270" t="s">
        <v>2708</v>
      </c>
      <c r="E1151" s="264">
        <v>1</v>
      </c>
      <c r="F1151" s="264">
        <v>15</v>
      </c>
    </row>
    <row r="1152" spans="1:6" s="201" customFormat="1" ht="12.75" outlineLevel="1">
      <c r="A1152" s="205">
        <v>159</v>
      </c>
      <c r="B1152" s="209" t="s">
        <v>693</v>
      </c>
      <c r="C1152" s="275">
        <v>2023</v>
      </c>
      <c r="D1152" s="270" t="s">
        <v>2708</v>
      </c>
      <c r="E1152" s="264">
        <v>1</v>
      </c>
      <c r="F1152" s="264">
        <v>15</v>
      </c>
    </row>
    <row r="1153" spans="1:6" s="201" customFormat="1" ht="12.75" outlineLevel="1">
      <c r="A1153" s="205">
        <v>160</v>
      </c>
      <c r="B1153" s="209" t="s">
        <v>694</v>
      </c>
      <c r="C1153" s="275">
        <v>2023</v>
      </c>
      <c r="D1153" s="270" t="s">
        <v>2708</v>
      </c>
      <c r="E1153" s="264">
        <v>1</v>
      </c>
      <c r="F1153" s="264">
        <v>15</v>
      </c>
    </row>
    <row r="1154" spans="1:6" s="201" customFormat="1" ht="12.75" outlineLevel="1">
      <c r="A1154" s="205">
        <v>161</v>
      </c>
      <c r="B1154" s="209" t="s">
        <v>695</v>
      </c>
      <c r="C1154" s="275">
        <v>2023</v>
      </c>
      <c r="D1154" s="270" t="s">
        <v>2708</v>
      </c>
      <c r="E1154" s="264">
        <v>1</v>
      </c>
      <c r="F1154" s="264">
        <v>0</v>
      </c>
    </row>
    <row r="1155" spans="1:6" s="201" customFormat="1" ht="12.75" outlineLevel="1">
      <c r="A1155" s="205">
        <v>162</v>
      </c>
      <c r="B1155" s="209" t="s">
        <v>696</v>
      </c>
      <c r="C1155" s="275">
        <v>2023</v>
      </c>
      <c r="D1155" s="270" t="s">
        <v>2708</v>
      </c>
      <c r="E1155" s="264">
        <v>1</v>
      </c>
      <c r="F1155" s="264">
        <v>9</v>
      </c>
    </row>
    <row r="1156" spans="1:6" s="201" customFormat="1" ht="12.75" outlineLevel="1">
      <c r="A1156" s="205">
        <v>163</v>
      </c>
      <c r="B1156" s="209" t="s">
        <v>697</v>
      </c>
      <c r="C1156" s="275">
        <v>2023</v>
      </c>
      <c r="D1156" s="270" t="s">
        <v>2708</v>
      </c>
      <c r="E1156" s="264">
        <v>1</v>
      </c>
      <c r="F1156" s="264">
        <v>0</v>
      </c>
    </row>
    <row r="1157" spans="1:6" s="201" customFormat="1" ht="12.75" outlineLevel="1">
      <c r="A1157" s="205">
        <v>164</v>
      </c>
      <c r="B1157" s="209" t="s">
        <v>698</v>
      </c>
      <c r="C1157" s="275">
        <v>2023</v>
      </c>
      <c r="D1157" s="270" t="s">
        <v>2708</v>
      </c>
      <c r="E1157" s="264">
        <v>1</v>
      </c>
      <c r="F1157" s="264">
        <v>15</v>
      </c>
    </row>
    <row r="1158" spans="1:6" s="201" customFormat="1" ht="12.75" outlineLevel="1">
      <c r="A1158" s="205">
        <v>165</v>
      </c>
      <c r="B1158" s="209" t="s">
        <v>699</v>
      </c>
      <c r="C1158" s="275">
        <v>2023</v>
      </c>
      <c r="D1158" s="270" t="s">
        <v>2708</v>
      </c>
      <c r="E1158" s="264">
        <v>1</v>
      </c>
      <c r="F1158" s="264">
        <v>15</v>
      </c>
    </row>
    <row r="1159" spans="1:6" s="201" customFormat="1" ht="12.75" outlineLevel="1">
      <c r="A1159" s="205">
        <v>166</v>
      </c>
      <c r="B1159" s="209" t="s">
        <v>700</v>
      </c>
      <c r="C1159" s="275">
        <v>2023</v>
      </c>
      <c r="D1159" s="270" t="s">
        <v>2708</v>
      </c>
      <c r="E1159" s="264">
        <v>1</v>
      </c>
      <c r="F1159" s="264">
        <v>15</v>
      </c>
    </row>
    <row r="1160" spans="1:6" s="201" customFormat="1" ht="12.75" outlineLevel="1">
      <c r="A1160" s="205">
        <v>194</v>
      </c>
      <c r="B1160" s="209" t="s">
        <v>701</v>
      </c>
      <c r="C1160" s="275">
        <v>2023</v>
      </c>
      <c r="D1160" s="270" t="s">
        <v>2708</v>
      </c>
      <c r="E1160" s="264">
        <v>1</v>
      </c>
      <c r="F1160" s="264">
        <v>15</v>
      </c>
    </row>
    <row r="1161" spans="1:6" s="201" customFormat="1" ht="12.75" outlineLevel="1">
      <c r="A1161" s="205">
        <v>195</v>
      </c>
      <c r="B1161" s="209" t="s">
        <v>702</v>
      </c>
      <c r="C1161" s="275">
        <v>2023</v>
      </c>
      <c r="D1161" s="270" t="s">
        <v>2708</v>
      </c>
      <c r="E1161" s="264">
        <v>1</v>
      </c>
      <c r="F1161" s="264">
        <v>15</v>
      </c>
    </row>
    <row r="1162" spans="1:6" s="201" customFormat="1" ht="12.75" outlineLevel="1">
      <c r="A1162" s="205">
        <v>196</v>
      </c>
      <c r="B1162" s="209" t="s">
        <v>703</v>
      </c>
      <c r="C1162" s="275">
        <v>2023</v>
      </c>
      <c r="D1162" s="270" t="s">
        <v>2708</v>
      </c>
      <c r="E1162" s="264">
        <v>1</v>
      </c>
      <c r="F1162" s="264">
        <v>15</v>
      </c>
    </row>
    <row r="1163" spans="1:6" s="201" customFormat="1" ht="12.75" outlineLevel="1">
      <c r="A1163" s="205">
        <v>197</v>
      </c>
      <c r="B1163" s="209" t="s">
        <v>704</v>
      </c>
      <c r="C1163" s="275">
        <v>2023</v>
      </c>
      <c r="D1163" s="270" t="s">
        <v>2708</v>
      </c>
      <c r="E1163" s="264">
        <v>1</v>
      </c>
      <c r="F1163" s="264">
        <v>15</v>
      </c>
    </row>
    <row r="1164" spans="1:6" s="201" customFormat="1" ht="12.75" outlineLevel="1">
      <c r="A1164" s="205">
        <v>198</v>
      </c>
      <c r="B1164" s="209" t="s">
        <v>705</v>
      </c>
      <c r="C1164" s="275">
        <v>2023</v>
      </c>
      <c r="D1164" s="270" t="s">
        <v>2708</v>
      </c>
      <c r="E1164" s="264">
        <v>1</v>
      </c>
      <c r="F1164" s="264">
        <v>0</v>
      </c>
    </row>
    <row r="1165" spans="1:6" s="201" customFormat="1" ht="12.75" outlineLevel="1">
      <c r="A1165" s="205">
        <v>199</v>
      </c>
      <c r="B1165" s="209" t="s">
        <v>706</v>
      </c>
      <c r="C1165" s="275">
        <v>2023</v>
      </c>
      <c r="D1165" s="270" t="s">
        <v>2708</v>
      </c>
      <c r="E1165" s="264">
        <v>1</v>
      </c>
      <c r="F1165" s="264">
        <v>15</v>
      </c>
    </row>
    <row r="1166" spans="1:6" s="201" customFormat="1" ht="12.75" outlineLevel="1">
      <c r="A1166" s="205">
        <v>200</v>
      </c>
      <c r="B1166" s="209" t="s">
        <v>707</v>
      </c>
      <c r="C1166" s="275">
        <v>2023</v>
      </c>
      <c r="D1166" s="270" t="s">
        <v>2708</v>
      </c>
      <c r="E1166" s="264">
        <v>1</v>
      </c>
      <c r="F1166" s="264">
        <v>15</v>
      </c>
    </row>
    <row r="1167" spans="1:6" s="201" customFormat="1" ht="12.75" outlineLevel="1">
      <c r="A1167" s="205">
        <v>201</v>
      </c>
      <c r="B1167" s="209" t="s">
        <v>708</v>
      </c>
      <c r="C1167" s="275">
        <v>2023</v>
      </c>
      <c r="D1167" s="270" t="s">
        <v>2708</v>
      </c>
      <c r="E1167" s="264">
        <v>1</v>
      </c>
      <c r="F1167" s="264">
        <v>15</v>
      </c>
    </row>
    <row r="1168" spans="1:6" s="201" customFormat="1" ht="12.75" outlineLevel="1">
      <c r="A1168" s="205">
        <v>202</v>
      </c>
      <c r="B1168" s="209" t="s">
        <v>709</v>
      </c>
      <c r="C1168" s="275">
        <v>2023</v>
      </c>
      <c r="D1168" s="270" t="s">
        <v>2708</v>
      </c>
      <c r="E1168" s="264">
        <v>1</v>
      </c>
      <c r="F1168" s="264">
        <v>15</v>
      </c>
    </row>
    <row r="1169" spans="1:6" s="201" customFormat="1" ht="12.75" outlineLevel="1">
      <c r="A1169" s="205">
        <v>203</v>
      </c>
      <c r="B1169" s="209" t="s">
        <v>710</v>
      </c>
      <c r="C1169" s="275">
        <v>2023</v>
      </c>
      <c r="D1169" s="270" t="s">
        <v>2708</v>
      </c>
      <c r="E1169" s="264">
        <v>1</v>
      </c>
      <c r="F1169" s="264">
        <v>15</v>
      </c>
    </row>
    <row r="1170" spans="1:6" s="201" customFormat="1" ht="12.75" outlineLevel="1">
      <c r="A1170" s="205">
        <v>204</v>
      </c>
      <c r="B1170" s="209" t="s">
        <v>711</v>
      </c>
      <c r="C1170" s="275">
        <v>2023</v>
      </c>
      <c r="D1170" s="270" t="s">
        <v>2708</v>
      </c>
      <c r="E1170" s="264">
        <v>1</v>
      </c>
      <c r="F1170" s="264">
        <v>0</v>
      </c>
    </row>
    <row r="1171" spans="1:6" s="201" customFormat="1" ht="12.75" outlineLevel="1">
      <c r="A1171" s="205">
        <v>205</v>
      </c>
      <c r="B1171" s="209" t="s">
        <v>712</v>
      </c>
      <c r="C1171" s="275">
        <v>2023</v>
      </c>
      <c r="D1171" s="270" t="s">
        <v>2708</v>
      </c>
      <c r="E1171" s="264">
        <v>1</v>
      </c>
      <c r="F1171" s="264">
        <v>0</v>
      </c>
    </row>
    <row r="1172" spans="1:6" s="201" customFormat="1" ht="12.75" outlineLevel="1">
      <c r="A1172" s="205">
        <v>206</v>
      </c>
      <c r="B1172" s="209" t="s">
        <v>713</v>
      </c>
      <c r="C1172" s="275">
        <v>2023</v>
      </c>
      <c r="D1172" s="270" t="s">
        <v>2708</v>
      </c>
      <c r="E1172" s="264">
        <v>1</v>
      </c>
      <c r="F1172" s="264">
        <v>15</v>
      </c>
    </row>
    <row r="1173" spans="1:6" s="201" customFormat="1" ht="12.75" outlineLevel="1">
      <c r="A1173" s="205">
        <v>207</v>
      </c>
      <c r="B1173" s="209" t="s">
        <v>714</v>
      </c>
      <c r="C1173" s="275">
        <v>2023</v>
      </c>
      <c r="D1173" s="270" t="s">
        <v>2708</v>
      </c>
      <c r="E1173" s="264">
        <v>1</v>
      </c>
      <c r="F1173" s="264">
        <v>15</v>
      </c>
    </row>
    <row r="1174" spans="1:6" s="201" customFormat="1" ht="12.75" outlineLevel="1">
      <c r="A1174" s="205">
        <v>208</v>
      </c>
      <c r="B1174" s="209" t="s">
        <v>715</v>
      </c>
      <c r="C1174" s="275">
        <v>2023</v>
      </c>
      <c r="D1174" s="270" t="s">
        <v>2708</v>
      </c>
      <c r="E1174" s="264">
        <v>1</v>
      </c>
      <c r="F1174" s="264">
        <v>10</v>
      </c>
    </row>
    <row r="1175" spans="1:6" s="201" customFormat="1" ht="12.75" outlineLevel="1">
      <c r="A1175" s="205">
        <v>209</v>
      </c>
      <c r="B1175" s="209" t="s">
        <v>716</v>
      </c>
      <c r="C1175" s="275">
        <v>2023</v>
      </c>
      <c r="D1175" s="270" t="s">
        <v>2708</v>
      </c>
      <c r="E1175" s="264">
        <v>1</v>
      </c>
      <c r="F1175" s="264">
        <v>15</v>
      </c>
    </row>
    <row r="1176" spans="1:6" s="201" customFormat="1" ht="12.75" outlineLevel="1">
      <c r="A1176" s="205">
        <v>210</v>
      </c>
      <c r="B1176" s="209" t="s">
        <v>717</v>
      </c>
      <c r="C1176" s="275">
        <v>2023</v>
      </c>
      <c r="D1176" s="270" t="s">
        <v>2708</v>
      </c>
      <c r="E1176" s="264">
        <v>1</v>
      </c>
      <c r="F1176" s="264">
        <v>10</v>
      </c>
    </row>
    <row r="1177" spans="1:6" s="201" customFormat="1" ht="12.75" outlineLevel="1">
      <c r="A1177" s="205">
        <v>211</v>
      </c>
      <c r="B1177" s="209" t="s">
        <v>718</v>
      </c>
      <c r="C1177" s="275">
        <v>2023</v>
      </c>
      <c r="D1177" s="270" t="s">
        <v>2708</v>
      </c>
      <c r="E1177" s="264">
        <v>1</v>
      </c>
      <c r="F1177" s="264">
        <v>15</v>
      </c>
    </row>
    <row r="1178" spans="1:6" s="201" customFormat="1" ht="12.75" outlineLevel="1">
      <c r="A1178" s="205">
        <v>212</v>
      </c>
      <c r="B1178" s="209" t="s">
        <v>719</v>
      </c>
      <c r="C1178" s="275">
        <v>2023</v>
      </c>
      <c r="D1178" s="270" t="s">
        <v>2708</v>
      </c>
      <c r="E1178" s="264">
        <v>1</v>
      </c>
      <c r="F1178" s="264">
        <v>15</v>
      </c>
    </row>
    <row r="1179" spans="1:6" s="201" customFormat="1" ht="12.75" outlineLevel="1">
      <c r="A1179" s="205">
        <v>213</v>
      </c>
      <c r="B1179" s="209" t="s">
        <v>720</v>
      </c>
      <c r="C1179" s="275">
        <v>2023</v>
      </c>
      <c r="D1179" s="270" t="s">
        <v>2708</v>
      </c>
      <c r="E1179" s="264">
        <v>1</v>
      </c>
      <c r="F1179" s="264">
        <v>15</v>
      </c>
    </row>
    <row r="1180" spans="1:6" s="201" customFormat="1" ht="12.75" outlineLevel="1">
      <c r="A1180" s="205">
        <v>214</v>
      </c>
      <c r="B1180" s="209" t="s">
        <v>721</v>
      </c>
      <c r="C1180" s="275">
        <v>2023</v>
      </c>
      <c r="D1180" s="270" t="s">
        <v>2708</v>
      </c>
      <c r="E1180" s="264">
        <v>1</v>
      </c>
      <c r="F1180" s="264">
        <v>15</v>
      </c>
    </row>
    <row r="1181" spans="1:6" s="201" customFormat="1" ht="12.75" outlineLevel="1">
      <c r="A1181" s="205">
        <v>215</v>
      </c>
      <c r="B1181" s="209" t="s">
        <v>722</v>
      </c>
      <c r="C1181" s="275">
        <v>2023</v>
      </c>
      <c r="D1181" s="270" t="s">
        <v>2708</v>
      </c>
      <c r="E1181" s="264">
        <v>1</v>
      </c>
      <c r="F1181" s="264">
        <v>15</v>
      </c>
    </row>
    <row r="1182" spans="1:6" s="201" customFormat="1" ht="12.75" outlineLevel="1">
      <c r="A1182" s="205">
        <v>216</v>
      </c>
      <c r="B1182" s="209" t="s">
        <v>723</v>
      </c>
      <c r="C1182" s="275">
        <v>2023</v>
      </c>
      <c r="D1182" s="270" t="s">
        <v>2708</v>
      </c>
      <c r="E1182" s="264">
        <v>1</v>
      </c>
      <c r="F1182" s="264">
        <v>15</v>
      </c>
    </row>
    <row r="1183" spans="1:6" s="201" customFormat="1" ht="12.75" outlineLevel="1">
      <c r="A1183" s="205">
        <v>217</v>
      </c>
      <c r="B1183" s="209" t="s">
        <v>724</v>
      </c>
      <c r="C1183" s="275">
        <v>2023</v>
      </c>
      <c r="D1183" s="270" t="s">
        <v>2708</v>
      </c>
      <c r="E1183" s="264">
        <v>1</v>
      </c>
      <c r="F1183" s="264">
        <v>15</v>
      </c>
    </row>
    <row r="1184" spans="1:6" s="201" customFormat="1" ht="12.75" outlineLevel="1">
      <c r="A1184" s="205">
        <v>218</v>
      </c>
      <c r="B1184" s="209" t="s">
        <v>725</v>
      </c>
      <c r="C1184" s="275">
        <v>2023</v>
      </c>
      <c r="D1184" s="270" t="s">
        <v>2708</v>
      </c>
      <c r="E1184" s="264">
        <v>1</v>
      </c>
      <c r="F1184" s="264">
        <v>15</v>
      </c>
    </row>
    <row r="1185" spans="1:6" s="201" customFormat="1" ht="12.75" outlineLevel="1">
      <c r="A1185" s="205">
        <v>219</v>
      </c>
      <c r="B1185" s="209" t="s">
        <v>726</v>
      </c>
      <c r="C1185" s="275">
        <v>2023</v>
      </c>
      <c r="D1185" s="270" t="s">
        <v>2708</v>
      </c>
      <c r="E1185" s="264">
        <v>1</v>
      </c>
      <c r="F1185" s="264">
        <v>15</v>
      </c>
    </row>
    <row r="1186" spans="1:6" s="201" customFormat="1" ht="12.75" outlineLevel="1">
      <c r="A1186" s="205">
        <v>220</v>
      </c>
      <c r="B1186" s="209" t="s">
        <v>727</v>
      </c>
      <c r="C1186" s="275">
        <v>2023</v>
      </c>
      <c r="D1186" s="270" t="s">
        <v>2708</v>
      </c>
      <c r="E1186" s="264">
        <v>1</v>
      </c>
      <c r="F1186" s="264">
        <v>15</v>
      </c>
    </row>
    <row r="1187" spans="1:6" s="201" customFormat="1" ht="12.75" outlineLevel="1">
      <c r="A1187" s="205">
        <v>224</v>
      </c>
      <c r="B1187" s="209" t="s">
        <v>728</v>
      </c>
      <c r="C1187" s="275">
        <v>2023</v>
      </c>
      <c r="D1187" s="270" t="s">
        <v>2708</v>
      </c>
      <c r="E1187" s="264">
        <v>1</v>
      </c>
      <c r="F1187" s="264">
        <v>7</v>
      </c>
    </row>
    <row r="1188" spans="1:6" s="201" customFormat="1" ht="12.75" outlineLevel="1">
      <c r="A1188" s="205">
        <v>225</v>
      </c>
      <c r="B1188" s="209" t="s">
        <v>729</v>
      </c>
      <c r="C1188" s="275">
        <v>2023</v>
      </c>
      <c r="D1188" s="270" t="s">
        <v>2708</v>
      </c>
      <c r="E1188" s="264">
        <v>1</v>
      </c>
      <c r="F1188" s="264">
        <v>7</v>
      </c>
    </row>
    <row r="1189" spans="1:6" s="201" customFormat="1" ht="12.75" outlineLevel="1">
      <c r="A1189" s="205">
        <v>226</v>
      </c>
      <c r="B1189" s="209" t="s">
        <v>730</v>
      </c>
      <c r="C1189" s="275">
        <v>2023</v>
      </c>
      <c r="D1189" s="270" t="s">
        <v>2708</v>
      </c>
      <c r="E1189" s="264">
        <v>1</v>
      </c>
      <c r="F1189" s="264">
        <v>15</v>
      </c>
    </row>
    <row r="1190" spans="1:6" s="201" customFormat="1" ht="12.75" outlineLevel="1">
      <c r="A1190" s="205">
        <v>227</v>
      </c>
      <c r="B1190" s="209" t="s">
        <v>731</v>
      </c>
      <c r="C1190" s="275">
        <v>2023</v>
      </c>
      <c r="D1190" s="270" t="s">
        <v>2708</v>
      </c>
      <c r="E1190" s="264">
        <v>1</v>
      </c>
      <c r="F1190" s="264">
        <v>0</v>
      </c>
    </row>
    <row r="1191" spans="1:6" s="201" customFormat="1" ht="12.75" outlineLevel="1">
      <c r="A1191" s="205">
        <v>228</v>
      </c>
      <c r="B1191" s="209" t="s">
        <v>732</v>
      </c>
      <c r="C1191" s="275">
        <v>2023</v>
      </c>
      <c r="D1191" s="270" t="s">
        <v>2708</v>
      </c>
      <c r="E1191" s="264">
        <v>1</v>
      </c>
      <c r="F1191" s="264">
        <v>10</v>
      </c>
    </row>
    <row r="1192" spans="1:6" s="201" customFormat="1" ht="12.75" outlineLevel="1">
      <c r="A1192" s="205">
        <v>229</v>
      </c>
      <c r="B1192" s="209" t="s">
        <v>733</v>
      </c>
      <c r="C1192" s="275">
        <v>2023</v>
      </c>
      <c r="D1192" s="270" t="s">
        <v>2708</v>
      </c>
      <c r="E1192" s="264">
        <v>1</v>
      </c>
      <c r="F1192" s="264">
        <v>15</v>
      </c>
    </row>
    <row r="1193" spans="1:6" s="201" customFormat="1" ht="12.75" outlineLevel="1">
      <c r="A1193" s="205">
        <v>230</v>
      </c>
      <c r="B1193" s="209" t="s">
        <v>734</v>
      </c>
      <c r="C1193" s="275">
        <v>2023</v>
      </c>
      <c r="D1193" s="270" t="s">
        <v>2708</v>
      </c>
      <c r="E1193" s="264">
        <v>1</v>
      </c>
      <c r="F1193" s="264">
        <v>45</v>
      </c>
    </row>
    <row r="1194" spans="1:6" s="201" customFormat="1" ht="12.75" outlineLevel="1">
      <c r="A1194" s="205">
        <v>231</v>
      </c>
      <c r="B1194" s="209" t="s">
        <v>735</v>
      </c>
      <c r="C1194" s="275">
        <v>2023</v>
      </c>
      <c r="D1194" s="270" t="s">
        <v>2708</v>
      </c>
      <c r="E1194" s="264">
        <v>1</v>
      </c>
      <c r="F1194" s="264">
        <v>15</v>
      </c>
    </row>
    <row r="1195" spans="1:6" s="201" customFormat="1" ht="12.75" outlineLevel="1">
      <c r="A1195" s="205">
        <v>233</v>
      </c>
      <c r="B1195" s="209" t="s">
        <v>736</v>
      </c>
      <c r="C1195" s="275">
        <v>2023</v>
      </c>
      <c r="D1195" s="270" t="s">
        <v>2708</v>
      </c>
      <c r="E1195" s="264">
        <v>1</v>
      </c>
      <c r="F1195" s="264">
        <v>15</v>
      </c>
    </row>
    <row r="1196" spans="1:6" s="201" customFormat="1" ht="12.75" outlineLevel="1">
      <c r="A1196" s="205">
        <v>235</v>
      </c>
      <c r="B1196" s="209" t="s">
        <v>737</v>
      </c>
      <c r="C1196" s="275">
        <v>2023</v>
      </c>
      <c r="D1196" s="270" t="s">
        <v>2708</v>
      </c>
      <c r="E1196" s="264">
        <v>1</v>
      </c>
      <c r="F1196" s="264">
        <v>10</v>
      </c>
    </row>
    <row r="1197" spans="1:6" s="201" customFormat="1" ht="12.75" outlineLevel="1">
      <c r="A1197" s="205">
        <v>236</v>
      </c>
      <c r="B1197" s="209" t="s">
        <v>738</v>
      </c>
      <c r="C1197" s="275">
        <v>2023</v>
      </c>
      <c r="D1197" s="270" t="s">
        <v>2708</v>
      </c>
      <c r="E1197" s="264">
        <v>1</v>
      </c>
      <c r="F1197" s="264">
        <v>15</v>
      </c>
    </row>
    <row r="1198" spans="1:6" s="201" customFormat="1" ht="12.75" outlineLevel="1">
      <c r="A1198" s="205">
        <v>238</v>
      </c>
      <c r="B1198" s="209" t="s">
        <v>739</v>
      </c>
      <c r="C1198" s="275">
        <v>2023</v>
      </c>
      <c r="D1198" s="270" t="s">
        <v>2708</v>
      </c>
      <c r="E1198" s="264">
        <v>1</v>
      </c>
      <c r="F1198" s="264">
        <v>40</v>
      </c>
    </row>
    <row r="1199" spans="1:6" s="201" customFormat="1" ht="12.75" outlineLevel="1">
      <c r="A1199" s="205">
        <v>240</v>
      </c>
      <c r="B1199" s="209" t="s">
        <v>740</v>
      </c>
      <c r="C1199" s="275">
        <v>2023</v>
      </c>
      <c r="D1199" s="270" t="s">
        <v>2708</v>
      </c>
      <c r="E1199" s="264">
        <v>1</v>
      </c>
      <c r="F1199" s="264">
        <v>15</v>
      </c>
    </row>
    <row r="1200" spans="1:6" s="201" customFormat="1" ht="12.75" outlineLevel="1">
      <c r="A1200" s="205">
        <v>242</v>
      </c>
      <c r="B1200" s="209" t="s">
        <v>741</v>
      </c>
      <c r="C1200" s="275">
        <v>2023</v>
      </c>
      <c r="D1200" s="270" t="s">
        <v>2708</v>
      </c>
      <c r="E1200" s="264">
        <v>1</v>
      </c>
      <c r="F1200" s="264">
        <v>15</v>
      </c>
    </row>
    <row r="1201" spans="1:6" s="201" customFormat="1" ht="12.75" outlineLevel="1">
      <c r="A1201" s="205">
        <v>243</v>
      </c>
      <c r="B1201" s="209" t="s">
        <v>742</v>
      </c>
      <c r="C1201" s="275">
        <v>2023</v>
      </c>
      <c r="D1201" s="270" t="s">
        <v>2708</v>
      </c>
      <c r="E1201" s="264">
        <v>1</v>
      </c>
      <c r="F1201" s="264">
        <v>10</v>
      </c>
    </row>
    <row r="1202" spans="1:6" s="201" customFormat="1" ht="12.75" outlineLevel="1">
      <c r="A1202" s="205">
        <v>244</v>
      </c>
      <c r="B1202" s="209" t="s">
        <v>743</v>
      </c>
      <c r="C1202" s="275">
        <v>2023</v>
      </c>
      <c r="D1202" s="270" t="s">
        <v>2708</v>
      </c>
      <c r="E1202" s="264">
        <v>1</v>
      </c>
      <c r="F1202" s="264">
        <v>40</v>
      </c>
    </row>
    <row r="1203" spans="1:6" s="201" customFormat="1" ht="12.75" outlineLevel="1">
      <c r="A1203" s="205">
        <v>245</v>
      </c>
      <c r="B1203" s="209" t="s">
        <v>744</v>
      </c>
      <c r="C1203" s="275">
        <v>2023</v>
      </c>
      <c r="D1203" s="270" t="s">
        <v>2708</v>
      </c>
      <c r="E1203" s="264">
        <v>1</v>
      </c>
      <c r="F1203" s="264">
        <v>15</v>
      </c>
    </row>
    <row r="1204" spans="1:6" s="201" customFormat="1" ht="12.75" outlineLevel="1">
      <c r="A1204" s="205">
        <v>246</v>
      </c>
      <c r="B1204" s="209" t="s">
        <v>745</v>
      </c>
      <c r="C1204" s="275">
        <v>2023</v>
      </c>
      <c r="D1204" s="270" t="s">
        <v>2708</v>
      </c>
      <c r="E1204" s="264">
        <v>1</v>
      </c>
      <c r="F1204" s="264">
        <v>15</v>
      </c>
    </row>
    <row r="1205" spans="1:6" s="201" customFormat="1" ht="12.75" outlineLevel="1">
      <c r="A1205" s="205">
        <v>247</v>
      </c>
      <c r="B1205" s="209" t="s">
        <v>746</v>
      </c>
      <c r="C1205" s="275">
        <v>2023</v>
      </c>
      <c r="D1205" s="270" t="s">
        <v>2708</v>
      </c>
      <c r="E1205" s="264">
        <v>1</v>
      </c>
      <c r="F1205" s="264">
        <v>10</v>
      </c>
    </row>
    <row r="1206" spans="1:6" s="201" customFormat="1" ht="12.75" outlineLevel="1">
      <c r="A1206" s="205">
        <v>248</v>
      </c>
      <c r="B1206" s="209" t="s">
        <v>747</v>
      </c>
      <c r="C1206" s="275">
        <v>2023</v>
      </c>
      <c r="D1206" s="270" t="s">
        <v>2708</v>
      </c>
      <c r="E1206" s="264">
        <v>1</v>
      </c>
      <c r="F1206" s="264">
        <v>15</v>
      </c>
    </row>
    <row r="1207" spans="1:6" s="201" customFormat="1" ht="12.75" outlineLevel="1">
      <c r="A1207" s="205">
        <v>249</v>
      </c>
      <c r="B1207" s="209" t="s">
        <v>748</v>
      </c>
      <c r="C1207" s="275">
        <v>2023</v>
      </c>
      <c r="D1207" s="270" t="s">
        <v>2708</v>
      </c>
      <c r="E1207" s="264">
        <v>1</v>
      </c>
      <c r="F1207" s="264">
        <v>15</v>
      </c>
    </row>
    <row r="1208" spans="1:6" s="201" customFormat="1" ht="12.75" outlineLevel="1">
      <c r="A1208" s="205">
        <v>250</v>
      </c>
      <c r="B1208" s="209" t="s">
        <v>749</v>
      </c>
      <c r="C1208" s="275">
        <v>2023</v>
      </c>
      <c r="D1208" s="270" t="s">
        <v>2708</v>
      </c>
      <c r="E1208" s="264">
        <v>1</v>
      </c>
      <c r="F1208" s="264">
        <v>15</v>
      </c>
    </row>
    <row r="1209" spans="1:6" s="201" customFormat="1" ht="12.75" outlineLevel="1">
      <c r="A1209" s="205">
        <v>251</v>
      </c>
      <c r="B1209" s="209" t="s">
        <v>750</v>
      </c>
      <c r="C1209" s="275">
        <v>2023</v>
      </c>
      <c r="D1209" s="270" t="s">
        <v>2708</v>
      </c>
      <c r="E1209" s="264">
        <v>1</v>
      </c>
      <c r="F1209" s="264">
        <v>15</v>
      </c>
    </row>
    <row r="1210" spans="1:6" s="201" customFormat="1" ht="12.75" outlineLevel="1">
      <c r="A1210" s="205">
        <v>252</v>
      </c>
      <c r="B1210" s="209" t="s">
        <v>751</v>
      </c>
      <c r="C1210" s="275">
        <v>2023</v>
      </c>
      <c r="D1210" s="270" t="s">
        <v>2708</v>
      </c>
      <c r="E1210" s="264">
        <v>1</v>
      </c>
      <c r="F1210" s="264">
        <v>15</v>
      </c>
    </row>
    <row r="1211" spans="1:6" s="201" customFormat="1" ht="12.75" outlineLevel="1">
      <c r="A1211" s="205">
        <v>253</v>
      </c>
      <c r="B1211" s="209" t="s">
        <v>752</v>
      </c>
      <c r="C1211" s="275">
        <v>2023</v>
      </c>
      <c r="D1211" s="270" t="s">
        <v>2708</v>
      </c>
      <c r="E1211" s="264">
        <v>1</v>
      </c>
      <c r="F1211" s="264">
        <v>7</v>
      </c>
    </row>
    <row r="1212" spans="1:6" s="201" customFormat="1" ht="12.75" outlineLevel="1">
      <c r="A1212" s="205">
        <v>254</v>
      </c>
      <c r="B1212" s="209" t="s">
        <v>753</v>
      </c>
      <c r="C1212" s="275">
        <v>2023</v>
      </c>
      <c r="D1212" s="270" t="s">
        <v>2708</v>
      </c>
      <c r="E1212" s="264">
        <v>1</v>
      </c>
      <c r="F1212" s="264">
        <v>26</v>
      </c>
    </row>
    <row r="1213" spans="1:6" s="201" customFormat="1" ht="12.75" outlineLevel="1">
      <c r="A1213" s="205">
        <v>255</v>
      </c>
      <c r="B1213" s="209" t="s">
        <v>754</v>
      </c>
      <c r="C1213" s="275">
        <v>2023</v>
      </c>
      <c r="D1213" s="270" t="s">
        <v>2708</v>
      </c>
      <c r="E1213" s="264">
        <v>1</v>
      </c>
      <c r="F1213" s="264">
        <v>10</v>
      </c>
    </row>
    <row r="1214" spans="1:6" s="201" customFormat="1" ht="12.75" outlineLevel="1">
      <c r="A1214" s="205">
        <v>256</v>
      </c>
      <c r="B1214" s="209" t="s">
        <v>755</v>
      </c>
      <c r="C1214" s="275">
        <v>2023</v>
      </c>
      <c r="D1214" s="270" t="s">
        <v>2708</v>
      </c>
      <c r="E1214" s="264">
        <v>1</v>
      </c>
      <c r="F1214" s="264">
        <v>15</v>
      </c>
    </row>
    <row r="1215" spans="1:6" s="201" customFormat="1" ht="12.75" outlineLevel="1">
      <c r="A1215" s="205">
        <v>257</v>
      </c>
      <c r="B1215" s="209" t="s">
        <v>756</v>
      </c>
      <c r="C1215" s="275">
        <v>2023</v>
      </c>
      <c r="D1215" s="270" t="s">
        <v>2708</v>
      </c>
      <c r="E1215" s="264">
        <v>1</v>
      </c>
      <c r="F1215" s="264">
        <v>20</v>
      </c>
    </row>
    <row r="1216" spans="1:6" s="201" customFormat="1" ht="12.75" outlineLevel="1">
      <c r="A1216" s="205">
        <v>258</v>
      </c>
      <c r="B1216" s="209" t="s">
        <v>757</v>
      </c>
      <c r="C1216" s="275">
        <v>2023</v>
      </c>
      <c r="D1216" s="270" t="s">
        <v>2708</v>
      </c>
      <c r="E1216" s="264">
        <v>1</v>
      </c>
      <c r="F1216" s="264">
        <v>15</v>
      </c>
    </row>
    <row r="1217" spans="1:6" s="201" customFormat="1" ht="12.75" outlineLevel="1">
      <c r="A1217" s="205">
        <v>259</v>
      </c>
      <c r="B1217" s="209" t="s">
        <v>758</v>
      </c>
      <c r="C1217" s="275">
        <v>2023</v>
      </c>
      <c r="D1217" s="270" t="s">
        <v>2708</v>
      </c>
      <c r="E1217" s="264">
        <v>1</v>
      </c>
      <c r="F1217" s="264">
        <v>7</v>
      </c>
    </row>
    <row r="1218" spans="1:6" s="201" customFormat="1" ht="12.75" outlineLevel="1">
      <c r="A1218" s="205">
        <v>260</v>
      </c>
      <c r="B1218" s="209" t="s">
        <v>759</v>
      </c>
      <c r="C1218" s="275">
        <v>2023</v>
      </c>
      <c r="D1218" s="270" t="s">
        <v>2708</v>
      </c>
      <c r="E1218" s="264">
        <v>1</v>
      </c>
      <c r="F1218" s="264">
        <v>15</v>
      </c>
    </row>
    <row r="1219" spans="1:6" s="201" customFormat="1" ht="12.75" outlineLevel="1">
      <c r="A1219" s="205">
        <v>261</v>
      </c>
      <c r="B1219" s="209" t="s">
        <v>760</v>
      </c>
      <c r="C1219" s="275">
        <v>2023</v>
      </c>
      <c r="D1219" s="270" t="s">
        <v>2708</v>
      </c>
      <c r="E1219" s="264">
        <v>1</v>
      </c>
      <c r="F1219" s="264">
        <v>15</v>
      </c>
    </row>
    <row r="1220" spans="1:6" s="201" customFormat="1" ht="12.75" outlineLevel="1">
      <c r="A1220" s="205">
        <v>262</v>
      </c>
      <c r="B1220" s="209" t="s">
        <v>761</v>
      </c>
      <c r="C1220" s="275">
        <v>2023</v>
      </c>
      <c r="D1220" s="270" t="s">
        <v>2708</v>
      </c>
      <c r="E1220" s="264">
        <v>1</v>
      </c>
      <c r="F1220" s="264">
        <v>15</v>
      </c>
    </row>
    <row r="1221" spans="1:6" s="201" customFormat="1" ht="12.75" outlineLevel="1">
      <c r="A1221" s="205">
        <v>263</v>
      </c>
      <c r="B1221" s="209" t="s">
        <v>762</v>
      </c>
      <c r="C1221" s="275">
        <v>2023</v>
      </c>
      <c r="D1221" s="270" t="s">
        <v>2708</v>
      </c>
      <c r="E1221" s="264">
        <v>1</v>
      </c>
      <c r="F1221" s="264">
        <v>15</v>
      </c>
    </row>
    <row r="1222" spans="1:6" s="201" customFormat="1" ht="12.75" outlineLevel="1">
      <c r="A1222" s="205">
        <v>264</v>
      </c>
      <c r="B1222" s="209" t="s">
        <v>763</v>
      </c>
      <c r="C1222" s="275">
        <v>2023</v>
      </c>
      <c r="D1222" s="270" t="s">
        <v>2708</v>
      </c>
      <c r="E1222" s="264">
        <v>1</v>
      </c>
      <c r="F1222" s="264">
        <v>15</v>
      </c>
    </row>
    <row r="1223" spans="1:6" s="201" customFormat="1" ht="12.75" outlineLevel="1">
      <c r="A1223" s="205">
        <v>265</v>
      </c>
      <c r="B1223" s="209" t="s">
        <v>764</v>
      </c>
      <c r="C1223" s="275">
        <v>2023</v>
      </c>
      <c r="D1223" s="270" t="s">
        <v>2708</v>
      </c>
      <c r="E1223" s="264">
        <v>1</v>
      </c>
      <c r="F1223" s="264">
        <v>10</v>
      </c>
    </row>
    <row r="1224" spans="1:6" s="201" customFormat="1" ht="12.75" outlineLevel="1">
      <c r="A1224" s="205">
        <v>266</v>
      </c>
      <c r="B1224" s="209" t="s">
        <v>765</v>
      </c>
      <c r="C1224" s="275">
        <v>2023</v>
      </c>
      <c r="D1224" s="270" t="s">
        <v>2708</v>
      </c>
      <c r="E1224" s="264">
        <v>1</v>
      </c>
      <c r="F1224" s="264">
        <v>15</v>
      </c>
    </row>
    <row r="1225" spans="1:6" s="201" customFormat="1" ht="12.75" outlineLevel="1">
      <c r="A1225" s="205">
        <v>267</v>
      </c>
      <c r="B1225" s="209" t="s">
        <v>766</v>
      </c>
      <c r="C1225" s="275">
        <v>2023</v>
      </c>
      <c r="D1225" s="270" t="s">
        <v>2708</v>
      </c>
      <c r="E1225" s="264">
        <v>1</v>
      </c>
      <c r="F1225" s="264">
        <v>15</v>
      </c>
    </row>
    <row r="1226" spans="1:6" s="201" customFormat="1" ht="12.75" outlineLevel="1">
      <c r="A1226" s="205">
        <v>268</v>
      </c>
      <c r="B1226" s="209" t="s">
        <v>767</v>
      </c>
      <c r="C1226" s="275">
        <v>2023</v>
      </c>
      <c r="D1226" s="270" t="s">
        <v>2708</v>
      </c>
      <c r="E1226" s="264">
        <v>1</v>
      </c>
      <c r="F1226" s="264">
        <v>15</v>
      </c>
    </row>
    <row r="1227" spans="1:6" s="201" customFormat="1" ht="12.75" outlineLevel="1">
      <c r="A1227" s="205">
        <v>269</v>
      </c>
      <c r="B1227" s="209" t="s">
        <v>768</v>
      </c>
      <c r="C1227" s="275">
        <v>2023</v>
      </c>
      <c r="D1227" s="270" t="s">
        <v>2708</v>
      </c>
      <c r="E1227" s="264">
        <v>1</v>
      </c>
      <c r="F1227" s="264">
        <v>15</v>
      </c>
    </row>
    <row r="1228" spans="1:6" s="201" customFormat="1" ht="12.75" outlineLevel="1">
      <c r="A1228" s="205">
        <v>270</v>
      </c>
      <c r="B1228" s="209" t="s">
        <v>769</v>
      </c>
      <c r="C1228" s="275">
        <v>2023</v>
      </c>
      <c r="D1228" s="270" t="s">
        <v>2708</v>
      </c>
      <c r="E1228" s="264">
        <v>1</v>
      </c>
      <c r="F1228" s="264">
        <v>15</v>
      </c>
    </row>
    <row r="1229" spans="1:6" s="201" customFormat="1" ht="12.75" outlineLevel="1">
      <c r="A1229" s="205">
        <v>271</v>
      </c>
      <c r="B1229" s="209" t="s">
        <v>770</v>
      </c>
      <c r="C1229" s="275">
        <v>2023</v>
      </c>
      <c r="D1229" s="270" t="s">
        <v>2708</v>
      </c>
      <c r="E1229" s="264">
        <v>1</v>
      </c>
      <c r="F1229" s="264">
        <v>15</v>
      </c>
    </row>
    <row r="1230" spans="1:6" s="201" customFormat="1" ht="12.75" outlineLevel="1">
      <c r="A1230" s="205">
        <v>272</v>
      </c>
      <c r="B1230" s="209" t="s">
        <v>771</v>
      </c>
      <c r="C1230" s="275">
        <v>2023</v>
      </c>
      <c r="D1230" s="270" t="s">
        <v>2708</v>
      </c>
      <c r="E1230" s="264">
        <v>1</v>
      </c>
      <c r="F1230" s="264">
        <v>15</v>
      </c>
    </row>
    <row r="1231" spans="1:6" s="201" customFormat="1" ht="12.75" outlineLevel="1">
      <c r="A1231" s="205">
        <v>273</v>
      </c>
      <c r="B1231" s="209" t="s">
        <v>772</v>
      </c>
      <c r="C1231" s="275">
        <v>2023</v>
      </c>
      <c r="D1231" s="270" t="s">
        <v>2708</v>
      </c>
      <c r="E1231" s="264">
        <v>1</v>
      </c>
      <c r="F1231" s="264">
        <v>15</v>
      </c>
    </row>
    <row r="1232" spans="1:6" s="201" customFormat="1" ht="12.75" outlineLevel="1">
      <c r="A1232" s="205">
        <v>274</v>
      </c>
      <c r="B1232" s="209" t="s">
        <v>773</v>
      </c>
      <c r="C1232" s="275">
        <v>2023</v>
      </c>
      <c r="D1232" s="270" t="s">
        <v>2708</v>
      </c>
      <c r="E1232" s="264">
        <v>1</v>
      </c>
      <c r="F1232" s="264">
        <v>15</v>
      </c>
    </row>
    <row r="1233" spans="1:6" s="201" customFormat="1" ht="12.75" outlineLevel="1">
      <c r="A1233" s="205">
        <v>275</v>
      </c>
      <c r="B1233" s="209" t="s">
        <v>774</v>
      </c>
      <c r="C1233" s="275">
        <v>2023</v>
      </c>
      <c r="D1233" s="270" t="s">
        <v>2708</v>
      </c>
      <c r="E1233" s="264">
        <v>1</v>
      </c>
      <c r="F1233" s="264">
        <v>15</v>
      </c>
    </row>
    <row r="1234" spans="1:6" s="201" customFormat="1" ht="12.75" outlineLevel="1">
      <c r="A1234" s="205">
        <v>276</v>
      </c>
      <c r="B1234" s="209" t="s">
        <v>775</v>
      </c>
      <c r="C1234" s="275">
        <v>2023</v>
      </c>
      <c r="D1234" s="270" t="s">
        <v>2708</v>
      </c>
      <c r="E1234" s="264">
        <v>1</v>
      </c>
      <c r="F1234" s="264">
        <v>15</v>
      </c>
    </row>
    <row r="1235" spans="1:6" s="201" customFormat="1" ht="12.75" outlineLevel="1">
      <c r="A1235" s="205">
        <v>277</v>
      </c>
      <c r="B1235" s="209" t="s">
        <v>776</v>
      </c>
      <c r="C1235" s="275">
        <v>2023</v>
      </c>
      <c r="D1235" s="270" t="s">
        <v>2708</v>
      </c>
      <c r="E1235" s="264">
        <v>1</v>
      </c>
      <c r="F1235" s="264">
        <v>15</v>
      </c>
    </row>
    <row r="1236" spans="1:6" s="201" customFormat="1" ht="12.75" outlineLevel="1">
      <c r="A1236" s="205">
        <v>278</v>
      </c>
      <c r="B1236" s="209" t="s">
        <v>777</v>
      </c>
      <c r="C1236" s="275">
        <v>2023</v>
      </c>
      <c r="D1236" s="270" t="s">
        <v>2708</v>
      </c>
      <c r="E1236" s="264">
        <v>1</v>
      </c>
      <c r="F1236" s="264">
        <v>10</v>
      </c>
    </row>
    <row r="1237" spans="1:6" s="201" customFormat="1" ht="12.75" outlineLevel="1">
      <c r="A1237" s="205">
        <v>279</v>
      </c>
      <c r="B1237" s="209" t="s">
        <v>778</v>
      </c>
      <c r="C1237" s="275">
        <v>2023</v>
      </c>
      <c r="D1237" s="270" t="s">
        <v>2708</v>
      </c>
      <c r="E1237" s="264">
        <v>1</v>
      </c>
      <c r="F1237" s="264">
        <v>15</v>
      </c>
    </row>
    <row r="1238" spans="1:6" s="201" customFormat="1" ht="12.75" outlineLevel="1">
      <c r="A1238" s="205">
        <v>280</v>
      </c>
      <c r="B1238" s="209" t="s">
        <v>779</v>
      </c>
      <c r="C1238" s="275">
        <v>2023</v>
      </c>
      <c r="D1238" s="270" t="s">
        <v>2708</v>
      </c>
      <c r="E1238" s="264">
        <v>1</v>
      </c>
      <c r="F1238" s="264">
        <v>0</v>
      </c>
    </row>
    <row r="1239" spans="1:6" s="201" customFormat="1" ht="12.75" outlineLevel="1">
      <c r="A1239" s="205">
        <v>281</v>
      </c>
      <c r="B1239" s="209" t="s">
        <v>780</v>
      </c>
      <c r="C1239" s="275">
        <v>2023</v>
      </c>
      <c r="D1239" s="270" t="s">
        <v>2708</v>
      </c>
      <c r="E1239" s="264">
        <v>1</v>
      </c>
      <c r="F1239" s="264">
        <v>0</v>
      </c>
    </row>
    <row r="1240" spans="1:6" s="201" customFormat="1" ht="12.75" outlineLevel="1">
      <c r="A1240" s="205">
        <v>282</v>
      </c>
      <c r="B1240" s="209" t="s">
        <v>781</v>
      </c>
      <c r="C1240" s="275">
        <v>2023</v>
      </c>
      <c r="D1240" s="270" t="s">
        <v>2708</v>
      </c>
      <c r="E1240" s="264">
        <v>1</v>
      </c>
      <c r="F1240" s="264">
        <v>15</v>
      </c>
    </row>
    <row r="1241" spans="1:6" s="201" customFormat="1" ht="12.75" outlineLevel="1">
      <c r="A1241" s="205">
        <v>283</v>
      </c>
      <c r="B1241" s="209" t="s">
        <v>782</v>
      </c>
      <c r="C1241" s="275">
        <v>2023</v>
      </c>
      <c r="D1241" s="270" t="s">
        <v>2708</v>
      </c>
      <c r="E1241" s="264">
        <v>1</v>
      </c>
      <c r="F1241" s="264">
        <v>15</v>
      </c>
    </row>
    <row r="1242" spans="1:6" s="201" customFormat="1" ht="12.75" outlineLevel="1">
      <c r="A1242" s="205">
        <v>284</v>
      </c>
      <c r="B1242" s="209" t="s">
        <v>783</v>
      </c>
      <c r="C1242" s="275">
        <v>2023</v>
      </c>
      <c r="D1242" s="270" t="s">
        <v>2708</v>
      </c>
      <c r="E1242" s="264">
        <v>1</v>
      </c>
      <c r="F1242" s="264">
        <v>15</v>
      </c>
    </row>
    <row r="1243" spans="1:6" s="201" customFormat="1" ht="12.75" outlineLevel="1">
      <c r="A1243" s="205">
        <v>289</v>
      </c>
      <c r="B1243" s="209" t="s">
        <v>784</v>
      </c>
      <c r="C1243" s="275">
        <v>2023</v>
      </c>
      <c r="D1243" s="270" t="s">
        <v>2708</v>
      </c>
      <c r="E1243" s="264">
        <v>1</v>
      </c>
      <c r="F1243" s="264">
        <v>9</v>
      </c>
    </row>
    <row r="1244" spans="1:6" s="201" customFormat="1" ht="12.75" outlineLevel="1">
      <c r="A1244" s="205">
        <v>290</v>
      </c>
      <c r="B1244" s="209" t="s">
        <v>785</v>
      </c>
      <c r="C1244" s="275">
        <v>2023</v>
      </c>
      <c r="D1244" s="270" t="s">
        <v>2708</v>
      </c>
      <c r="E1244" s="264">
        <v>1</v>
      </c>
      <c r="F1244" s="264">
        <v>15</v>
      </c>
    </row>
    <row r="1245" spans="1:6" s="201" customFormat="1" ht="12.75" outlineLevel="1">
      <c r="A1245" s="205">
        <v>291</v>
      </c>
      <c r="B1245" s="209" t="s">
        <v>786</v>
      </c>
      <c r="C1245" s="275">
        <v>2023</v>
      </c>
      <c r="D1245" s="270" t="s">
        <v>2708</v>
      </c>
      <c r="E1245" s="264">
        <v>1</v>
      </c>
      <c r="F1245" s="264">
        <v>12</v>
      </c>
    </row>
    <row r="1246" spans="1:6" s="201" customFormat="1" ht="12.75" outlineLevel="1">
      <c r="A1246" s="205">
        <v>292</v>
      </c>
      <c r="B1246" s="209" t="s">
        <v>787</v>
      </c>
      <c r="C1246" s="275">
        <v>2023</v>
      </c>
      <c r="D1246" s="270" t="s">
        <v>2708</v>
      </c>
      <c r="E1246" s="264">
        <v>1</v>
      </c>
      <c r="F1246" s="264">
        <v>15</v>
      </c>
    </row>
    <row r="1247" spans="1:6" s="201" customFormat="1" ht="12.75" outlineLevel="1">
      <c r="A1247" s="205">
        <v>293</v>
      </c>
      <c r="B1247" s="209" t="s">
        <v>788</v>
      </c>
      <c r="C1247" s="275">
        <v>2023</v>
      </c>
      <c r="D1247" s="270" t="s">
        <v>2708</v>
      </c>
      <c r="E1247" s="264">
        <v>1</v>
      </c>
      <c r="F1247" s="264">
        <v>15</v>
      </c>
    </row>
    <row r="1248" spans="1:6" s="201" customFormat="1" ht="12.75" outlineLevel="1">
      <c r="A1248" s="205">
        <v>294</v>
      </c>
      <c r="B1248" s="209" t="s">
        <v>789</v>
      </c>
      <c r="C1248" s="275">
        <v>2023</v>
      </c>
      <c r="D1248" s="270" t="s">
        <v>2708</v>
      </c>
      <c r="E1248" s="264">
        <v>1</v>
      </c>
      <c r="F1248" s="264">
        <v>0</v>
      </c>
    </row>
    <row r="1249" spans="1:6" s="201" customFormat="1" ht="12.75" outlineLevel="1">
      <c r="A1249" s="205">
        <v>296</v>
      </c>
      <c r="B1249" s="209" t="s">
        <v>790</v>
      </c>
      <c r="C1249" s="275">
        <v>2023</v>
      </c>
      <c r="D1249" s="270" t="s">
        <v>2708</v>
      </c>
      <c r="E1249" s="264">
        <v>1</v>
      </c>
      <c r="F1249" s="264">
        <v>0</v>
      </c>
    </row>
    <row r="1250" spans="1:6" s="201" customFormat="1" ht="12.75" outlineLevel="1">
      <c r="A1250" s="205">
        <v>297</v>
      </c>
      <c r="B1250" s="209" t="s">
        <v>791</v>
      </c>
      <c r="C1250" s="275">
        <v>2023</v>
      </c>
      <c r="D1250" s="270" t="s">
        <v>2708</v>
      </c>
      <c r="E1250" s="264">
        <v>1</v>
      </c>
      <c r="F1250" s="264">
        <v>15</v>
      </c>
    </row>
    <row r="1251" spans="1:6" s="201" customFormat="1" ht="12.75" outlineLevel="1">
      <c r="A1251" s="205">
        <v>298</v>
      </c>
      <c r="B1251" s="209" t="s">
        <v>792</v>
      </c>
      <c r="C1251" s="275">
        <v>2023</v>
      </c>
      <c r="D1251" s="270" t="s">
        <v>2708</v>
      </c>
      <c r="E1251" s="264">
        <v>1</v>
      </c>
      <c r="F1251" s="264">
        <v>15</v>
      </c>
    </row>
    <row r="1252" spans="1:6" s="201" customFormat="1" ht="12.75" outlineLevel="1">
      <c r="A1252" s="205">
        <v>299</v>
      </c>
      <c r="B1252" s="209" t="s">
        <v>793</v>
      </c>
      <c r="C1252" s="275">
        <v>2023</v>
      </c>
      <c r="D1252" s="270" t="s">
        <v>2708</v>
      </c>
      <c r="E1252" s="264">
        <v>1</v>
      </c>
      <c r="F1252" s="264">
        <v>0</v>
      </c>
    </row>
    <row r="1253" spans="1:6" s="201" customFormat="1" ht="12.75" outlineLevel="1">
      <c r="A1253" s="205">
        <v>300</v>
      </c>
      <c r="B1253" s="209" t="s">
        <v>794</v>
      </c>
      <c r="C1253" s="275">
        <v>2023</v>
      </c>
      <c r="D1253" s="270" t="s">
        <v>2708</v>
      </c>
      <c r="E1253" s="264">
        <v>1</v>
      </c>
      <c r="F1253" s="264">
        <v>8</v>
      </c>
    </row>
    <row r="1254" spans="1:6" s="201" customFormat="1" ht="12.75" outlineLevel="1">
      <c r="A1254" s="205">
        <v>301</v>
      </c>
      <c r="B1254" s="209" t="s">
        <v>795</v>
      </c>
      <c r="C1254" s="275">
        <v>2023</v>
      </c>
      <c r="D1254" s="270" t="s">
        <v>2708</v>
      </c>
      <c r="E1254" s="264">
        <v>1</v>
      </c>
      <c r="F1254" s="264">
        <v>7</v>
      </c>
    </row>
    <row r="1255" spans="1:6" s="201" customFormat="1" ht="12.75" outlineLevel="1">
      <c r="A1255" s="205">
        <v>302</v>
      </c>
      <c r="B1255" s="209" t="s">
        <v>796</v>
      </c>
      <c r="C1255" s="275">
        <v>2023</v>
      </c>
      <c r="D1255" s="270" t="s">
        <v>2708</v>
      </c>
      <c r="E1255" s="264">
        <v>1</v>
      </c>
      <c r="F1255" s="264">
        <v>15</v>
      </c>
    </row>
    <row r="1256" spans="1:6" s="201" customFormat="1" ht="12.75" outlineLevel="1">
      <c r="A1256" s="205">
        <v>303</v>
      </c>
      <c r="B1256" s="209" t="s">
        <v>797</v>
      </c>
      <c r="C1256" s="275">
        <v>2023</v>
      </c>
      <c r="D1256" s="270" t="s">
        <v>2708</v>
      </c>
      <c r="E1256" s="264">
        <v>1</v>
      </c>
      <c r="F1256" s="264">
        <v>15</v>
      </c>
    </row>
    <row r="1257" spans="1:6" s="201" customFormat="1" ht="12.75" outlineLevel="1">
      <c r="A1257" s="205">
        <v>304</v>
      </c>
      <c r="B1257" s="209" t="s">
        <v>798</v>
      </c>
      <c r="C1257" s="275">
        <v>2023</v>
      </c>
      <c r="D1257" s="270" t="s">
        <v>2708</v>
      </c>
      <c r="E1257" s="264">
        <v>1</v>
      </c>
      <c r="F1257" s="264">
        <v>15</v>
      </c>
    </row>
    <row r="1258" spans="1:6" s="201" customFormat="1" ht="12.75" outlineLevel="1">
      <c r="A1258" s="205">
        <v>305</v>
      </c>
      <c r="B1258" s="209" t="s">
        <v>799</v>
      </c>
      <c r="C1258" s="275">
        <v>2023</v>
      </c>
      <c r="D1258" s="270" t="s">
        <v>2708</v>
      </c>
      <c r="E1258" s="264">
        <v>1</v>
      </c>
      <c r="F1258" s="264">
        <v>10</v>
      </c>
    </row>
    <row r="1259" spans="1:6" s="201" customFormat="1" ht="12.75" outlineLevel="1">
      <c r="A1259" s="205">
        <v>306</v>
      </c>
      <c r="B1259" s="209" t="s">
        <v>795</v>
      </c>
      <c r="C1259" s="275">
        <v>2023</v>
      </c>
      <c r="D1259" s="270" t="s">
        <v>2708</v>
      </c>
      <c r="E1259" s="264">
        <v>1</v>
      </c>
      <c r="F1259" s="264">
        <v>15</v>
      </c>
    </row>
    <row r="1260" spans="1:6" s="201" customFormat="1" ht="12.75" outlineLevel="1">
      <c r="A1260" s="205">
        <v>307</v>
      </c>
      <c r="B1260" s="209" t="s">
        <v>800</v>
      </c>
      <c r="C1260" s="275">
        <v>2023</v>
      </c>
      <c r="D1260" s="270" t="s">
        <v>2708</v>
      </c>
      <c r="E1260" s="264">
        <v>1</v>
      </c>
      <c r="F1260" s="264">
        <v>0</v>
      </c>
    </row>
    <row r="1261" spans="1:6" s="201" customFormat="1" ht="12.75" outlineLevel="1">
      <c r="A1261" s="205">
        <v>308</v>
      </c>
      <c r="B1261" s="209" t="s">
        <v>801</v>
      </c>
      <c r="C1261" s="275">
        <v>2023</v>
      </c>
      <c r="D1261" s="270" t="s">
        <v>2708</v>
      </c>
      <c r="E1261" s="264">
        <v>1</v>
      </c>
      <c r="F1261" s="264">
        <v>15</v>
      </c>
    </row>
    <row r="1262" spans="1:6" s="201" customFormat="1" ht="12.75" outlineLevel="1">
      <c r="A1262" s="205">
        <v>309</v>
      </c>
      <c r="B1262" s="209" t="s">
        <v>802</v>
      </c>
      <c r="C1262" s="275">
        <v>2023</v>
      </c>
      <c r="D1262" s="270" t="s">
        <v>2708</v>
      </c>
      <c r="E1262" s="264">
        <v>1</v>
      </c>
      <c r="F1262" s="264">
        <v>0</v>
      </c>
    </row>
    <row r="1263" spans="1:6" s="201" customFormat="1" ht="12.75" outlineLevel="1">
      <c r="A1263" s="205">
        <v>310</v>
      </c>
      <c r="B1263" s="209" t="s">
        <v>803</v>
      </c>
      <c r="C1263" s="275">
        <v>2023</v>
      </c>
      <c r="D1263" s="270" t="s">
        <v>2708</v>
      </c>
      <c r="E1263" s="264">
        <v>1</v>
      </c>
      <c r="F1263" s="264">
        <v>15</v>
      </c>
    </row>
    <row r="1264" spans="1:6" s="201" customFormat="1" ht="12.75" outlineLevel="1">
      <c r="A1264" s="205">
        <v>311</v>
      </c>
      <c r="B1264" s="209" t="s">
        <v>804</v>
      </c>
      <c r="C1264" s="275">
        <v>2023</v>
      </c>
      <c r="D1264" s="270" t="s">
        <v>2708</v>
      </c>
      <c r="E1264" s="264">
        <v>1</v>
      </c>
      <c r="F1264" s="264">
        <v>15</v>
      </c>
    </row>
    <row r="1265" spans="1:6" s="201" customFormat="1" ht="12.75" outlineLevel="1">
      <c r="A1265" s="205">
        <v>312</v>
      </c>
      <c r="B1265" s="209" t="s">
        <v>805</v>
      </c>
      <c r="C1265" s="275">
        <v>2023</v>
      </c>
      <c r="D1265" s="270" t="s">
        <v>2708</v>
      </c>
      <c r="E1265" s="264">
        <v>1</v>
      </c>
      <c r="F1265" s="264">
        <v>15</v>
      </c>
    </row>
    <row r="1266" spans="1:6" s="201" customFormat="1" ht="12.75" outlineLevel="1">
      <c r="A1266" s="205">
        <v>313</v>
      </c>
      <c r="B1266" s="209" t="s">
        <v>806</v>
      </c>
      <c r="C1266" s="275">
        <v>2023</v>
      </c>
      <c r="D1266" s="270" t="s">
        <v>2708</v>
      </c>
      <c r="E1266" s="264">
        <v>1</v>
      </c>
      <c r="F1266" s="264">
        <v>15</v>
      </c>
    </row>
    <row r="1267" spans="1:6" s="201" customFormat="1" ht="12.75" outlineLevel="1">
      <c r="A1267" s="205">
        <v>314</v>
      </c>
      <c r="B1267" s="209" t="s">
        <v>807</v>
      </c>
      <c r="C1267" s="275">
        <v>2023</v>
      </c>
      <c r="D1267" s="270" t="s">
        <v>2708</v>
      </c>
      <c r="E1267" s="264">
        <v>1</v>
      </c>
      <c r="F1267" s="264">
        <v>10</v>
      </c>
    </row>
    <row r="1268" spans="1:6" s="201" customFormat="1" ht="12.75" outlineLevel="1">
      <c r="A1268" s="205">
        <v>315</v>
      </c>
      <c r="B1268" s="209" t="s">
        <v>808</v>
      </c>
      <c r="C1268" s="275">
        <v>2023</v>
      </c>
      <c r="D1268" s="270" t="s">
        <v>2708</v>
      </c>
      <c r="E1268" s="264">
        <v>1</v>
      </c>
      <c r="F1268" s="264">
        <v>15</v>
      </c>
    </row>
    <row r="1269" spans="1:6" s="201" customFormat="1" ht="12.75" outlineLevel="1">
      <c r="A1269" s="205">
        <v>316</v>
      </c>
      <c r="B1269" s="209" t="s">
        <v>809</v>
      </c>
      <c r="C1269" s="275">
        <v>2023</v>
      </c>
      <c r="D1269" s="270" t="s">
        <v>2708</v>
      </c>
      <c r="E1269" s="264">
        <v>1</v>
      </c>
      <c r="F1269" s="264">
        <v>15</v>
      </c>
    </row>
    <row r="1270" spans="1:6" s="201" customFormat="1" ht="12.75" outlineLevel="1">
      <c r="A1270" s="205">
        <v>317</v>
      </c>
      <c r="B1270" s="209" t="s">
        <v>810</v>
      </c>
      <c r="C1270" s="275">
        <v>2023</v>
      </c>
      <c r="D1270" s="270" t="s">
        <v>2708</v>
      </c>
      <c r="E1270" s="264">
        <v>1</v>
      </c>
      <c r="F1270" s="264">
        <v>15</v>
      </c>
    </row>
    <row r="1271" spans="1:6" s="201" customFormat="1" ht="12.75" outlineLevel="1">
      <c r="A1271" s="205">
        <v>318</v>
      </c>
      <c r="B1271" s="209" t="s">
        <v>811</v>
      </c>
      <c r="C1271" s="275">
        <v>2023</v>
      </c>
      <c r="D1271" s="270" t="s">
        <v>2708</v>
      </c>
      <c r="E1271" s="264">
        <v>1</v>
      </c>
      <c r="F1271" s="264">
        <v>15</v>
      </c>
    </row>
    <row r="1272" spans="1:6" s="201" customFormat="1" ht="12.75" outlineLevel="1">
      <c r="A1272" s="205">
        <v>319</v>
      </c>
      <c r="B1272" s="209" t="s">
        <v>812</v>
      </c>
      <c r="C1272" s="275">
        <v>2023</v>
      </c>
      <c r="D1272" s="270" t="s">
        <v>2708</v>
      </c>
      <c r="E1272" s="264">
        <v>1</v>
      </c>
      <c r="F1272" s="264">
        <v>15</v>
      </c>
    </row>
    <row r="1273" spans="1:6" s="201" customFormat="1" ht="12.75" outlineLevel="1">
      <c r="A1273" s="205">
        <v>320</v>
      </c>
      <c r="B1273" s="209" t="s">
        <v>813</v>
      </c>
      <c r="C1273" s="275">
        <v>2023</v>
      </c>
      <c r="D1273" s="270" t="s">
        <v>2708</v>
      </c>
      <c r="E1273" s="264">
        <v>1</v>
      </c>
      <c r="F1273" s="264">
        <v>15</v>
      </c>
    </row>
    <row r="1274" spans="1:6" s="201" customFormat="1" ht="12.75" outlineLevel="1">
      <c r="A1274" s="205">
        <v>321</v>
      </c>
      <c r="B1274" s="209" t="s">
        <v>814</v>
      </c>
      <c r="C1274" s="275">
        <v>2023</v>
      </c>
      <c r="D1274" s="270" t="s">
        <v>2708</v>
      </c>
      <c r="E1274" s="264">
        <v>1</v>
      </c>
      <c r="F1274" s="264">
        <v>15</v>
      </c>
    </row>
    <row r="1275" spans="1:6" s="201" customFormat="1" ht="12.75" outlineLevel="1">
      <c r="A1275" s="205">
        <v>328</v>
      </c>
      <c r="B1275" s="209" t="s">
        <v>816</v>
      </c>
      <c r="C1275" s="275">
        <v>2023</v>
      </c>
      <c r="D1275" s="270" t="s">
        <v>2708</v>
      </c>
      <c r="E1275" s="264">
        <v>1</v>
      </c>
      <c r="F1275" s="264">
        <v>7</v>
      </c>
    </row>
    <row r="1276" spans="1:6" s="201" customFormat="1" ht="12.75" outlineLevel="1">
      <c r="A1276" s="205">
        <v>329</v>
      </c>
      <c r="B1276" s="209" t="s">
        <v>817</v>
      </c>
      <c r="C1276" s="275">
        <v>2023</v>
      </c>
      <c r="D1276" s="270" t="s">
        <v>2708</v>
      </c>
      <c r="E1276" s="264">
        <v>1</v>
      </c>
      <c r="F1276" s="264">
        <v>0</v>
      </c>
    </row>
    <row r="1277" spans="1:6" s="201" customFormat="1" ht="12.75" outlineLevel="1">
      <c r="A1277" s="205">
        <v>330</v>
      </c>
      <c r="B1277" s="209" t="s">
        <v>818</v>
      </c>
      <c r="C1277" s="275">
        <v>2023</v>
      </c>
      <c r="D1277" s="270" t="s">
        <v>2708</v>
      </c>
      <c r="E1277" s="264">
        <v>1</v>
      </c>
      <c r="F1277" s="264">
        <v>15</v>
      </c>
    </row>
    <row r="1278" spans="1:6" s="201" customFormat="1" ht="12.75" outlineLevel="1">
      <c r="A1278" s="205">
        <v>331</v>
      </c>
      <c r="B1278" s="209" t="s">
        <v>819</v>
      </c>
      <c r="C1278" s="275">
        <v>2023</v>
      </c>
      <c r="D1278" s="270" t="s">
        <v>2708</v>
      </c>
      <c r="E1278" s="264">
        <v>1</v>
      </c>
      <c r="F1278" s="264">
        <v>9</v>
      </c>
    </row>
    <row r="1279" spans="1:6" s="201" customFormat="1" ht="12.75" outlineLevel="1">
      <c r="A1279" s="205">
        <v>332</v>
      </c>
      <c r="B1279" s="209" t="s">
        <v>820</v>
      </c>
      <c r="C1279" s="275">
        <v>2023</v>
      </c>
      <c r="D1279" s="270" t="s">
        <v>2708</v>
      </c>
      <c r="E1279" s="264">
        <v>1</v>
      </c>
      <c r="F1279" s="264">
        <v>15</v>
      </c>
    </row>
    <row r="1280" spans="1:6" s="201" customFormat="1" ht="12.75" outlineLevel="1">
      <c r="A1280" s="205">
        <v>333</v>
      </c>
      <c r="B1280" s="209" t="s">
        <v>821</v>
      </c>
      <c r="C1280" s="275">
        <v>2023</v>
      </c>
      <c r="D1280" s="270" t="s">
        <v>2708</v>
      </c>
      <c r="E1280" s="264">
        <v>1</v>
      </c>
      <c r="F1280" s="264">
        <v>0</v>
      </c>
    </row>
    <row r="1281" spans="1:6" s="201" customFormat="1" ht="12.75" outlineLevel="1">
      <c r="A1281" s="205">
        <v>334</v>
      </c>
      <c r="B1281" s="209" t="s">
        <v>822</v>
      </c>
      <c r="C1281" s="275">
        <v>2023</v>
      </c>
      <c r="D1281" s="270" t="s">
        <v>2708</v>
      </c>
      <c r="E1281" s="264">
        <v>1</v>
      </c>
      <c r="F1281" s="264">
        <v>2</v>
      </c>
    </row>
    <row r="1282" spans="1:6" s="201" customFormat="1" ht="12.75" outlineLevel="1">
      <c r="A1282" s="205">
        <v>335</v>
      </c>
      <c r="B1282" s="209" t="s">
        <v>823</v>
      </c>
      <c r="C1282" s="275">
        <v>2023</v>
      </c>
      <c r="D1282" s="270" t="s">
        <v>2708</v>
      </c>
      <c r="E1282" s="264">
        <v>1</v>
      </c>
      <c r="F1282" s="264">
        <v>15</v>
      </c>
    </row>
    <row r="1283" spans="1:6" s="201" customFormat="1" ht="12.75" outlineLevel="1">
      <c r="A1283" s="205">
        <v>336</v>
      </c>
      <c r="B1283" s="209" t="s">
        <v>824</v>
      </c>
      <c r="C1283" s="275">
        <v>2023</v>
      </c>
      <c r="D1283" s="270" t="s">
        <v>2708</v>
      </c>
      <c r="E1283" s="264">
        <v>1</v>
      </c>
      <c r="F1283" s="264">
        <v>7</v>
      </c>
    </row>
    <row r="1284" spans="1:6" s="201" customFormat="1" ht="12.75" outlineLevel="1">
      <c r="A1284" s="205">
        <v>337</v>
      </c>
      <c r="B1284" s="209" t="s">
        <v>825</v>
      </c>
      <c r="C1284" s="275">
        <v>2023</v>
      </c>
      <c r="D1284" s="270" t="s">
        <v>2708</v>
      </c>
      <c r="E1284" s="264">
        <v>1</v>
      </c>
      <c r="F1284" s="264">
        <v>0</v>
      </c>
    </row>
    <row r="1285" spans="1:6" s="201" customFormat="1" ht="12.75" outlineLevel="1">
      <c r="A1285" s="205">
        <v>338</v>
      </c>
      <c r="B1285" s="209" t="s">
        <v>826</v>
      </c>
      <c r="C1285" s="275">
        <v>2023</v>
      </c>
      <c r="D1285" s="270" t="s">
        <v>2708</v>
      </c>
      <c r="E1285" s="264">
        <v>1</v>
      </c>
      <c r="F1285" s="264">
        <v>0</v>
      </c>
    </row>
    <row r="1286" spans="1:6" s="201" customFormat="1" ht="12.75" outlineLevel="1">
      <c r="A1286" s="205">
        <v>339</v>
      </c>
      <c r="B1286" s="209" t="s">
        <v>827</v>
      </c>
      <c r="C1286" s="275">
        <v>2023</v>
      </c>
      <c r="D1286" s="270" t="s">
        <v>2708</v>
      </c>
      <c r="E1286" s="264">
        <v>1</v>
      </c>
      <c r="F1286" s="264">
        <v>6</v>
      </c>
    </row>
    <row r="1287" spans="1:6" s="201" customFormat="1" ht="12.75" outlineLevel="1">
      <c r="A1287" s="205">
        <v>340</v>
      </c>
      <c r="B1287" s="209" t="s">
        <v>828</v>
      </c>
      <c r="C1287" s="275">
        <v>2023</v>
      </c>
      <c r="D1287" s="270" t="s">
        <v>2708</v>
      </c>
      <c r="E1287" s="264">
        <v>1</v>
      </c>
      <c r="F1287" s="264">
        <v>15</v>
      </c>
    </row>
    <row r="1288" spans="1:6" s="201" customFormat="1" ht="12.75" outlineLevel="1">
      <c r="A1288" s="205">
        <v>341</v>
      </c>
      <c r="B1288" s="209" t="s">
        <v>829</v>
      </c>
      <c r="C1288" s="275">
        <v>2023</v>
      </c>
      <c r="D1288" s="270" t="s">
        <v>2708</v>
      </c>
      <c r="E1288" s="264">
        <v>1</v>
      </c>
      <c r="F1288" s="264">
        <v>10</v>
      </c>
    </row>
    <row r="1289" spans="1:6" s="201" customFormat="1" ht="12.75" outlineLevel="1">
      <c r="A1289" s="205">
        <v>342</v>
      </c>
      <c r="B1289" s="209" t="s">
        <v>830</v>
      </c>
      <c r="C1289" s="275">
        <v>2023</v>
      </c>
      <c r="D1289" s="270" t="s">
        <v>2708</v>
      </c>
      <c r="E1289" s="264">
        <v>1</v>
      </c>
      <c r="F1289" s="264">
        <v>15</v>
      </c>
    </row>
    <row r="1290" spans="1:6" s="201" customFormat="1" ht="12.75" outlineLevel="1">
      <c r="A1290" s="205">
        <v>343</v>
      </c>
      <c r="B1290" s="209" t="s">
        <v>831</v>
      </c>
      <c r="C1290" s="275">
        <v>2023</v>
      </c>
      <c r="D1290" s="270" t="s">
        <v>2708</v>
      </c>
      <c r="E1290" s="264">
        <v>1</v>
      </c>
      <c r="F1290" s="264">
        <v>15</v>
      </c>
    </row>
    <row r="1291" spans="1:6" s="201" customFormat="1" ht="12.75" outlineLevel="1">
      <c r="A1291" s="205">
        <v>344</v>
      </c>
      <c r="B1291" s="209" t="s">
        <v>832</v>
      </c>
      <c r="C1291" s="275">
        <v>2023</v>
      </c>
      <c r="D1291" s="270" t="s">
        <v>2708</v>
      </c>
      <c r="E1291" s="264">
        <v>1</v>
      </c>
      <c r="F1291" s="264">
        <v>15</v>
      </c>
    </row>
    <row r="1292" spans="1:6" s="201" customFormat="1" ht="12.75" outlineLevel="1">
      <c r="A1292" s="205">
        <v>345</v>
      </c>
      <c r="B1292" s="209" t="s">
        <v>833</v>
      </c>
      <c r="C1292" s="275">
        <v>2023</v>
      </c>
      <c r="D1292" s="270" t="s">
        <v>2708</v>
      </c>
      <c r="E1292" s="264">
        <v>1</v>
      </c>
      <c r="F1292" s="264">
        <v>10</v>
      </c>
    </row>
    <row r="1293" spans="1:6" s="201" customFormat="1" ht="12.75" outlineLevel="1">
      <c r="A1293" s="205">
        <v>346</v>
      </c>
      <c r="B1293" s="209" t="s">
        <v>834</v>
      </c>
      <c r="C1293" s="275">
        <v>2023</v>
      </c>
      <c r="D1293" s="270" t="s">
        <v>2708</v>
      </c>
      <c r="E1293" s="264">
        <v>1</v>
      </c>
      <c r="F1293" s="264">
        <v>15</v>
      </c>
    </row>
    <row r="1294" spans="1:6" s="201" customFormat="1" ht="12.75" outlineLevel="1">
      <c r="A1294" s="205">
        <v>347</v>
      </c>
      <c r="B1294" s="209" t="s">
        <v>835</v>
      </c>
      <c r="C1294" s="275">
        <v>2023</v>
      </c>
      <c r="D1294" s="270" t="s">
        <v>2708</v>
      </c>
      <c r="E1294" s="264">
        <v>1</v>
      </c>
      <c r="F1294" s="264">
        <v>15</v>
      </c>
    </row>
    <row r="1295" spans="1:6" s="201" customFormat="1" ht="12.75" outlineLevel="1">
      <c r="A1295" s="205">
        <v>348</v>
      </c>
      <c r="B1295" s="209" t="s">
        <v>836</v>
      </c>
      <c r="C1295" s="275">
        <v>2023</v>
      </c>
      <c r="D1295" s="270" t="s">
        <v>2708</v>
      </c>
      <c r="E1295" s="264">
        <v>1</v>
      </c>
      <c r="F1295" s="264">
        <v>15</v>
      </c>
    </row>
    <row r="1296" spans="1:6" s="201" customFormat="1" ht="12.75" outlineLevel="1">
      <c r="A1296" s="205">
        <v>349</v>
      </c>
      <c r="B1296" s="209" t="s">
        <v>837</v>
      </c>
      <c r="C1296" s="275">
        <v>2023</v>
      </c>
      <c r="D1296" s="270" t="s">
        <v>2708</v>
      </c>
      <c r="E1296" s="264">
        <v>1</v>
      </c>
      <c r="F1296" s="264">
        <v>15</v>
      </c>
    </row>
    <row r="1297" spans="1:6" s="201" customFormat="1" ht="12.75" outlineLevel="1">
      <c r="A1297" s="205">
        <v>350</v>
      </c>
      <c r="B1297" s="209" t="s">
        <v>838</v>
      </c>
      <c r="C1297" s="275">
        <v>2023</v>
      </c>
      <c r="D1297" s="270" t="s">
        <v>2708</v>
      </c>
      <c r="E1297" s="264">
        <v>1</v>
      </c>
      <c r="F1297" s="264">
        <v>15</v>
      </c>
    </row>
    <row r="1298" spans="1:6" s="201" customFormat="1" ht="12.75" outlineLevel="1">
      <c r="A1298" s="205">
        <v>351</v>
      </c>
      <c r="B1298" s="209" t="s">
        <v>839</v>
      </c>
      <c r="C1298" s="275">
        <v>2023</v>
      </c>
      <c r="D1298" s="270" t="s">
        <v>2708</v>
      </c>
      <c r="E1298" s="264">
        <v>1</v>
      </c>
      <c r="F1298" s="264">
        <v>15</v>
      </c>
    </row>
    <row r="1299" spans="1:6" s="201" customFormat="1" ht="12.75" outlineLevel="1">
      <c r="A1299" s="205">
        <v>352</v>
      </c>
      <c r="B1299" s="209" t="s">
        <v>840</v>
      </c>
      <c r="C1299" s="275">
        <v>2023</v>
      </c>
      <c r="D1299" s="270" t="s">
        <v>2708</v>
      </c>
      <c r="E1299" s="264">
        <v>1</v>
      </c>
      <c r="F1299" s="264">
        <v>0</v>
      </c>
    </row>
    <row r="1300" spans="1:6" s="201" customFormat="1" ht="12.75" outlineLevel="1">
      <c r="A1300" s="205">
        <v>353</v>
      </c>
      <c r="B1300" s="209" t="s">
        <v>841</v>
      </c>
      <c r="C1300" s="275">
        <v>2023</v>
      </c>
      <c r="D1300" s="270" t="s">
        <v>2708</v>
      </c>
      <c r="E1300" s="264">
        <v>1</v>
      </c>
      <c r="F1300" s="264">
        <v>15</v>
      </c>
    </row>
    <row r="1301" spans="1:6" s="201" customFormat="1" ht="12.75" outlineLevel="1">
      <c r="A1301" s="205">
        <v>354</v>
      </c>
      <c r="B1301" s="209" t="s">
        <v>842</v>
      </c>
      <c r="C1301" s="275">
        <v>2023</v>
      </c>
      <c r="D1301" s="270" t="s">
        <v>2708</v>
      </c>
      <c r="E1301" s="264">
        <v>1</v>
      </c>
      <c r="F1301" s="264">
        <v>5</v>
      </c>
    </row>
    <row r="1302" spans="1:6" s="201" customFormat="1" ht="12.75" outlineLevel="1">
      <c r="A1302" s="205">
        <v>355</v>
      </c>
      <c r="B1302" s="209" t="s">
        <v>843</v>
      </c>
      <c r="C1302" s="275">
        <v>2023</v>
      </c>
      <c r="D1302" s="270" t="s">
        <v>2708</v>
      </c>
      <c r="E1302" s="264">
        <v>1</v>
      </c>
      <c r="F1302" s="264">
        <v>15</v>
      </c>
    </row>
    <row r="1303" spans="1:6" s="201" customFormat="1" ht="12.75" outlineLevel="1">
      <c r="A1303" s="205">
        <v>356</v>
      </c>
      <c r="B1303" s="209" t="s">
        <v>844</v>
      </c>
      <c r="C1303" s="275">
        <v>2023</v>
      </c>
      <c r="D1303" s="270" t="s">
        <v>2708</v>
      </c>
      <c r="E1303" s="264">
        <v>1</v>
      </c>
      <c r="F1303" s="264">
        <v>15</v>
      </c>
    </row>
    <row r="1304" spans="1:6" s="201" customFormat="1" ht="12.75" outlineLevel="1">
      <c r="A1304" s="205">
        <v>357</v>
      </c>
      <c r="B1304" s="209" t="s">
        <v>845</v>
      </c>
      <c r="C1304" s="275">
        <v>2023</v>
      </c>
      <c r="D1304" s="270" t="s">
        <v>2708</v>
      </c>
      <c r="E1304" s="264">
        <v>1</v>
      </c>
      <c r="F1304" s="264">
        <v>15</v>
      </c>
    </row>
    <row r="1305" spans="1:6" s="201" customFormat="1" ht="12.75" outlineLevel="1">
      <c r="A1305" s="205">
        <v>358</v>
      </c>
      <c r="B1305" s="209" t="s">
        <v>846</v>
      </c>
      <c r="C1305" s="275">
        <v>2023</v>
      </c>
      <c r="D1305" s="270" t="s">
        <v>2708</v>
      </c>
      <c r="E1305" s="264">
        <v>1</v>
      </c>
      <c r="F1305" s="264">
        <v>25</v>
      </c>
    </row>
    <row r="1306" spans="1:6" s="201" customFormat="1" ht="12.75" outlineLevel="1">
      <c r="A1306" s="205">
        <v>359</v>
      </c>
      <c r="B1306" s="209" t="s">
        <v>847</v>
      </c>
      <c r="C1306" s="275">
        <v>2023</v>
      </c>
      <c r="D1306" s="270" t="s">
        <v>2708</v>
      </c>
      <c r="E1306" s="264">
        <v>1</v>
      </c>
      <c r="F1306" s="264">
        <v>15</v>
      </c>
    </row>
    <row r="1307" spans="1:6" s="201" customFormat="1" ht="12.75" outlineLevel="1">
      <c r="A1307" s="205">
        <v>360</v>
      </c>
      <c r="B1307" s="209" t="s">
        <v>848</v>
      </c>
      <c r="C1307" s="275">
        <v>2023</v>
      </c>
      <c r="D1307" s="270" t="s">
        <v>2708</v>
      </c>
      <c r="E1307" s="264">
        <v>1</v>
      </c>
      <c r="F1307" s="264">
        <v>40</v>
      </c>
    </row>
    <row r="1308" spans="1:6" s="201" customFormat="1" ht="12.75" outlineLevel="1">
      <c r="A1308" s="205">
        <v>361</v>
      </c>
      <c r="B1308" s="209" t="s">
        <v>849</v>
      </c>
      <c r="C1308" s="275">
        <v>2023</v>
      </c>
      <c r="D1308" s="270" t="s">
        <v>2708</v>
      </c>
      <c r="E1308" s="264">
        <v>1</v>
      </c>
      <c r="F1308" s="264">
        <v>15</v>
      </c>
    </row>
    <row r="1309" spans="1:6" s="201" customFormat="1" ht="12.75" outlineLevel="1">
      <c r="A1309" s="205">
        <v>362</v>
      </c>
      <c r="B1309" s="209" t="s">
        <v>850</v>
      </c>
      <c r="C1309" s="275">
        <v>2023</v>
      </c>
      <c r="D1309" s="270" t="s">
        <v>2708</v>
      </c>
      <c r="E1309" s="264">
        <v>1</v>
      </c>
      <c r="F1309" s="264">
        <v>0</v>
      </c>
    </row>
    <row r="1310" spans="1:6" s="201" customFormat="1" ht="12.75" outlineLevel="1">
      <c r="A1310" s="205">
        <v>363</v>
      </c>
      <c r="B1310" s="209" t="s">
        <v>851</v>
      </c>
      <c r="C1310" s="275">
        <v>2023</v>
      </c>
      <c r="D1310" s="270" t="s">
        <v>2708</v>
      </c>
      <c r="E1310" s="264">
        <v>1</v>
      </c>
      <c r="F1310" s="264">
        <v>15</v>
      </c>
    </row>
    <row r="1311" spans="1:6" s="201" customFormat="1" ht="12.75" outlineLevel="1">
      <c r="A1311" s="205">
        <v>364</v>
      </c>
      <c r="B1311" s="209" t="s">
        <v>852</v>
      </c>
      <c r="C1311" s="275">
        <v>2023</v>
      </c>
      <c r="D1311" s="270" t="s">
        <v>2708</v>
      </c>
      <c r="E1311" s="264">
        <v>1</v>
      </c>
      <c r="F1311" s="264">
        <v>15</v>
      </c>
    </row>
    <row r="1312" spans="1:6" s="201" customFormat="1" ht="12.75" outlineLevel="1">
      <c r="A1312" s="205">
        <v>365</v>
      </c>
      <c r="B1312" s="209" t="s">
        <v>853</v>
      </c>
      <c r="C1312" s="275">
        <v>2023</v>
      </c>
      <c r="D1312" s="270" t="s">
        <v>2708</v>
      </c>
      <c r="E1312" s="264">
        <v>1</v>
      </c>
      <c r="F1312" s="264">
        <v>15</v>
      </c>
    </row>
    <row r="1313" spans="1:6" s="201" customFormat="1" ht="12.75" outlineLevel="1">
      <c r="A1313" s="205">
        <v>366</v>
      </c>
      <c r="B1313" s="209" t="s">
        <v>854</v>
      </c>
      <c r="C1313" s="275">
        <v>2023</v>
      </c>
      <c r="D1313" s="270" t="s">
        <v>2708</v>
      </c>
      <c r="E1313" s="264">
        <v>1</v>
      </c>
      <c r="F1313" s="264">
        <v>45</v>
      </c>
    </row>
    <row r="1314" spans="1:6" s="201" customFormat="1" ht="12.75" outlineLevel="1">
      <c r="A1314" s="205">
        <v>367</v>
      </c>
      <c r="B1314" s="209" t="s">
        <v>855</v>
      </c>
      <c r="C1314" s="275">
        <v>2023</v>
      </c>
      <c r="D1314" s="270" t="s">
        <v>2708</v>
      </c>
      <c r="E1314" s="264">
        <v>1</v>
      </c>
      <c r="F1314" s="264">
        <v>15</v>
      </c>
    </row>
    <row r="1315" spans="1:6" s="201" customFormat="1" ht="12.75" outlineLevel="1">
      <c r="A1315" s="205">
        <v>368</v>
      </c>
      <c r="B1315" s="209" t="s">
        <v>856</v>
      </c>
      <c r="C1315" s="275">
        <v>2023</v>
      </c>
      <c r="D1315" s="270" t="s">
        <v>2708</v>
      </c>
      <c r="E1315" s="264">
        <v>1</v>
      </c>
      <c r="F1315" s="264">
        <v>15</v>
      </c>
    </row>
    <row r="1316" spans="1:6" s="201" customFormat="1" ht="12.75" outlineLevel="1">
      <c r="A1316" s="205">
        <v>369</v>
      </c>
      <c r="B1316" s="209" t="s">
        <v>857</v>
      </c>
      <c r="C1316" s="275">
        <v>2023</v>
      </c>
      <c r="D1316" s="270" t="s">
        <v>2708</v>
      </c>
      <c r="E1316" s="264">
        <v>1</v>
      </c>
      <c r="F1316" s="264">
        <v>0</v>
      </c>
    </row>
    <row r="1317" spans="1:6" s="201" customFormat="1" ht="12.75" outlineLevel="1">
      <c r="A1317" s="205">
        <v>370</v>
      </c>
      <c r="B1317" s="209" t="s">
        <v>858</v>
      </c>
      <c r="C1317" s="275">
        <v>2023</v>
      </c>
      <c r="D1317" s="270" t="s">
        <v>2708</v>
      </c>
      <c r="E1317" s="264">
        <v>1</v>
      </c>
      <c r="F1317" s="264">
        <v>15</v>
      </c>
    </row>
    <row r="1318" spans="1:6" s="201" customFormat="1" ht="12.75" outlineLevel="1">
      <c r="A1318" s="205">
        <v>371</v>
      </c>
      <c r="B1318" s="209" t="s">
        <v>859</v>
      </c>
      <c r="C1318" s="275">
        <v>2023</v>
      </c>
      <c r="D1318" s="270" t="s">
        <v>2708</v>
      </c>
      <c r="E1318" s="264">
        <v>1</v>
      </c>
      <c r="F1318" s="264">
        <v>15</v>
      </c>
    </row>
    <row r="1319" spans="1:6" s="201" customFormat="1" ht="12.75" outlineLevel="1">
      <c r="A1319" s="205">
        <v>372</v>
      </c>
      <c r="B1319" s="209" t="s">
        <v>860</v>
      </c>
      <c r="C1319" s="275">
        <v>2023</v>
      </c>
      <c r="D1319" s="270" t="s">
        <v>2708</v>
      </c>
      <c r="E1319" s="264">
        <v>1</v>
      </c>
      <c r="F1319" s="264">
        <v>0</v>
      </c>
    </row>
    <row r="1320" spans="1:6" s="201" customFormat="1" ht="12.75" outlineLevel="1">
      <c r="A1320" s="205">
        <v>373</v>
      </c>
      <c r="B1320" s="209" t="s">
        <v>861</v>
      </c>
      <c r="C1320" s="275">
        <v>2023</v>
      </c>
      <c r="D1320" s="270" t="s">
        <v>2708</v>
      </c>
      <c r="E1320" s="264">
        <v>1</v>
      </c>
      <c r="F1320" s="264">
        <v>15</v>
      </c>
    </row>
    <row r="1321" spans="1:6" s="201" customFormat="1" ht="12.75" outlineLevel="1">
      <c r="A1321" s="205">
        <v>374</v>
      </c>
      <c r="B1321" s="209" t="s">
        <v>862</v>
      </c>
      <c r="C1321" s="275">
        <v>2023</v>
      </c>
      <c r="D1321" s="270" t="s">
        <v>2708</v>
      </c>
      <c r="E1321" s="264">
        <v>1</v>
      </c>
      <c r="F1321" s="264">
        <v>15</v>
      </c>
    </row>
    <row r="1322" spans="1:6" s="201" customFormat="1" ht="12.75" outlineLevel="1">
      <c r="A1322" s="205">
        <v>375</v>
      </c>
      <c r="B1322" s="209" t="s">
        <v>863</v>
      </c>
      <c r="C1322" s="275">
        <v>2023</v>
      </c>
      <c r="D1322" s="270" t="s">
        <v>2708</v>
      </c>
      <c r="E1322" s="264">
        <v>1</v>
      </c>
      <c r="F1322" s="264">
        <v>15</v>
      </c>
    </row>
    <row r="1323" spans="1:6" s="201" customFormat="1" ht="12.75" outlineLevel="1">
      <c r="A1323" s="205">
        <v>376</v>
      </c>
      <c r="B1323" s="209" t="s">
        <v>864</v>
      </c>
      <c r="C1323" s="275">
        <v>2023</v>
      </c>
      <c r="D1323" s="270" t="s">
        <v>2708</v>
      </c>
      <c r="E1323" s="264">
        <v>1</v>
      </c>
      <c r="F1323" s="264">
        <v>50</v>
      </c>
    </row>
    <row r="1324" spans="1:6" s="201" customFormat="1" ht="12.75" outlineLevel="1">
      <c r="A1324" s="205">
        <v>377</v>
      </c>
      <c r="B1324" s="209" t="s">
        <v>865</v>
      </c>
      <c r="C1324" s="275">
        <v>2023</v>
      </c>
      <c r="D1324" s="270" t="s">
        <v>2708</v>
      </c>
      <c r="E1324" s="264">
        <v>1</v>
      </c>
      <c r="F1324" s="264">
        <v>7</v>
      </c>
    </row>
    <row r="1325" spans="1:6" s="201" customFormat="1" ht="12.75" outlineLevel="1">
      <c r="A1325" s="205">
        <v>378</v>
      </c>
      <c r="B1325" s="209" t="s">
        <v>866</v>
      </c>
      <c r="C1325" s="275">
        <v>2023</v>
      </c>
      <c r="D1325" s="270" t="s">
        <v>2708</v>
      </c>
      <c r="E1325" s="264">
        <v>1</v>
      </c>
      <c r="F1325" s="264">
        <v>15</v>
      </c>
    </row>
    <row r="1326" spans="1:6" s="201" customFormat="1" ht="12.75" outlineLevel="1">
      <c r="A1326" s="205">
        <v>379</v>
      </c>
      <c r="B1326" s="209" t="s">
        <v>867</v>
      </c>
      <c r="C1326" s="275">
        <v>2023</v>
      </c>
      <c r="D1326" s="270" t="s">
        <v>2708</v>
      </c>
      <c r="E1326" s="264">
        <v>1</v>
      </c>
      <c r="F1326" s="264">
        <v>15</v>
      </c>
    </row>
    <row r="1327" spans="1:6" s="201" customFormat="1" ht="12.75" outlineLevel="1">
      <c r="A1327" s="205">
        <v>380</v>
      </c>
      <c r="B1327" s="209" t="s">
        <v>868</v>
      </c>
      <c r="C1327" s="275">
        <v>2023</v>
      </c>
      <c r="D1327" s="270" t="s">
        <v>2708</v>
      </c>
      <c r="E1327" s="264">
        <v>1</v>
      </c>
      <c r="F1327" s="264">
        <v>5</v>
      </c>
    </row>
    <row r="1328" spans="1:6" s="201" customFormat="1" ht="12.75" outlineLevel="1">
      <c r="A1328" s="205">
        <v>381</v>
      </c>
      <c r="B1328" s="209" t="s">
        <v>869</v>
      </c>
      <c r="C1328" s="275">
        <v>2023</v>
      </c>
      <c r="D1328" s="270" t="s">
        <v>2708</v>
      </c>
      <c r="E1328" s="264">
        <v>1</v>
      </c>
      <c r="F1328" s="264">
        <v>15</v>
      </c>
    </row>
    <row r="1329" spans="1:6" s="201" customFormat="1" ht="12.75" outlineLevel="1">
      <c r="A1329" s="205">
        <v>382</v>
      </c>
      <c r="B1329" s="209" t="s">
        <v>870</v>
      </c>
      <c r="C1329" s="275">
        <v>2023</v>
      </c>
      <c r="D1329" s="270" t="s">
        <v>2708</v>
      </c>
      <c r="E1329" s="264">
        <v>1</v>
      </c>
      <c r="F1329" s="264">
        <v>12</v>
      </c>
    </row>
    <row r="1330" spans="1:6" s="201" customFormat="1" ht="12.75" outlineLevel="1">
      <c r="A1330" s="205">
        <v>383</v>
      </c>
      <c r="B1330" s="209" t="s">
        <v>871</v>
      </c>
      <c r="C1330" s="275">
        <v>2023</v>
      </c>
      <c r="D1330" s="270" t="s">
        <v>2708</v>
      </c>
      <c r="E1330" s="264">
        <v>1</v>
      </c>
      <c r="F1330" s="264">
        <v>15</v>
      </c>
    </row>
    <row r="1331" spans="1:6" s="201" customFormat="1" ht="12.75" outlineLevel="1">
      <c r="A1331" s="205">
        <v>384</v>
      </c>
      <c r="B1331" s="209" t="s">
        <v>872</v>
      </c>
      <c r="C1331" s="275">
        <v>2023</v>
      </c>
      <c r="D1331" s="270" t="s">
        <v>2708</v>
      </c>
      <c r="E1331" s="264">
        <v>1</v>
      </c>
      <c r="F1331" s="264">
        <v>15</v>
      </c>
    </row>
    <row r="1332" spans="1:6" s="201" customFormat="1" ht="12.75" outlineLevel="1">
      <c r="A1332" s="205">
        <v>385</v>
      </c>
      <c r="B1332" s="209" t="s">
        <v>873</v>
      </c>
      <c r="C1332" s="275">
        <v>2023</v>
      </c>
      <c r="D1332" s="270" t="s">
        <v>2708</v>
      </c>
      <c r="E1332" s="264">
        <v>1</v>
      </c>
      <c r="F1332" s="264">
        <v>7</v>
      </c>
    </row>
    <row r="1333" spans="1:6" s="201" customFormat="1" ht="12.75" outlineLevel="1">
      <c r="A1333" s="205">
        <v>386</v>
      </c>
      <c r="B1333" s="209" t="s">
        <v>874</v>
      </c>
      <c r="C1333" s="275">
        <v>2023</v>
      </c>
      <c r="D1333" s="270" t="s">
        <v>2708</v>
      </c>
      <c r="E1333" s="264">
        <v>1</v>
      </c>
      <c r="F1333" s="264">
        <v>15</v>
      </c>
    </row>
    <row r="1334" spans="1:6" s="201" customFormat="1" ht="12.75" outlineLevel="1">
      <c r="A1334" s="205">
        <v>387</v>
      </c>
      <c r="B1334" s="209" t="s">
        <v>875</v>
      </c>
      <c r="C1334" s="275">
        <v>2023</v>
      </c>
      <c r="D1334" s="270" t="s">
        <v>2708</v>
      </c>
      <c r="E1334" s="264">
        <v>1</v>
      </c>
      <c r="F1334" s="264">
        <v>15</v>
      </c>
    </row>
    <row r="1335" spans="1:6" s="201" customFormat="1" ht="12.75" outlineLevel="1">
      <c r="A1335" s="205">
        <v>388</v>
      </c>
      <c r="B1335" s="209" t="s">
        <v>876</v>
      </c>
      <c r="C1335" s="275">
        <v>2023</v>
      </c>
      <c r="D1335" s="270" t="s">
        <v>2708</v>
      </c>
      <c r="E1335" s="264">
        <v>1</v>
      </c>
      <c r="F1335" s="264">
        <v>10</v>
      </c>
    </row>
    <row r="1336" spans="1:6" s="201" customFormat="1" ht="12.75" outlineLevel="1">
      <c r="A1336" s="205">
        <v>389</v>
      </c>
      <c r="B1336" s="209" t="s">
        <v>877</v>
      </c>
      <c r="C1336" s="275">
        <v>2023</v>
      </c>
      <c r="D1336" s="270" t="s">
        <v>2708</v>
      </c>
      <c r="E1336" s="264">
        <v>1</v>
      </c>
      <c r="F1336" s="264">
        <v>15</v>
      </c>
    </row>
    <row r="1337" spans="1:6" s="201" customFormat="1" ht="12.75" outlineLevel="1">
      <c r="A1337" s="205">
        <v>390</v>
      </c>
      <c r="B1337" s="209" t="s">
        <v>878</v>
      </c>
      <c r="C1337" s="275">
        <v>2023</v>
      </c>
      <c r="D1337" s="270" t="s">
        <v>2708</v>
      </c>
      <c r="E1337" s="264">
        <v>1</v>
      </c>
      <c r="F1337" s="264">
        <v>0</v>
      </c>
    </row>
    <row r="1338" spans="1:6" s="201" customFormat="1" ht="12.75" outlineLevel="1">
      <c r="A1338" s="205">
        <v>391</v>
      </c>
      <c r="B1338" s="209" t="s">
        <v>879</v>
      </c>
      <c r="C1338" s="275">
        <v>2023</v>
      </c>
      <c r="D1338" s="270" t="s">
        <v>2708</v>
      </c>
      <c r="E1338" s="264">
        <v>1</v>
      </c>
      <c r="F1338" s="264">
        <v>0</v>
      </c>
    </row>
    <row r="1339" spans="1:6" s="201" customFormat="1" ht="12.75" outlineLevel="1">
      <c r="A1339" s="205">
        <v>392</v>
      </c>
      <c r="B1339" s="209" t="s">
        <v>880</v>
      </c>
      <c r="C1339" s="275">
        <v>2023</v>
      </c>
      <c r="D1339" s="270" t="s">
        <v>2708</v>
      </c>
      <c r="E1339" s="264">
        <v>1</v>
      </c>
      <c r="F1339" s="264">
        <v>10</v>
      </c>
    </row>
    <row r="1340" spans="1:6" s="201" customFormat="1" ht="12.75" outlineLevel="1">
      <c r="A1340" s="205">
        <v>393</v>
      </c>
      <c r="B1340" s="209" t="s">
        <v>881</v>
      </c>
      <c r="C1340" s="275">
        <v>2023</v>
      </c>
      <c r="D1340" s="270" t="s">
        <v>2708</v>
      </c>
      <c r="E1340" s="264">
        <v>1</v>
      </c>
      <c r="F1340" s="264">
        <v>15</v>
      </c>
    </row>
    <row r="1341" spans="1:6" s="201" customFormat="1" ht="12.75" outlineLevel="1">
      <c r="A1341" s="205">
        <v>394</v>
      </c>
      <c r="B1341" s="209" t="s">
        <v>882</v>
      </c>
      <c r="C1341" s="275">
        <v>2023</v>
      </c>
      <c r="D1341" s="270" t="s">
        <v>2708</v>
      </c>
      <c r="E1341" s="264">
        <v>1</v>
      </c>
      <c r="F1341" s="264">
        <v>10</v>
      </c>
    </row>
    <row r="1342" spans="1:6" s="201" customFormat="1" ht="12.75" outlineLevel="1">
      <c r="A1342" s="205">
        <v>400</v>
      </c>
      <c r="B1342" s="209" t="s">
        <v>884</v>
      </c>
      <c r="C1342" s="275">
        <v>2023</v>
      </c>
      <c r="D1342" s="270" t="s">
        <v>2708</v>
      </c>
      <c r="E1342" s="264">
        <v>1</v>
      </c>
      <c r="F1342" s="264">
        <v>7</v>
      </c>
    </row>
    <row r="1343" spans="1:6" s="201" customFormat="1" ht="12.75" outlineLevel="1">
      <c r="A1343" s="205">
        <v>401</v>
      </c>
      <c r="B1343" s="209" t="s">
        <v>885</v>
      </c>
      <c r="C1343" s="275">
        <v>2023</v>
      </c>
      <c r="D1343" s="270" t="s">
        <v>2708</v>
      </c>
      <c r="E1343" s="264">
        <v>1</v>
      </c>
      <c r="F1343" s="264">
        <v>15</v>
      </c>
    </row>
    <row r="1344" spans="1:6" s="201" customFormat="1" ht="12.75" outlineLevel="1">
      <c r="A1344" s="205">
        <v>402</v>
      </c>
      <c r="B1344" s="209" t="s">
        <v>886</v>
      </c>
      <c r="C1344" s="275">
        <v>2023</v>
      </c>
      <c r="D1344" s="270" t="s">
        <v>2708</v>
      </c>
      <c r="E1344" s="264">
        <v>1</v>
      </c>
      <c r="F1344" s="264">
        <v>15</v>
      </c>
    </row>
    <row r="1345" spans="1:6" s="201" customFormat="1" ht="12.75" outlineLevel="1">
      <c r="A1345" s="205">
        <v>403</v>
      </c>
      <c r="B1345" s="209" t="s">
        <v>887</v>
      </c>
      <c r="C1345" s="275">
        <v>2023</v>
      </c>
      <c r="D1345" s="270" t="s">
        <v>2708</v>
      </c>
      <c r="E1345" s="264">
        <v>1</v>
      </c>
      <c r="F1345" s="264">
        <v>15</v>
      </c>
    </row>
    <row r="1346" spans="1:6" s="201" customFormat="1" ht="12.75" outlineLevel="1">
      <c r="A1346" s="205">
        <v>412</v>
      </c>
      <c r="B1346" s="209" t="s">
        <v>888</v>
      </c>
      <c r="C1346" s="275">
        <v>2023</v>
      </c>
      <c r="D1346" s="270" t="s">
        <v>2708</v>
      </c>
      <c r="E1346" s="264">
        <v>1</v>
      </c>
      <c r="F1346" s="264">
        <v>15</v>
      </c>
    </row>
    <row r="1347" spans="1:6" s="201" customFormat="1" ht="12.75" outlineLevel="1">
      <c r="A1347" s="205">
        <v>413</v>
      </c>
      <c r="B1347" s="209" t="s">
        <v>815</v>
      </c>
      <c r="C1347" s="275">
        <v>2023</v>
      </c>
      <c r="D1347" s="270" t="s">
        <v>2708</v>
      </c>
      <c r="E1347" s="264">
        <v>1</v>
      </c>
      <c r="F1347" s="264">
        <v>15</v>
      </c>
    </row>
    <row r="1348" spans="1:6" s="201" customFormat="1" ht="12.75" outlineLevel="1">
      <c r="A1348" s="205">
        <v>414</v>
      </c>
      <c r="B1348" s="209" t="s">
        <v>815</v>
      </c>
      <c r="C1348" s="275">
        <v>2023</v>
      </c>
      <c r="D1348" s="270" t="s">
        <v>2708</v>
      </c>
      <c r="E1348" s="264">
        <v>1</v>
      </c>
      <c r="F1348" s="264">
        <v>15</v>
      </c>
    </row>
    <row r="1349" spans="1:6" s="201" customFormat="1" ht="12.75" outlineLevel="1">
      <c r="A1349" s="205">
        <v>415</v>
      </c>
      <c r="B1349" s="209" t="s">
        <v>889</v>
      </c>
      <c r="C1349" s="275">
        <v>2023</v>
      </c>
      <c r="D1349" s="270" t="s">
        <v>2708</v>
      </c>
      <c r="E1349" s="264">
        <v>1</v>
      </c>
      <c r="F1349" s="264">
        <v>15</v>
      </c>
    </row>
    <row r="1350" spans="1:6" s="201" customFormat="1" ht="12.75" outlineLevel="1">
      <c r="A1350" s="205">
        <v>417</v>
      </c>
      <c r="B1350" s="209" t="s">
        <v>890</v>
      </c>
      <c r="C1350" s="275">
        <v>2023</v>
      </c>
      <c r="D1350" s="270" t="s">
        <v>2708</v>
      </c>
      <c r="E1350" s="264">
        <v>1</v>
      </c>
      <c r="F1350" s="264">
        <v>15</v>
      </c>
    </row>
    <row r="1351" spans="1:6" s="201" customFormat="1" ht="12.75" outlineLevel="1">
      <c r="A1351" s="205">
        <v>418</v>
      </c>
      <c r="B1351" s="209" t="s">
        <v>873</v>
      </c>
      <c r="C1351" s="275">
        <v>2023</v>
      </c>
      <c r="D1351" s="270" t="s">
        <v>2708</v>
      </c>
      <c r="E1351" s="264">
        <v>1</v>
      </c>
      <c r="F1351" s="264">
        <v>7</v>
      </c>
    </row>
    <row r="1352" spans="1:6" s="201" customFormat="1" ht="12.75" outlineLevel="1">
      <c r="A1352" s="205">
        <v>419</v>
      </c>
      <c r="B1352" s="209" t="s">
        <v>891</v>
      </c>
      <c r="C1352" s="275">
        <v>2023</v>
      </c>
      <c r="D1352" s="270" t="s">
        <v>2708</v>
      </c>
      <c r="E1352" s="264">
        <v>1</v>
      </c>
      <c r="F1352" s="264">
        <v>15</v>
      </c>
    </row>
    <row r="1353" spans="1:6" s="201" customFormat="1" ht="12.75" outlineLevel="1">
      <c r="A1353" s="205">
        <v>420</v>
      </c>
      <c r="B1353" s="209" t="s">
        <v>892</v>
      </c>
      <c r="C1353" s="275">
        <v>2023</v>
      </c>
      <c r="D1353" s="270" t="s">
        <v>2708</v>
      </c>
      <c r="E1353" s="264">
        <v>1</v>
      </c>
      <c r="F1353" s="264">
        <v>30</v>
      </c>
    </row>
    <row r="1354" spans="1:6" s="201" customFormat="1" ht="12.75" outlineLevel="1">
      <c r="A1354" s="205">
        <v>421</v>
      </c>
      <c r="B1354" s="209" t="s">
        <v>893</v>
      </c>
      <c r="C1354" s="275">
        <v>2023</v>
      </c>
      <c r="D1354" s="270" t="s">
        <v>2708</v>
      </c>
      <c r="E1354" s="264">
        <v>1</v>
      </c>
      <c r="F1354" s="264">
        <v>15</v>
      </c>
    </row>
    <row r="1355" spans="1:6" s="201" customFormat="1" ht="12.75" outlineLevel="1">
      <c r="A1355" s="205">
        <v>422</v>
      </c>
      <c r="B1355" s="209" t="s">
        <v>894</v>
      </c>
      <c r="C1355" s="275">
        <v>2023</v>
      </c>
      <c r="D1355" s="270" t="s">
        <v>2708</v>
      </c>
      <c r="E1355" s="264">
        <v>1</v>
      </c>
      <c r="F1355" s="264">
        <v>15</v>
      </c>
    </row>
    <row r="1356" spans="1:6" s="201" customFormat="1" ht="12.75" outlineLevel="1">
      <c r="A1356" s="205">
        <v>423</v>
      </c>
      <c r="B1356" s="209" t="s">
        <v>895</v>
      </c>
      <c r="C1356" s="275">
        <v>2023</v>
      </c>
      <c r="D1356" s="270" t="s">
        <v>2708</v>
      </c>
      <c r="E1356" s="264">
        <v>1</v>
      </c>
      <c r="F1356" s="264">
        <v>15</v>
      </c>
    </row>
    <row r="1357" spans="1:6" s="201" customFormat="1" ht="12.75" outlineLevel="1">
      <c r="A1357" s="205">
        <v>424</v>
      </c>
      <c r="B1357" s="209" t="s">
        <v>896</v>
      </c>
      <c r="C1357" s="275">
        <v>2023</v>
      </c>
      <c r="D1357" s="270" t="s">
        <v>2708</v>
      </c>
      <c r="E1357" s="264">
        <v>1</v>
      </c>
      <c r="F1357" s="264">
        <v>15</v>
      </c>
    </row>
    <row r="1358" spans="1:6" s="201" customFormat="1" ht="12.75" outlineLevel="1">
      <c r="A1358" s="205">
        <v>425</v>
      </c>
      <c r="B1358" s="209" t="s">
        <v>897</v>
      </c>
      <c r="C1358" s="275">
        <v>2023</v>
      </c>
      <c r="D1358" s="270" t="s">
        <v>2708</v>
      </c>
      <c r="E1358" s="264">
        <v>1</v>
      </c>
      <c r="F1358" s="264">
        <v>15</v>
      </c>
    </row>
    <row r="1359" spans="1:6" s="201" customFormat="1" ht="12.75" outlineLevel="1">
      <c r="A1359" s="205">
        <v>426</v>
      </c>
      <c r="B1359" s="209" t="s">
        <v>898</v>
      </c>
      <c r="C1359" s="275">
        <v>2023</v>
      </c>
      <c r="D1359" s="270" t="s">
        <v>2708</v>
      </c>
      <c r="E1359" s="264">
        <v>1</v>
      </c>
      <c r="F1359" s="264">
        <v>15</v>
      </c>
    </row>
    <row r="1360" spans="1:6" s="201" customFormat="1" ht="12.75" outlineLevel="1">
      <c r="A1360" s="205">
        <v>427</v>
      </c>
      <c r="B1360" s="209" t="s">
        <v>899</v>
      </c>
      <c r="C1360" s="275">
        <v>2023</v>
      </c>
      <c r="D1360" s="270" t="s">
        <v>2708</v>
      </c>
      <c r="E1360" s="264">
        <v>1</v>
      </c>
      <c r="F1360" s="264">
        <v>3</v>
      </c>
    </row>
    <row r="1361" spans="1:6" s="201" customFormat="1" ht="12.75" outlineLevel="1">
      <c r="A1361" s="205">
        <v>428</v>
      </c>
      <c r="B1361" s="209" t="s">
        <v>900</v>
      </c>
      <c r="C1361" s="275">
        <v>2023</v>
      </c>
      <c r="D1361" s="270" t="s">
        <v>2708</v>
      </c>
      <c r="E1361" s="264">
        <v>1</v>
      </c>
      <c r="F1361" s="264">
        <v>15</v>
      </c>
    </row>
    <row r="1362" spans="1:6" s="201" customFormat="1" ht="12.75" outlineLevel="1">
      <c r="A1362" s="205">
        <v>429</v>
      </c>
      <c r="B1362" s="209" t="s">
        <v>901</v>
      </c>
      <c r="C1362" s="275">
        <v>2023</v>
      </c>
      <c r="D1362" s="270" t="s">
        <v>2708</v>
      </c>
      <c r="E1362" s="264">
        <v>1</v>
      </c>
      <c r="F1362" s="264">
        <v>15</v>
      </c>
    </row>
    <row r="1363" spans="1:6" s="201" customFormat="1" ht="12.75" outlineLevel="1">
      <c r="A1363" s="205">
        <v>430</v>
      </c>
      <c r="B1363" s="209" t="s">
        <v>902</v>
      </c>
      <c r="C1363" s="275">
        <v>2023</v>
      </c>
      <c r="D1363" s="270" t="s">
        <v>2708</v>
      </c>
      <c r="E1363" s="264">
        <v>1</v>
      </c>
      <c r="F1363" s="264">
        <v>0</v>
      </c>
    </row>
    <row r="1364" spans="1:6" s="201" customFormat="1" ht="12.75" outlineLevel="1">
      <c r="A1364" s="205">
        <v>431</v>
      </c>
      <c r="B1364" s="209" t="s">
        <v>903</v>
      </c>
      <c r="C1364" s="275">
        <v>2023</v>
      </c>
      <c r="D1364" s="270" t="s">
        <v>2708</v>
      </c>
      <c r="E1364" s="264">
        <v>1</v>
      </c>
      <c r="F1364" s="264">
        <v>15</v>
      </c>
    </row>
    <row r="1365" spans="1:6" s="201" customFormat="1" ht="12.75" outlineLevel="1">
      <c r="A1365" s="205">
        <v>432</v>
      </c>
      <c r="B1365" s="209" t="s">
        <v>904</v>
      </c>
      <c r="C1365" s="275">
        <v>2023</v>
      </c>
      <c r="D1365" s="270" t="s">
        <v>2708</v>
      </c>
      <c r="E1365" s="264">
        <v>1</v>
      </c>
      <c r="F1365" s="264">
        <v>15</v>
      </c>
    </row>
    <row r="1366" spans="1:6" s="201" customFormat="1" ht="12.75" outlineLevel="1">
      <c r="A1366" s="205">
        <v>434</v>
      </c>
      <c r="B1366" s="209" t="s">
        <v>905</v>
      </c>
      <c r="C1366" s="275">
        <v>2023</v>
      </c>
      <c r="D1366" s="270" t="s">
        <v>2708</v>
      </c>
      <c r="E1366" s="264">
        <v>1</v>
      </c>
      <c r="F1366" s="264">
        <v>15</v>
      </c>
    </row>
    <row r="1367" spans="1:6" s="201" customFormat="1" ht="12.75" outlineLevel="1">
      <c r="A1367" s="205">
        <v>435</v>
      </c>
      <c r="B1367" s="209" t="s">
        <v>905</v>
      </c>
      <c r="C1367" s="275">
        <v>2023</v>
      </c>
      <c r="D1367" s="270" t="s">
        <v>2708</v>
      </c>
      <c r="E1367" s="264">
        <v>1</v>
      </c>
      <c r="F1367" s="264">
        <v>15</v>
      </c>
    </row>
    <row r="1368" spans="1:6" s="201" customFormat="1" ht="12.75" outlineLevel="1">
      <c r="A1368" s="205">
        <v>436</v>
      </c>
      <c r="B1368" s="209" t="s">
        <v>906</v>
      </c>
      <c r="C1368" s="275">
        <v>2023</v>
      </c>
      <c r="D1368" s="270" t="s">
        <v>2708</v>
      </c>
      <c r="E1368" s="264">
        <v>1</v>
      </c>
      <c r="F1368" s="264">
        <v>5</v>
      </c>
    </row>
    <row r="1369" spans="1:6" s="201" customFormat="1" ht="12.75" outlineLevel="1">
      <c r="A1369" s="205">
        <v>437</v>
      </c>
      <c r="B1369" s="209" t="s">
        <v>907</v>
      </c>
      <c r="C1369" s="275">
        <v>2023</v>
      </c>
      <c r="D1369" s="270" t="s">
        <v>2708</v>
      </c>
      <c r="E1369" s="264">
        <v>1</v>
      </c>
      <c r="F1369" s="264">
        <v>40</v>
      </c>
    </row>
    <row r="1370" spans="1:6" s="201" customFormat="1" ht="12.75" outlineLevel="1">
      <c r="A1370" s="205">
        <v>438</v>
      </c>
      <c r="B1370" s="209" t="s">
        <v>908</v>
      </c>
      <c r="C1370" s="275">
        <v>2023</v>
      </c>
      <c r="D1370" s="270" t="s">
        <v>2708</v>
      </c>
      <c r="E1370" s="264">
        <v>1</v>
      </c>
      <c r="F1370" s="264">
        <v>15</v>
      </c>
    </row>
    <row r="1371" spans="1:6" s="201" customFormat="1" ht="12.75" outlineLevel="1">
      <c r="A1371" s="205">
        <v>439</v>
      </c>
      <c r="B1371" s="209" t="s">
        <v>909</v>
      </c>
      <c r="C1371" s="275">
        <v>2023</v>
      </c>
      <c r="D1371" s="270" t="s">
        <v>2708</v>
      </c>
      <c r="E1371" s="264">
        <v>1</v>
      </c>
      <c r="F1371" s="264">
        <v>20</v>
      </c>
    </row>
    <row r="1372" spans="1:6" s="201" customFormat="1" ht="12.75" outlineLevel="1">
      <c r="A1372" s="205">
        <v>441</v>
      </c>
      <c r="B1372" s="209" t="s">
        <v>910</v>
      </c>
      <c r="C1372" s="275">
        <v>2023</v>
      </c>
      <c r="D1372" s="270" t="s">
        <v>2708</v>
      </c>
      <c r="E1372" s="264">
        <v>1</v>
      </c>
      <c r="F1372" s="264">
        <v>15</v>
      </c>
    </row>
    <row r="1373" spans="1:6" s="201" customFormat="1" ht="12.75" outlineLevel="1">
      <c r="A1373" s="205">
        <v>442</v>
      </c>
      <c r="B1373" s="209" t="s">
        <v>911</v>
      </c>
      <c r="C1373" s="275">
        <v>2023</v>
      </c>
      <c r="D1373" s="270" t="s">
        <v>2708</v>
      </c>
      <c r="E1373" s="264">
        <v>1</v>
      </c>
      <c r="F1373" s="264">
        <v>5</v>
      </c>
    </row>
    <row r="1374" spans="1:6" s="201" customFormat="1" ht="12.75" outlineLevel="1">
      <c r="A1374" s="205">
        <v>443</v>
      </c>
      <c r="B1374" s="209" t="s">
        <v>912</v>
      </c>
      <c r="C1374" s="275">
        <v>2023</v>
      </c>
      <c r="D1374" s="270" t="s">
        <v>2708</v>
      </c>
      <c r="E1374" s="264">
        <v>1</v>
      </c>
      <c r="F1374" s="264">
        <v>0</v>
      </c>
    </row>
    <row r="1375" spans="1:6" s="201" customFormat="1" ht="12.75" outlineLevel="1">
      <c r="A1375" s="205">
        <v>444</v>
      </c>
      <c r="B1375" s="209" t="s">
        <v>913</v>
      </c>
      <c r="C1375" s="275">
        <v>2023</v>
      </c>
      <c r="D1375" s="270" t="s">
        <v>2708</v>
      </c>
      <c r="E1375" s="264">
        <v>1</v>
      </c>
      <c r="F1375" s="264">
        <v>7</v>
      </c>
    </row>
    <row r="1376" spans="1:6" s="201" customFormat="1" ht="12.75" outlineLevel="1">
      <c r="A1376" s="205">
        <v>445</v>
      </c>
      <c r="B1376" s="209" t="s">
        <v>914</v>
      </c>
      <c r="C1376" s="275">
        <v>2023</v>
      </c>
      <c r="D1376" s="270" t="s">
        <v>2708</v>
      </c>
      <c r="E1376" s="264">
        <v>1</v>
      </c>
      <c r="F1376" s="264">
        <v>10</v>
      </c>
    </row>
    <row r="1377" spans="1:6" s="201" customFormat="1" ht="12.75" outlineLevel="1">
      <c r="A1377" s="205">
        <v>446</v>
      </c>
      <c r="B1377" s="209" t="s">
        <v>915</v>
      </c>
      <c r="C1377" s="275">
        <v>2023</v>
      </c>
      <c r="D1377" s="270" t="s">
        <v>2708</v>
      </c>
      <c r="E1377" s="264">
        <v>1</v>
      </c>
      <c r="F1377" s="264">
        <v>0</v>
      </c>
    </row>
    <row r="1378" spans="1:6" s="201" customFormat="1" ht="12.75" outlineLevel="1">
      <c r="A1378" s="205">
        <v>447</v>
      </c>
      <c r="B1378" s="209" t="s">
        <v>916</v>
      </c>
      <c r="C1378" s="275">
        <v>2023</v>
      </c>
      <c r="D1378" s="270" t="s">
        <v>2708</v>
      </c>
      <c r="E1378" s="264">
        <v>1</v>
      </c>
      <c r="F1378" s="264">
        <v>15</v>
      </c>
    </row>
    <row r="1379" spans="1:6" s="201" customFormat="1" ht="12.75" outlineLevel="1">
      <c r="A1379" s="205">
        <v>448</v>
      </c>
      <c r="B1379" s="209" t="s">
        <v>917</v>
      </c>
      <c r="C1379" s="275">
        <v>2023</v>
      </c>
      <c r="D1379" s="270" t="s">
        <v>2708</v>
      </c>
      <c r="E1379" s="264">
        <v>1</v>
      </c>
      <c r="F1379" s="264">
        <v>15</v>
      </c>
    </row>
    <row r="1380" spans="1:6" s="201" customFormat="1" ht="12.75" outlineLevel="1">
      <c r="A1380" s="205">
        <v>449</v>
      </c>
      <c r="B1380" s="209" t="s">
        <v>918</v>
      </c>
      <c r="C1380" s="275">
        <v>2023</v>
      </c>
      <c r="D1380" s="270" t="s">
        <v>2708</v>
      </c>
      <c r="E1380" s="264">
        <v>1</v>
      </c>
      <c r="F1380" s="264">
        <v>15</v>
      </c>
    </row>
    <row r="1381" spans="1:6" s="201" customFormat="1" ht="12.75" outlineLevel="1">
      <c r="A1381" s="205">
        <v>450</v>
      </c>
      <c r="B1381" s="209" t="s">
        <v>919</v>
      </c>
      <c r="C1381" s="275">
        <v>2023</v>
      </c>
      <c r="D1381" s="270" t="s">
        <v>2708</v>
      </c>
      <c r="E1381" s="264">
        <v>1</v>
      </c>
      <c r="F1381" s="264">
        <v>21</v>
      </c>
    </row>
    <row r="1382" spans="1:6" s="201" customFormat="1" ht="12.75" outlineLevel="1">
      <c r="A1382" s="205">
        <v>451</v>
      </c>
      <c r="B1382" s="209" t="s">
        <v>920</v>
      </c>
      <c r="C1382" s="275">
        <v>2023</v>
      </c>
      <c r="D1382" s="270" t="s">
        <v>2708</v>
      </c>
      <c r="E1382" s="264">
        <v>1</v>
      </c>
      <c r="F1382" s="264">
        <v>10</v>
      </c>
    </row>
    <row r="1383" spans="1:6" s="201" customFormat="1" ht="12.75" outlineLevel="1">
      <c r="A1383" s="205">
        <v>452</v>
      </c>
      <c r="B1383" s="209" t="s">
        <v>921</v>
      </c>
      <c r="C1383" s="275">
        <v>2023</v>
      </c>
      <c r="D1383" s="270" t="s">
        <v>2708</v>
      </c>
      <c r="E1383" s="264">
        <v>1</v>
      </c>
      <c r="F1383" s="264">
        <v>10</v>
      </c>
    </row>
    <row r="1384" spans="1:6" s="201" customFormat="1" ht="12.75" outlineLevel="1">
      <c r="A1384" s="205">
        <v>453</v>
      </c>
      <c r="B1384" s="209" t="s">
        <v>873</v>
      </c>
      <c r="C1384" s="275">
        <v>2023</v>
      </c>
      <c r="D1384" s="270" t="s">
        <v>2708</v>
      </c>
      <c r="E1384" s="264">
        <v>1</v>
      </c>
      <c r="F1384" s="264">
        <v>7</v>
      </c>
    </row>
    <row r="1385" spans="1:6" s="201" customFormat="1" ht="12.75" outlineLevel="1">
      <c r="A1385" s="205">
        <v>454</v>
      </c>
      <c r="B1385" s="209" t="s">
        <v>922</v>
      </c>
      <c r="C1385" s="275">
        <v>2023</v>
      </c>
      <c r="D1385" s="270" t="s">
        <v>2708</v>
      </c>
      <c r="E1385" s="264">
        <v>1</v>
      </c>
      <c r="F1385" s="264">
        <v>15</v>
      </c>
    </row>
    <row r="1386" spans="1:6" s="201" customFormat="1" ht="12.75" outlineLevel="1">
      <c r="A1386" s="205">
        <v>455</v>
      </c>
      <c r="B1386" s="209" t="s">
        <v>923</v>
      </c>
      <c r="C1386" s="275">
        <v>2023</v>
      </c>
      <c r="D1386" s="270" t="s">
        <v>2708</v>
      </c>
      <c r="E1386" s="264">
        <v>1</v>
      </c>
      <c r="F1386" s="264">
        <v>0</v>
      </c>
    </row>
    <row r="1387" spans="1:6" s="201" customFormat="1" ht="12.75" outlineLevel="1">
      <c r="A1387" s="205">
        <v>456</v>
      </c>
      <c r="B1387" s="209" t="s">
        <v>924</v>
      </c>
      <c r="C1387" s="275">
        <v>2023</v>
      </c>
      <c r="D1387" s="270" t="s">
        <v>2708</v>
      </c>
      <c r="E1387" s="264">
        <v>1</v>
      </c>
      <c r="F1387" s="264">
        <v>3</v>
      </c>
    </row>
    <row r="1388" spans="1:6" s="201" customFormat="1" ht="12.75" outlineLevel="1">
      <c r="A1388" s="205">
        <v>457</v>
      </c>
      <c r="B1388" s="209" t="s">
        <v>924</v>
      </c>
      <c r="C1388" s="275">
        <v>2023</v>
      </c>
      <c r="D1388" s="270" t="s">
        <v>2708</v>
      </c>
      <c r="E1388" s="264">
        <v>1</v>
      </c>
      <c r="F1388" s="264">
        <v>1</v>
      </c>
    </row>
    <row r="1389" spans="1:6" s="201" customFormat="1" ht="12.75" outlineLevel="1">
      <c r="A1389" s="205">
        <v>458</v>
      </c>
      <c r="B1389" s="209" t="s">
        <v>925</v>
      </c>
      <c r="C1389" s="275">
        <v>2023</v>
      </c>
      <c r="D1389" s="270" t="s">
        <v>2708</v>
      </c>
      <c r="E1389" s="264">
        <v>1</v>
      </c>
      <c r="F1389" s="264">
        <v>15</v>
      </c>
    </row>
    <row r="1390" spans="1:6" s="201" customFormat="1" ht="12.75" outlineLevel="1">
      <c r="A1390" s="205">
        <v>459</v>
      </c>
      <c r="B1390" s="209" t="s">
        <v>926</v>
      </c>
      <c r="C1390" s="275">
        <v>2023</v>
      </c>
      <c r="D1390" s="270" t="s">
        <v>2708</v>
      </c>
      <c r="E1390" s="264">
        <v>1</v>
      </c>
      <c r="F1390" s="264">
        <v>46</v>
      </c>
    </row>
    <row r="1391" spans="1:6" s="201" customFormat="1" ht="12.75" outlineLevel="1">
      <c r="A1391" s="205">
        <v>462</v>
      </c>
      <c r="B1391" s="209" t="s">
        <v>927</v>
      </c>
      <c r="C1391" s="275">
        <v>2023</v>
      </c>
      <c r="D1391" s="270" t="s">
        <v>2708</v>
      </c>
      <c r="E1391" s="264">
        <v>6</v>
      </c>
      <c r="F1391" s="264">
        <v>48</v>
      </c>
    </row>
    <row r="1392" spans="1:6" s="201" customFormat="1" ht="12.75" outlineLevel="1">
      <c r="A1392" s="205">
        <v>463</v>
      </c>
      <c r="B1392" s="209" t="s">
        <v>928</v>
      </c>
      <c r="C1392" s="275">
        <v>2023</v>
      </c>
      <c r="D1392" s="270" t="s">
        <v>2708</v>
      </c>
      <c r="E1392" s="264">
        <v>1</v>
      </c>
      <c r="F1392" s="264">
        <v>30</v>
      </c>
    </row>
    <row r="1393" spans="1:6" s="201" customFormat="1" ht="12.75" outlineLevel="1">
      <c r="A1393" s="205">
        <v>464</v>
      </c>
      <c r="B1393" s="209" t="s">
        <v>929</v>
      </c>
      <c r="C1393" s="275">
        <v>2023</v>
      </c>
      <c r="D1393" s="270" t="s">
        <v>2708</v>
      </c>
      <c r="E1393" s="264">
        <v>1</v>
      </c>
      <c r="F1393" s="264">
        <v>30</v>
      </c>
    </row>
    <row r="1394" spans="1:6" s="201" customFormat="1" ht="12.75" outlineLevel="1">
      <c r="A1394" s="205">
        <v>465</v>
      </c>
      <c r="B1394" s="209" t="s">
        <v>930</v>
      </c>
      <c r="C1394" s="275">
        <v>2023</v>
      </c>
      <c r="D1394" s="270" t="s">
        <v>2708</v>
      </c>
      <c r="E1394" s="264">
        <v>1</v>
      </c>
      <c r="F1394" s="264">
        <v>50</v>
      </c>
    </row>
    <row r="1395" spans="1:6" s="201" customFormat="1" ht="12.75" outlineLevel="1">
      <c r="A1395" s="205">
        <v>466</v>
      </c>
      <c r="B1395" s="209" t="s">
        <v>931</v>
      </c>
      <c r="C1395" s="275">
        <v>2023</v>
      </c>
      <c r="D1395" s="270" t="s">
        <v>2708</v>
      </c>
      <c r="E1395" s="264">
        <v>1</v>
      </c>
      <c r="F1395" s="264">
        <v>15</v>
      </c>
    </row>
    <row r="1396" spans="1:6" s="201" customFormat="1" ht="12.75" outlineLevel="1">
      <c r="A1396" s="205">
        <v>467</v>
      </c>
      <c r="B1396" s="209" t="s">
        <v>932</v>
      </c>
      <c r="C1396" s="275">
        <v>2023</v>
      </c>
      <c r="D1396" s="270" t="s">
        <v>2708</v>
      </c>
      <c r="E1396" s="264">
        <v>1</v>
      </c>
      <c r="F1396" s="264">
        <v>15</v>
      </c>
    </row>
    <row r="1397" spans="1:6" s="201" customFormat="1" ht="12.75" outlineLevel="1">
      <c r="A1397" s="205">
        <v>468</v>
      </c>
      <c r="B1397" s="209" t="s">
        <v>933</v>
      </c>
      <c r="C1397" s="275">
        <v>2023</v>
      </c>
      <c r="D1397" s="270" t="s">
        <v>2708</v>
      </c>
      <c r="E1397" s="264">
        <v>1</v>
      </c>
      <c r="F1397" s="264">
        <v>15</v>
      </c>
    </row>
    <row r="1398" spans="1:6" s="201" customFormat="1" ht="12.75" outlineLevel="1">
      <c r="A1398" s="205">
        <v>469</v>
      </c>
      <c r="B1398" s="209" t="s">
        <v>934</v>
      </c>
      <c r="C1398" s="275">
        <v>2023</v>
      </c>
      <c r="D1398" s="270" t="s">
        <v>2708</v>
      </c>
      <c r="E1398" s="264">
        <v>1</v>
      </c>
      <c r="F1398" s="264">
        <v>15</v>
      </c>
    </row>
    <row r="1399" spans="1:6" s="201" customFormat="1" ht="12.75" outlineLevel="1">
      <c r="A1399" s="205">
        <v>470</v>
      </c>
      <c r="B1399" s="209" t="s">
        <v>935</v>
      </c>
      <c r="C1399" s="275">
        <v>2023</v>
      </c>
      <c r="D1399" s="270" t="s">
        <v>2708</v>
      </c>
      <c r="E1399" s="264">
        <v>1</v>
      </c>
      <c r="F1399" s="264">
        <v>15</v>
      </c>
    </row>
    <row r="1400" spans="1:6" s="201" customFormat="1" ht="12.75" outlineLevel="1">
      <c r="A1400" s="205">
        <v>471</v>
      </c>
      <c r="B1400" s="209" t="s">
        <v>936</v>
      </c>
      <c r="C1400" s="275">
        <v>2023</v>
      </c>
      <c r="D1400" s="270" t="s">
        <v>2708</v>
      </c>
      <c r="E1400" s="264">
        <v>1</v>
      </c>
      <c r="F1400" s="264">
        <v>15</v>
      </c>
    </row>
    <row r="1401" spans="1:6" s="201" customFormat="1" ht="12.75" outlineLevel="1">
      <c r="A1401" s="205">
        <v>472</v>
      </c>
      <c r="B1401" s="209" t="s">
        <v>937</v>
      </c>
      <c r="C1401" s="275">
        <v>2023</v>
      </c>
      <c r="D1401" s="270" t="s">
        <v>2708</v>
      </c>
      <c r="E1401" s="264">
        <v>1</v>
      </c>
      <c r="F1401" s="264">
        <v>15</v>
      </c>
    </row>
    <row r="1402" spans="1:6" s="201" customFormat="1" ht="12.75" outlineLevel="1">
      <c r="A1402" s="205">
        <v>473</v>
      </c>
      <c r="B1402" s="209" t="s">
        <v>938</v>
      </c>
      <c r="C1402" s="275">
        <v>2023</v>
      </c>
      <c r="D1402" s="270" t="s">
        <v>2708</v>
      </c>
      <c r="E1402" s="264">
        <v>1</v>
      </c>
      <c r="F1402" s="264">
        <v>15</v>
      </c>
    </row>
    <row r="1403" spans="1:6" s="201" customFormat="1" ht="12.75" outlineLevel="1">
      <c r="A1403" s="205">
        <v>474</v>
      </c>
      <c r="B1403" s="209" t="s">
        <v>939</v>
      </c>
      <c r="C1403" s="275">
        <v>2023</v>
      </c>
      <c r="D1403" s="270" t="s">
        <v>2708</v>
      </c>
      <c r="E1403" s="264">
        <v>1</v>
      </c>
      <c r="F1403" s="264">
        <v>15</v>
      </c>
    </row>
    <row r="1404" spans="1:6" s="201" customFormat="1" ht="12.75" outlineLevel="1">
      <c r="A1404" s="205">
        <v>475</v>
      </c>
      <c r="B1404" s="209" t="s">
        <v>940</v>
      </c>
      <c r="C1404" s="275">
        <v>2023</v>
      </c>
      <c r="D1404" s="270" t="s">
        <v>2708</v>
      </c>
      <c r="E1404" s="264">
        <v>1</v>
      </c>
      <c r="F1404" s="264">
        <v>15</v>
      </c>
    </row>
    <row r="1405" spans="1:6" s="201" customFormat="1" ht="12.75" outlineLevel="1">
      <c r="A1405" s="205">
        <v>476</v>
      </c>
      <c r="B1405" s="209" t="s">
        <v>938</v>
      </c>
      <c r="C1405" s="275">
        <v>2023</v>
      </c>
      <c r="D1405" s="270" t="s">
        <v>2708</v>
      </c>
      <c r="E1405" s="264">
        <v>1</v>
      </c>
      <c r="F1405" s="264">
        <v>15</v>
      </c>
    </row>
    <row r="1406" spans="1:6" s="201" customFormat="1" ht="12.75" outlineLevel="1">
      <c r="A1406" s="205">
        <v>477</v>
      </c>
      <c r="B1406" s="209" t="s">
        <v>938</v>
      </c>
      <c r="C1406" s="275">
        <v>2023</v>
      </c>
      <c r="D1406" s="270" t="s">
        <v>2708</v>
      </c>
      <c r="E1406" s="264">
        <v>1</v>
      </c>
      <c r="F1406" s="264">
        <v>15</v>
      </c>
    </row>
    <row r="1407" spans="1:6" s="201" customFormat="1" ht="12.75" outlineLevel="1">
      <c r="A1407" s="205">
        <v>478</v>
      </c>
      <c r="B1407" s="209" t="s">
        <v>941</v>
      </c>
      <c r="C1407" s="275">
        <v>2023</v>
      </c>
      <c r="D1407" s="270" t="s">
        <v>2708</v>
      </c>
      <c r="E1407" s="264">
        <v>1</v>
      </c>
      <c r="F1407" s="264">
        <v>15</v>
      </c>
    </row>
    <row r="1408" spans="1:6" s="201" customFormat="1" ht="12.75" outlineLevel="1">
      <c r="A1408" s="205">
        <v>479</v>
      </c>
      <c r="B1408" s="209" t="s">
        <v>942</v>
      </c>
      <c r="C1408" s="275">
        <v>2023</v>
      </c>
      <c r="D1408" s="270" t="s">
        <v>2708</v>
      </c>
      <c r="E1408" s="264">
        <v>1</v>
      </c>
      <c r="F1408" s="264">
        <v>15</v>
      </c>
    </row>
    <row r="1409" spans="1:6" s="201" customFormat="1" ht="12.75" outlineLevel="1">
      <c r="A1409" s="205">
        <v>480</v>
      </c>
      <c r="B1409" s="209" t="s">
        <v>943</v>
      </c>
      <c r="C1409" s="275">
        <v>2023</v>
      </c>
      <c r="D1409" s="270" t="s">
        <v>2708</v>
      </c>
      <c r="E1409" s="264">
        <v>1</v>
      </c>
      <c r="F1409" s="264">
        <v>15</v>
      </c>
    </row>
    <row r="1410" spans="1:6" s="201" customFormat="1" ht="12.75" outlineLevel="1">
      <c r="A1410" s="205">
        <v>481</v>
      </c>
      <c r="B1410" s="209" t="s">
        <v>944</v>
      </c>
      <c r="C1410" s="275">
        <v>2023</v>
      </c>
      <c r="D1410" s="270" t="s">
        <v>2708</v>
      </c>
      <c r="E1410" s="264">
        <v>1</v>
      </c>
      <c r="F1410" s="264">
        <v>15</v>
      </c>
    </row>
    <row r="1411" spans="1:6" s="201" customFormat="1" ht="12.75" outlineLevel="1">
      <c r="A1411" s="205">
        <v>484</v>
      </c>
      <c r="B1411" s="209" t="s">
        <v>945</v>
      </c>
      <c r="C1411" s="275">
        <v>2023</v>
      </c>
      <c r="D1411" s="270" t="s">
        <v>2708</v>
      </c>
      <c r="E1411" s="264">
        <v>1</v>
      </c>
      <c r="F1411" s="264">
        <v>10</v>
      </c>
    </row>
    <row r="1412" spans="1:6" s="201" customFormat="1" ht="12.75" outlineLevel="1">
      <c r="A1412" s="205">
        <v>486</v>
      </c>
      <c r="B1412" s="209" t="s">
        <v>946</v>
      </c>
      <c r="C1412" s="275">
        <v>2023</v>
      </c>
      <c r="D1412" s="270" t="s">
        <v>2708</v>
      </c>
      <c r="E1412" s="264">
        <v>1</v>
      </c>
      <c r="F1412" s="264">
        <v>15</v>
      </c>
    </row>
    <row r="1413" spans="1:6" s="201" customFormat="1" ht="12.75" outlineLevel="1">
      <c r="A1413" s="205">
        <v>494</v>
      </c>
      <c r="B1413" s="209" t="s">
        <v>947</v>
      </c>
      <c r="C1413" s="275">
        <v>2023</v>
      </c>
      <c r="D1413" s="270" t="s">
        <v>2708</v>
      </c>
      <c r="E1413" s="264">
        <v>1</v>
      </c>
      <c r="F1413" s="264">
        <v>15</v>
      </c>
    </row>
    <row r="1414" spans="1:6" s="201" customFormat="1" ht="12.75" outlineLevel="1">
      <c r="A1414" s="205">
        <v>497</v>
      </c>
      <c r="B1414" s="209" t="s">
        <v>948</v>
      </c>
      <c r="C1414" s="275">
        <v>2023</v>
      </c>
      <c r="D1414" s="270" t="s">
        <v>2708</v>
      </c>
      <c r="E1414" s="264">
        <v>1</v>
      </c>
      <c r="F1414" s="264">
        <v>15</v>
      </c>
    </row>
    <row r="1415" spans="1:6" s="201" customFormat="1" ht="12.75" outlineLevel="1">
      <c r="A1415" s="205">
        <v>504</v>
      </c>
      <c r="B1415" s="209" t="s">
        <v>949</v>
      </c>
      <c r="C1415" s="275">
        <v>2023</v>
      </c>
      <c r="D1415" s="270" t="s">
        <v>2708</v>
      </c>
      <c r="E1415" s="264">
        <v>1</v>
      </c>
      <c r="F1415" s="264">
        <v>15</v>
      </c>
    </row>
    <row r="1416" spans="1:6" s="201" customFormat="1" ht="12.75" outlineLevel="1">
      <c r="A1416" s="205">
        <v>541</v>
      </c>
      <c r="B1416" s="209" t="s">
        <v>950</v>
      </c>
      <c r="C1416" s="275">
        <v>2023</v>
      </c>
      <c r="D1416" s="270" t="s">
        <v>2708</v>
      </c>
      <c r="E1416" s="264">
        <v>1</v>
      </c>
      <c r="F1416" s="264">
        <v>15</v>
      </c>
    </row>
    <row r="1417" spans="1:6" s="201" customFormat="1" ht="12.75" outlineLevel="1">
      <c r="A1417" s="205">
        <v>542</v>
      </c>
      <c r="B1417" s="209" t="s">
        <v>951</v>
      </c>
      <c r="C1417" s="275">
        <v>2023</v>
      </c>
      <c r="D1417" s="270" t="s">
        <v>2708</v>
      </c>
      <c r="E1417" s="264">
        <v>1</v>
      </c>
      <c r="F1417" s="264">
        <v>15</v>
      </c>
    </row>
    <row r="1418" spans="1:6" s="201" customFormat="1" ht="12.75" outlineLevel="1">
      <c r="A1418" s="205">
        <v>543</v>
      </c>
      <c r="B1418" s="209" t="s">
        <v>952</v>
      </c>
      <c r="C1418" s="275">
        <v>2023</v>
      </c>
      <c r="D1418" s="270" t="s">
        <v>2708</v>
      </c>
      <c r="E1418" s="264">
        <v>1</v>
      </c>
      <c r="F1418" s="264">
        <v>15</v>
      </c>
    </row>
    <row r="1419" spans="1:6" s="201" customFormat="1" ht="12.75" outlineLevel="1">
      <c r="A1419" s="205">
        <v>544</v>
      </c>
      <c r="B1419" s="209" t="s">
        <v>953</v>
      </c>
      <c r="C1419" s="275">
        <v>2023</v>
      </c>
      <c r="D1419" s="270" t="s">
        <v>2708</v>
      </c>
      <c r="E1419" s="264">
        <v>1</v>
      </c>
      <c r="F1419" s="264">
        <v>15</v>
      </c>
    </row>
    <row r="1420" spans="1:6" s="201" customFormat="1" ht="12.75" outlineLevel="1">
      <c r="A1420" s="205">
        <v>545</v>
      </c>
      <c r="B1420" s="209" t="s">
        <v>954</v>
      </c>
      <c r="C1420" s="275">
        <v>2023</v>
      </c>
      <c r="D1420" s="270" t="s">
        <v>2708</v>
      </c>
      <c r="E1420" s="264">
        <v>1</v>
      </c>
      <c r="F1420" s="264">
        <v>2</v>
      </c>
    </row>
    <row r="1421" spans="1:6" s="201" customFormat="1" ht="12.75" outlineLevel="1">
      <c r="A1421" s="205">
        <v>546</v>
      </c>
      <c r="B1421" s="209" t="s">
        <v>955</v>
      </c>
      <c r="C1421" s="275">
        <v>2023</v>
      </c>
      <c r="D1421" s="270" t="s">
        <v>2708</v>
      </c>
      <c r="E1421" s="264">
        <v>1</v>
      </c>
      <c r="F1421" s="264">
        <v>15</v>
      </c>
    </row>
    <row r="1422" spans="1:6" s="201" customFormat="1" ht="12.75" outlineLevel="1">
      <c r="A1422" s="205">
        <v>547</v>
      </c>
      <c r="B1422" s="209" t="s">
        <v>956</v>
      </c>
      <c r="C1422" s="275">
        <v>2023</v>
      </c>
      <c r="D1422" s="270" t="s">
        <v>2708</v>
      </c>
      <c r="E1422" s="264">
        <v>1</v>
      </c>
      <c r="F1422" s="264">
        <v>15</v>
      </c>
    </row>
    <row r="1423" spans="1:6" s="201" customFormat="1" ht="12.75" outlineLevel="1">
      <c r="A1423" s="205">
        <v>548</v>
      </c>
      <c r="B1423" s="209" t="s">
        <v>957</v>
      </c>
      <c r="C1423" s="275">
        <v>2023</v>
      </c>
      <c r="D1423" s="270" t="s">
        <v>2708</v>
      </c>
      <c r="E1423" s="264">
        <v>1</v>
      </c>
      <c r="F1423" s="264">
        <v>15</v>
      </c>
    </row>
    <row r="1424" spans="1:6" s="201" customFormat="1" ht="12.75" outlineLevel="1">
      <c r="A1424" s="205">
        <v>549</v>
      </c>
      <c r="B1424" s="209" t="s">
        <v>958</v>
      </c>
      <c r="C1424" s="275">
        <v>2023</v>
      </c>
      <c r="D1424" s="270" t="s">
        <v>2708</v>
      </c>
      <c r="E1424" s="264">
        <v>1</v>
      </c>
      <c r="F1424" s="264">
        <v>7</v>
      </c>
    </row>
    <row r="1425" spans="1:6" s="201" customFormat="1" ht="12.75" outlineLevel="1">
      <c r="A1425" s="205">
        <v>550</v>
      </c>
      <c r="B1425" s="209" t="s">
        <v>959</v>
      </c>
      <c r="C1425" s="275">
        <v>2023</v>
      </c>
      <c r="D1425" s="270" t="s">
        <v>2708</v>
      </c>
      <c r="E1425" s="264">
        <v>1</v>
      </c>
      <c r="F1425" s="264">
        <v>5</v>
      </c>
    </row>
    <row r="1426" spans="1:6" s="201" customFormat="1" ht="12.75" outlineLevel="1">
      <c r="A1426" s="205">
        <v>551</v>
      </c>
      <c r="B1426" s="209" t="s">
        <v>960</v>
      </c>
      <c r="C1426" s="275">
        <v>2023</v>
      </c>
      <c r="D1426" s="270" t="s">
        <v>2708</v>
      </c>
      <c r="E1426" s="264">
        <v>1</v>
      </c>
      <c r="F1426" s="264">
        <v>15</v>
      </c>
    </row>
    <row r="1427" spans="1:6" s="201" customFormat="1" ht="12.75" outlineLevel="1">
      <c r="A1427" s="205">
        <v>552</v>
      </c>
      <c r="B1427" s="209" t="s">
        <v>961</v>
      </c>
      <c r="C1427" s="275">
        <v>2023</v>
      </c>
      <c r="D1427" s="270" t="s">
        <v>2708</v>
      </c>
      <c r="E1427" s="264">
        <v>1</v>
      </c>
      <c r="F1427" s="264">
        <v>15</v>
      </c>
    </row>
    <row r="1428" spans="1:6" s="201" customFormat="1" ht="12.75" outlineLevel="1">
      <c r="A1428" s="205">
        <v>553</v>
      </c>
      <c r="B1428" s="209" t="s">
        <v>962</v>
      </c>
      <c r="C1428" s="275">
        <v>2023</v>
      </c>
      <c r="D1428" s="270" t="s">
        <v>2708</v>
      </c>
      <c r="E1428" s="264">
        <v>1</v>
      </c>
      <c r="F1428" s="264">
        <v>15</v>
      </c>
    </row>
    <row r="1429" spans="1:6" s="201" customFormat="1" ht="12.75" outlineLevel="1">
      <c r="A1429" s="205">
        <v>555</v>
      </c>
      <c r="B1429" s="209" t="s">
        <v>963</v>
      </c>
      <c r="C1429" s="275">
        <v>2023</v>
      </c>
      <c r="D1429" s="270" t="s">
        <v>2708</v>
      </c>
      <c r="E1429" s="264">
        <v>1</v>
      </c>
      <c r="F1429" s="264">
        <v>15</v>
      </c>
    </row>
    <row r="1430" spans="1:6" s="201" customFormat="1" ht="12.75" outlineLevel="1">
      <c r="A1430" s="205">
        <v>556</v>
      </c>
      <c r="B1430" s="209" t="s">
        <v>964</v>
      </c>
      <c r="C1430" s="275">
        <v>2023</v>
      </c>
      <c r="D1430" s="270" t="s">
        <v>2708</v>
      </c>
      <c r="E1430" s="264">
        <v>1</v>
      </c>
      <c r="F1430" s="264">
        <v>15</v>
      </c>
    </row>
    <row r="1431" spans="1:6" s="201" customFormat="1" ht="12.75" outlineLevel="1">
      <c r="A1431" s="205">
        <v>558</v>
      </c>
      <c r="B1431" s="209" t="s">
        <v>965</v>
      </c>
      <c r="C1431" s="275">
        <v>2023</v>
      </c>
      <c r="D1431" s="270" t="s">
        <v>2708</v>
      </c>
      <c r="E1431" s="264">
        <v>1</v>
      </c>
      <c r="F1431" s="264">
        <v>15</v>
      </c>
    </row>
    <row r="1432" spans="1:6" s="201" customFormat="1" ht="12.75" outlineLevel="1">
      <c r="A1432" s="205">
        <v>559</v>
      </c>
      <c r="B1432" s="209" t="s">
        <v>966</v>
      </c>
      <c r="C1432" s="275">
        <v>2023</v>
      </c>
      <c r="D1432" s="270" t="s">
        <v>2708</v>
      </c>
      <c r="E1432" s="264">
        <v>1</v>
      </c>
      <c r="F1432" s="264">
        <v>2</v>
      </c>
    </row>
    <row r="1433" spans="1:6" s="201" customFormat="1" ht="12.75" outlineLevel="1">
      <c r="A1433" s="205">
        <v>560</v>
      </c>
      <c r="B1433" s="209" t="s">
        <v>967</v>
      </c>
      <c r="C1433" s="275">
        <v>2023</v>
      </c>
      <c r="D1433" s="270" t="s">
        <v>2708</v>
      </c>
      <c r="E1433" s="264">
        <v>1</v>
      </c>
      <c r="F1433" s="264">
        <v>15</v>
      </c>
    </row>
    <row r="1434" spans="1:6" s="201" customFormat="1" ht="12.75" outlineLevel="1">
      <c r="A1434" s="205">
        <v>561</v>
      </c>
      <c r="B1434" s="209" t="s">
        <v>968</v>
      </c>
      <c r="C1434" s="275">
        <v>2023</v>
      </c>
      <c r="D1434" s="270" t="s">
        <v>2708</v>
      </c>
      <c r="E1434" s="264">
        <v>1</v>
      </c>
      <c r="F1434" s="264">
        <v>15</v>
      </c>
    </row>
    <row r="1435" spans="1:6" s="201" customFormat="1" ht="12.75" outlineLevel="1">
      <c r="A1435" s="205">
        <v>562</v>
      </c>
      <c r="B1435" s="209" t="s">
        <v>969</v>
      </c>
      <c r="C1435" s="275">
        <v>2023</v>
      </c>
      <c r="D1435" s="270" t="s">
        <v>2708</v>
      </c>
      <c r="E1435" s="264">
        <v>1</v>
      </c>
      <c r="F1435" s="264">
        <v>15</v>
      </c>
    </row>
    <row r="1436" spans="1:6" s="201" customFormat="1" ht="12.75" outlineLevel="1">
      <c r="A1436" s="205">
        <v>563</v>
      </c>
      <c r="B1436" s="209" t="s">
        <v>970</v>
      </c>
      <c r="C1436" s="275">
        <v>2023</v>
      </c>
      <c r="D1436" s="270" t="s">
        <v>2708</v>
      </c>
      <c r="E1436" s="264">
        <v>1</v>
      </c>
      <c r="F1436" s="264">
        <v>15</v>
      </c>
    </row>
    <row r="1437" spans="1:6" s="201" customFormat="1" ht="12.75" outlineLevel="1">
      <c r="A1437" s="205">
        <v>564</v>
      </c>
      <c r="B1437" s="209" t="s">
        <v>971</v>
      </c>
      <c r="C1437" s="275">
        <v>2023</v>
      </c>
      <c r="D1437" s="270" t="s">
        <v>2708</v>
      </c>
      <c r="E1437" s="264">
        <v>1</v>
      </c>
      <c r="F1437" s="264">
        <v>15</v>
      </c>
    </row>
    <row r="1438" spans="1:6" s="201" customFormat="1" ht="12.75" outlineLevel="1">
      <c r="A1438" s="205">
        <v>565</v>
      </c>
      <c r="B1438" s="209" t="s">
        <v>972</v>
      </c>
      <c r="C1438" s="275">
        <v>2023</v>
      </c>
      <c r="D1438" s="270" t="s">
        <v>2708</v>
      </c>
      <c r="E1438" s="264">
        <v>1</v>
      </c>
      <c r="F1438" s="264">
        <v>15</v>
      </c>
    </row>
    <row r="1439" spans="1:6" s="201" customFormat="1" ht="12.75" outlineLevel="1">
      <c r="A1439" s="205">
        <v>566</v>
      </c>
      <c r="B1439" s="209" t="s">
        <v>973</v>
      </c>
      <c r="C1439" s="275">
        <v>2023</v>
      </c>
      <c r="D1439" s="270" t="s">
        <v>2708</v>
      </c>
      <c r="E1439" s="264">
        <v>1</v>
      </c>
      <c r="F1439" s="264">
        <v>15</v>
      </c>
    </row>
    <row r="1440" spans="1:6" s="201" customFormat="1" ht="12.75" outlineLevel="1">
      <c r="A1440" s="205">
        <v>567</v>
      </c>
      <c r="B1440" s="209" t="s">
        <v>974</v>
      </c>
      <c r="C1440" s="275">
        <v>2023</v>
      </c>
      <c r="D1440" s="270" t="s">
        <v>2708</v>
      </c>
      <c r="E1440" s="264">
        <v>1</v>
      </c>
      <c r="F1440" s="264">
        <v>15</v>
      </c>
    </row>
    <row r="1441" spans="1:6" s="201" customFormat="1" ht="12.75" outlineLevel="1">
      <c r="A1441" s="205">
        <v>568</v>
      </c>
      <c r="B1441" s="209" t="s">
        <v>975</v>
      </c>
      <c r="C1441" s="275">
        <v>2023</v>
      </c>
      <c r="D1441" s="270" t="s">
        <v>2708</v>
      </c>
      <c r="E1441" s="264">
        <v>1</v>
      </c>
      <c r="F1441" s="264">
        <v>15</v>
      </c>
    </row>
    <row r="1442" spans="1:6" s="201" customFormat="1" ht="12.75" outlineLevel="1">
      <c r="A1442" s="205">
        <v>569</v>
      </c>
      <c r="B1442" s="209" t="s">
        <v>976</v>
      </c>
      <c r="C1442" s="275">
        <v>2023</v>
      </c>
      <c r="D1442" s="270" t="s">
        <v>2708</v>
      </c>
      <c r="E1442" s="264">
        <v>1</v>
      </c>
      <c r="F1442" s="264">
        <v>15</v>
      </c>
    </row>
    <row r="1443" spans="1:6" s="201" customFormat="1" ht="12.75" outlineLevel="1">
      <c r="A1443" s="205">
        <v>570</v>
      </c>
      <c r="B1443" s="209" t="s">
        <v>977</v>
      </c>
      <c r="C1443" s="275">
        <v>2023</v>
      </c>
      <c r="D1443" s="270" t="s">
        <v>2708</v>
      </c>
      <c r="E1443" s="264">
        <v>1</v>
      </c>
      <c r="F1443" s="264">
        <v>15</v>
      </c>
    </row>
    <row r="1444" spans="1:6" s="201" customFormat="1" ht="12.75" outlineLevel="1">
      <c r="A1444" s="205">
        <v>571</v>
      </c>
      <c r="B1444" s="209" t="s">
        <v>978</v>
      </c>
      <c r="C1444" s="275">
        <v>2023</v>
      </c>
      <c r="D1444" s="270" t="s">
        <v>2708</v>
      </c>
      <c r="E1444" s="264">
        <v>1</v>
      </c>
      <c r="F1444" s="264">
        <v>15</v>
      </c>
    </row>
    <row r="1445" spans="1:6" s="201" customFormat="1" ht="12.75" outlineLevel="1">
      <c r="A1445" s="205">
        <v>572</v>
      </c>
      <c r="B1445" s="209" t="s">
        <v>979</v>
      </c>
      <c r="C1445" s="275">
        <v>2023</v>
      </c>
      <c r="D1445" s="270" t="s">
        <v>2708</v>
      </c>
      <c r="E1445" s="264">
        <v>1</v>
      </c>
      <c r="F1445" s="264">
        <v>15</v>
      </c>
    </row>
    <row r="1446" spans="1:6" s="201" customFormat="1" ht="12.75" outlineLevel="1">
      <c r="A1446" s="205">
        <v>573</v>
      </c>
      <c r="B1446" s="209" t="s">
        <v>980</v>
      </c>
      <c r="C1446" s="275">
        <v>2023</v>
      </c>
      <c r="D1446" s="270" t="s">
        <v>2708</v>
      </c>
      <c r="E1446" s="264">
        <v>1</v>
      </c>
      <c r="F1446" s="264">
        <v>15</v>
      </c>
    </row>
    <row r="1447" spans="1:6" s="201" customFormat="1" ht="12.75" outlineLevel="1">
      <c r="A1447" s="205">
        <v>574</v>
      </c>
      <c r="B1447" s="209" t="s">
        <v>981</v>
      </c>
      <c r="C1447" s="275">
        <v>2023</v>
      </c>
      <c r="D1447" s="270" t="s">
        <v>2708</v>
      </c>
      <c r="E1447" s="264">
        <v>1</v>
      </c>
      <c r="F1447" s="264">
        <v>15</v>
      </c>
    </row>
    <row r="1448" spans="1:6" s="201" customFormat="1" ht="12.75" outlineLevel="1">
      <c r="A1448" s="205">
        <v>575</v>
      </c>
      <c r="B1448" s="209" t="s">
        <v>982</v>
      </c>
      <c r="C1448" s="275">
        <v>2023</v>
      </c>
      <c r="D1448" s="270" t="s">
        <v>2708</v>
      </c>
      <c r="E1448" s="264">
        <v>1</v>
      </c>
      <c r="F1448" s="264">
        <v>15</v>
      </c>
    </row>
    <row r="1449" spans="1:6" s="201" customFormat="1" ht="12.75" outlineLevel="1">
      <c r="A1449" s="205">
        <v>576</v>
      </c>
      <c r="B1449" s="209" t="s">
        <v>983</v>
      </c>
      <c r="C1449" s="275">
        <v>2023</v>
      </c>
      <c r="D1449" s="270" t="s">
        <v>2708</v>
      </c>
      <c r="E1449" s="264">
        <v>1</v>
      </c>
      <c r="F1449" s="264">
        <v>15</v>
      </c>
    </row>
    <row r="1450" spans="1:6" s="201" customFormat="1" ht="12.75" outlineLevel="1">
      <c r="A1450" s="205">
        <v>577</v>
      </c>
      <c r="B1450" s="209" t="s">
        <v>984</v>
      </c>
      <c r="C1450" s="275">
        <v>2023</v>
      </c>
      <c r="D1450" s="270" t="s">
        <v>2708</v>
      </c>
      <c r="E1450" s="264">
        <v>1</v>
      </c>
      <c r="F1450" s="264">
        <v>15</v>
      </c>
    </row>
    <row r="1451" spans="1:6" s="201" customFormat="1" ht="12.75" outlineLevel="1">
      <c r="A1451" s="205">
        <v>578</v>
      </c>
      <c r="B1451" s="209" t="s">
        <v>985</v>
      </c>
      <c r="C1451" s="275">
        <v>2023</v>
      </c>
      <c r="D1451" s="270" t="s">
        <v>2708</v>
      </c>
      <c r="E1451" s="264">
        <v>1</v>
      </c>
      <c r="F1451" s="264">
        <v>15</v>
      </c>
    </row>
    <row r="1452" spans="1:6" s="201" customFormat="1" ht="12.75" outlineLevel="1">
      <c r="A1452" s="205">
        <v>579</v>
      </c>
      <c r="B1452" s="209" t="s">
        <v>986</v>
      </c>
      <c r="C1452" s="275">
        <v>2023</v>
      </c>
      <c r="D1452" s="270" t="s">
        <v>2708</v>
      </c>
      <c r="E1452" s="264">
        <v>1</v>
      </c>
      <c r="F1452" s="264">
        <v>15</v>
      </c>
    </row>
    <row r="1453" spans="1:6" s="201" customFormat="1" ht="12.75" outlineLevel="1">
      <c r="A1453" s="205">
        <v>580</v>
      </c>
      <c r="B1453" s="209" t="s">
        <v>985</v>
      </c>
      <c r="C1453" s="275">
        <v>2023</v>
      </c>
      <c r="D1453" s="270" t="s">
        <v>2708</v>
      </c>
      <c r="E1453" s="264">
        <v>1</v>
      </c>
      <c r="F1453" s="264">
        <v>15</v>
      </c>
    </row>
    <row r="1454" spans="1:6" s="201" customFormat="1" ht="12.75" outlineLevel="1">
      <c r="A1454" s="205">
        <v>581</v>
      </c>
      <c r="B1454" s="209" t="s">
        <v>987</v>
      </c>
      <c r="C1454" s="275">
        <v>2023</v>
      </c>
      <c r="D1454" s="270" t="s">
        <v>2708</v>
      </c>
      <c r="E1454" s="264">
        <v>1</v>
      </c>
      <c r="F1454" s="264">
        <v>15</v>
      </c>
    </row>
    <row r="1455" spans="1:6" s="201" customFormat="1" ht="12.75" outlineLevel="1">
      <c r="A1455" s="205">
        <v>582</v>
      </c>
      <c r="B1455" s="209" t="s">
        <v>988</v>
      </c>
      <c r="C1455" s="275">
        <v>2023</v>
      </c>
      <c r="D1455" s="270" t="s">
        <v>2708</v>
      </c>
      <c r="E1455" s="264">
        <v>1</v>
      </c>
      <c r="F1455" s="264">
        <v>15</v>
      </c>
    </row>
    <row r="1456" spans="1:6" s="201" customFormat="1" ht="12.75" outlineLevel="1">
      <c r="A1456" s="205">
        <v>583</v>
      </c>
      <c r="B1456" s="209" t="s">
        <v>989</v>
      </c>
      <c r="C1456" s="275">
        <v>2023</v>
      </c>
      <c r="D1456" s="270" t="s">
        <v>2708</v>
      </c>
      <c r="E1456" s="264">
        <v>1</v>
      </c>
      <c r="F1456" s="264">
        <v>15</v>
      </c>
    </row>
    <row r="1457" spans="1:6" s="201" customFormat="1" ht="12.75" outlineLevel="1">
      <c r="A1457" s="205">
        <v>584</v>
      </c>
      <c r="B1457" s="209" t="s">
        <v>990</v>
      </c>
      <c r="C1457" s="275">
        <v>2023</v>
      </c>
      <c r="D1457" s="270" t="s">
        <v>2708</v>
      </c>
      <c r="E1457" s="264">
        <v>1</v>
      </c>
      <c r="F1457" s="264">
        <v>15</v>
      </c>
    </row>
    <row r="1458" spans="1:6" s="201" customFormat="1" ht="12.75" outlineLevel="1">
      <c r="A1458" s="205">
        <v>585</v>
      </c>
      <c r="B1458" s="209" t="s">
        <v>991</v>
      </c>
      <c r="C1458" s="275">
        <v>2023</v>
      </c>
      <c r="D1458" s="270" t="s">
        <v>2708</v>
      </c>
      <c r="E1458" s="264">
        <v>1</v>
      </c>
      <c r="F1458" s="264">
        <v>15</v>
      </c>
    </row>
    <row r="1459" spans="1:6" s="201" customFormat="1" ht="12.75" outlineLevel="1">
      <c r="A1459" s="205">
        <v>586</v>
      </c>
      <c r="B1459" s="209" t="s">
        <v>992</v>
      </c>
      <c r="C1459" s="275">
        <v>2023</v>
      </c>
      <c r="D1459" s="270" t="s">
        <v>2708</v>
      </c>
      <c r="E1459" s="264">
        <v>1</v>
      </c>
      <c r="F1459" s="264">
        <v>15</v>
      </c>
    </row>
    <row r="1460" spans="1:6" s="201" customFormat="1" ht="12.75" outlineLevel="1">
      <c r="A1460" s="205">
        <v>587</v>
      </c>
      <c r="B1460" s="209" t="s">
        <v>993</v>
      </c>
      <c r="C1460" s="275">
        <v>2023</v>
      </c>
      <c r="D1460" s="270" t="s">
        <v>2708</v>
      </c>
      <c r="E1460" s="264">
        <v>1</v>
      </c>
      <c r="F1460" s="264">
        <v>15</v>
      </c>
    </row>
    <row r="1461" spans="1:6" s="201" customFormat="1" ht="12.75" outlineLevel="1">
      <c r="A1461" s="205">
        <v>588</v>
      </c>
      <c r="B1461" s="209" t="s">
        <v>994</v>
      </c>
      <c r="C1461" s="275">
        <v>2023</v>
      </c>
      <c r="D1461" s="270" t="s">
        <v>2708</v>
      </c>
      <c r="E1461" s="264">
        <v>1</v>
      </c>
      <c r="F1461" s="264">
        <v>15</v>
      </c>
    </row>
    <row r="1462" spans="1:6" s="201" customFormat="1" ht="12.75" outlineLevel="1">
      <c r="A1462" s="205">
        <v>589</v>
      </c>
      <c r="B1462" s="209" t="s">
        <v>995</v>
      </c>
      <c r="C1462" s="275">
        <v>2023</v>
      </c>
      <c r="D1462" s="270" t="s">
        <v>2708</v>
      </c>
      <c r="E1462" s="264">
        <v>1</v>
      </c>
      <c r="F1462" s="264">
        <v>10</v>
      </c>
    </row>
    <row r="1463" spans="1:6" s="201" customFormat="1" ht="12.75" outlineLevel="1">
      <c r="A1463" s="205">
        <v>590</v>
      </c>
      <c r="B1463" s="209" t="s">
        <v>996</v>
      </c>
      <c r="C1463" s="275">
        <v>2023</v>
      </c>
      <c r="D1463" s="270" t="s">
        <v>2708</v>
      </c>
      <c r="E1463" s="264">
        <v>1</v>
      </c>
      <c r="F1463" s="264">
        <v>15</v>
      </c>
    </row>
    <row r="1464" spans="1:6" s="201" customFormat="1" ht="12.75" outlineLevel="1">
      <c r="A1464" s="205">
        <v>591</v>
      </c>
      <c r="B1464" s="209" t="s">
        <v>997</v>
      </c>
      <c r="C1464" s="275">
        <v>2023</v>
      </c>
      <c r="D1464" s="270" t="s">
        <v>2708</v>
      </c>
      <c r="E1464" s="264">
        <v>1</v>
      </c>
      <c r="F1464" s="264">
        <v>15</v>
      </c>
    </row>
    <row r="1465" spans="1:6" s="201" customFormat="1" ht="12.75" outlineLevel="1">
      <c r="A1465" s="205">
        <v>592</v>
      </c>
      <c r="B1465" s="209" t="s">
        <v>998</v>
      </c>
      <c r="C1465" s="275">
        <v>2023</v>
      </c>
      <c r="D1465" s="270" t="s">
        <v>2708</v>
      </c>
      <c r="E1465" s="264">
        <v>1</v>
      </c>
      <c r="F1465" s="264">
        <v>15</v>
      </c>
    </row>
    <row r="1466" spans="1:6" s="201" customFormat="1" ht="12.75" outlineLevel="1">
      <c r="A1466" s="205">
        <v>593</v>
      </c>
      <c r="B1466" s="209" t="s">
        <v>999</v>
      </c>
      <c r="C1466" s="275">
        <v>2023</v>
      </c>
      <c r="D1466" s="270" t="s">
        <v>2708</v>
      </c>
      <c r="E1466" s="264">
        <v>1</v>
      </c>
      <c r="F1466" s="264">
        <v>15</v>
      </c>
    </row>
    <row r="1467" spans="1:6" s="201" customFormat="1" ht="12.75" outlineLevel="1">
      <c r="A1467" s="205">
        <v>594</v>
      </c>
      <c r="B1467" s="209" t="s">
        <v>1000</v>
      </c>
      <c r="C1467" s="275">
        <v>2023</v>
      </c>
      <c r="D1467" s="270" t="s">
        <v>2708</v>
      </c>
      <c r="E1467" s="264">
        <v>1</v>
      </c>
      <c r="F1467" s="264">
        <v>30</v>
      </c>
    </row>
    <row r="1468" spans="1:6" s="201" customFormat="1" ht="12.75" outlineLevel="1">
      <c r="A1468" s="205">
        <v>595</v>
      </c>
      <c r="B1468" s="209" t="s">
        <v>1000</v>
      </c>
      <c r="C1468" s="275">
        <v>2023</v>
      </c>
      <c r="D1468" s="270" t="s">
        <v>2708</v>
      </c>
      <c r="E1468" s="264">
        <v>1</v>
      </c>
      <c r="F1468" s="264">
        <v>30</v>
      </c>
    </row>
    <row r="1469" spans="1:6" s="201" customFormat="1" ht="12.75" outlineLevel="1">
      <c r="A1469" s="205">
        <v>596</v>
      </c>
      <c r="B1469" s="209" t="s">
        <v>1000</v>
      </c>
      <c r="C1469" s="275">
        <v>2023</v>
      </c>
      <c r="D1469" s="270" t="s">
        <v>2708</v>
      </c>
      <c r="E1469" s="264">
        <v>1</v>
      </c>
      <c r="F1469" s="264">
        <v>30</v>
      </c>
    </row>
    <row r="1470" spans="1:6" s="201" customFormat="1" ht="12.75" outlineLevel="1">
      <c r="A1470" s="205">
        <v>597</v>
      </c>
      <c r="B1470" s="209" t="s">
        <v>1001</v>
      </c>
      <c r="C1470" s="275">
        <v>2023</v>
      </c>
      <c r="D1470" s="270" t="s">
        <v>2708</v>
      </c>
      <c r="E1470" s="264">
        <v>1</v>
      </c>
      <c r="F1470" s="264">
        <v>15</v>
      </c>
    </row>
    <row r="1471" spans="1:6" s="201" customFormat="1" ht="12.75" outlineLevel="1">
      <c r="A1471" s="205">
        <v>599</v>
      </c>
      <c r="B1471" s="209" t="s">
        <v>1002</v>
      </c>
      <c r="C1471" s="275">
        <v>2023</v>
      </c>
      <c r="D1471" s="270" t="s">
        <v>2708</v>
      </c>
      <c r="E1471" s="264">
        <v>1</v>
      </c>
      <c r="F1471" s="264">
        <v>15</v>
      </c>
    </row>
    <row r="1472" spans="1:6" s="201" customFormat="1" ht="12.75" outlineLevel="1">
      <c r="A1472" s="205">
        <v>601</v>
      </c>
      <c r="B1472" s="209" t="s">
        <v>1003</v>
      </c>
      <c r="C1472" s="275">
        <v>2023</v>
      </c>
      <c r="D1472" s="270" t="s">
        <v>2708</v>
      </c>
      <c r="E1472" s="264">
        <v>1</v>
      </c>
      <c r="F1472" s="264">
        <v>15</v>
      </c>
    </row>
    <row r="1473" spans="1:6" s="201" customFormat="1" ht="12.75" outlineLevel="1">
      <c r="A1473" s="205">
        <v>602</v>
      </c>
      <c r="B1473" s="209" t="s">
        <v>1004</v>
      </c>
      <c r="C1473" s="275">
        <v>2023</v>
      </c>
      <c r="D1473" s="270" t="s">
        <v>2708</v>
      </c>
      <c r="E1473" s="264">
        <v>1</v>
      </c>
      <c r="F1473" s="264">
        <v>15</v>
      </c>
    </row>
    <row r="1474" spans="1:6" s="201" customFormat="1" ht="12.75" outlineLevel="1">
      <c r="A1474" s="205">
        <v>603</v>
      </c>
      <c r="B1474" s="209" t="s">
        <v>1005</v>
      </c>
      <c r="C1474" s="275">
        <v>2023</v>
      </c>
      <c r="D1474" s="270" t="s">
        <v>2708</v>
      </c>
      <c r="E1474" s="264">
        <v>1</v>
      </c>
      <c r="F1474" s="264">
        <v>15</v>
      </c>
    </row>
    <row r="1475" spans="1:6" s="201" customFormat="1" ht="12.75" outlineLevel="1">
      <c r="A1475" s="205">
        <v>604</v>
      </c>
      <c r="B1475" s="209" t="s">
        <v>1006</v>
      </c>
      <c r="C1475" s="275">
        <v>2023</v>
      </c>
      <c r="D1475" s="270" t="s">
        <v>2708</v>
      </c>
      <c r="E1475" s="264">
        <v>1</v>
      </c>
      <c r="F1475" s="264">
        <v>15</v>
      </c>
    </row>
    <row r="1476" spans="1:6" s="201" customFormat="1" ht="12.75" outlineLevel="1">
      <c r="A1476" s="205">
        <v>605</v>
      </c>
      <c r="B1476" s="209" t="s">
        <v>1007</v>
      </c>
      <c r="C1476" s="275">
        <v>2023</v>
      </c>
      <c r="D1476" s="270" t="s">
        <v>2708</v>
      </c>
      <c r="E1476" s="264">
        <v>1</v>
      </c>
      <c r="F1476" s="264">
        <v>15</v>
      </c>
    </row>
    <row r="1477" spans="1:6" s="201" customFormat="1" ht="12.75" outlineLevel="1">
      <c r="A1477" s="205">
        <v>606</v>
      </c>
      <c r="B1477" s="209" t="s">
        <v>1008</v>
      </c>
      <c r="C1477" s="275">
        <v>2023</v>
      </c>
      <c r="D1477" s="270" t="s">
        <v>2708</v>
      </c>
      <c r="E1477" s="264">
        <v>1</v>
      </c>
      <c r="F1477" s="264">
        <v>10</v>
      </c>
    </row>
    <row r="1478" spans="1:6" s="201" customFormat="1" ht="12.75" outlineLevel="1">
      <c r="A1478" s="205">
        <v>610</v>
      </c>
      <c r="B1478" s="209" t="s">
        <v>1009</v>
      </c>
      <c r="C1478" s="275">
        <v>2023</v>
      </c>
      <c r="D1478" s="270" t="s">
        <v>2708</v>
      </c>
      <c r="E1478" s="264">
        <v>1</v>
      </c>
      <c r="F1478" s="264">
        <v>15</v>
      </c>
    </row>
    <row r="1479" spans="1:6" s="201" customFormat="1" ht="12.75" outlineLevel="1">
      <c r="A1479" s="265">
        <v>611</v>
      </c>
      <c r="B1479" s="266" t="s">
        <v>1010</v>
      </c>
      <c r="C1479" s="276">
        <v>2023</v>
      </c>
      <c r="D1479" s="270" t="s">
        <v>2708</v>
      </c>
      <c r="E1479" s="264">
        <v>1</v>
      </c>
      <c r="F1479" s="264">
        <v>15</v>
      </c>
    </row>
    <row r="1480" spans="1:6" s="201" customFormat="1" ht="12.75" outlineLevel="1">
      <c r="A1480" s="205">
        <v>612</v>
      </c>
      <c r="B1480" s="268" t="s">
        <v>3155</v>
      </c>
      <c r="C1480" s="269">
        <v>2024</v>
      </c>
      <c r="D1480" s="270" t="s">
        <v>2708</v>
      </c>
      <c r="E1480" s="264">
        <v>1</v>
      </c>
      <c r="F1480" s="271">
        <v>0</v>
      </c>
    </row>
    <row r="1481" spans="1:6" s="201" customFormat="1" ht="12.75" outlineLevel="1">
      <c r="A1481" s="205">
        <v>613</v>
      </c>
      <c r="B1481" s="268" t="s">
        <v>3156</v>
      </c>
      <c r="C1481" s="269">
        <v>2024</v>
      </c>
      <c r="D1481" s="270" t="s">
        <v>2708</v>
      </c>
      <c r="E1481" s="264">
        <v>1</v>
      </c>
      <c r="F1481" s="271">
        <v>0</v>
      </c>
    </row>
    <row r="1482" spans="1:6" s="201" customFormat="1" ht="12.75" outlineLevel="1">
      <c r="A1482" s="205">
        <v>614</v>
      </c>
      <c r="B1482" s="268" t="s">
        <v>3157</v>
      </c>
      <c r="C1482" s="269">
        <v>2024</v>
      </c>
      <c r="D1482" s="270" t="s">
        <v>2708</v>
      </c>
      <c r="E1482" s="264">
        <v>1</v>
      </c>
      <c r="F1482" s="271">
        <v>15</v>
      </c>
    </row>
    <row r="1483" spans="1:6" s="201" customFormat="1" ht="12.75" outlineLevel="1">
      <c r="A1483" s="265">
        <v>615</v>
      </c>
      <c r="B1483" s="268" t="s">
        <v>3158</v>
      </c>
      <c r="C1483" s="269">
        <v>2024</v>
      </c>
      <c r="D1483" s="270" t="s">
        <v>2708</v>
      </c>
      <c r="E1483" s="264">
        <v>1</v>
      </c>
      <c r="F1483" s="271">
        <v>15</v>
      </c>
    </row>
    <row r="1484" spans="1:6" s="201" customFormat="1" ht="12.75" outlineLevel="1">
      <c r="A1484" s="205">
        <v>616</v>
      </c>
      <c r="B1484" s="268" t="s">
        <v>3159</v>
      </c>
      <c r="C1484" s="269">
        <v>2024</v>
      </c>
      <c r="D1484" s="270" t="s">
        <v>2708</v>
      </c>
      <c r="E1484" s="264">
        <v>1</v>
      </c>
      <c r="F1484" s="271">
        <v>15</v>
      </c>
    </row>
    <row r="1485" spans="1:6" s="201" customFormat="1" ht="12.75" outlineLevel="1">
      <c r="A1485" s="205">
        <v>617</v>
      </c>
      <c r="B1485" s="268" t="s">
        <v>3160</v>
      </c>
      <c r="C1485" s="269">
        <v>2024</v>
      </c>
      <c r="D1485" s="270" t="s">
        <v>2708</v>
      </c>
      <c r="E1485" s="264">
        <v>1</v>
      </c>
      <c r="F1485" s="271">
        <v>0</v>
      </c>
    </row>
    <row r="1486" spans="1:6" s="201" customFormat="1" ht="12.75" outlineLevel="1">
      <c r="A1486" s="205">
        <v>618</v>
      </c>
      <c r="B1486" s="268" t="s">
        <v>3161</v>
      </c>
      <c r="C1486" s="269">
        <v>2024</v>
      </c>
      <c r="D1486" s="270" t="s">
        <v>2708</v>
      </c>
      <c r="E1486" s="264">
        <v>1</v>
      </c>
      <c r="F1486" s="271">
        <v>15</v>
      </c>
    </row>
    <row r="1487" spans="1:6" s="201" customFormat="1" ht="12.75" outlineLevel="1">
      <c r="A1487" s="265">
        <v>619</v>
      </c>
      <c r="B1487" s="268" t="s">
        <v>3162</v>
      </c>
      <c r="C1487" s="269">
        <v>2024</v>
      </c>
      <c r="D1487" s="270" t="s">
        <v>2708</v>
      </c>
      <c r="E1487" s="264">
        <v>1</v>
      </c>
      <c r="F1487" s="271">
        <v>15</v>
      </c>
    </row>
    <row r="1488" spans="1:6" s="201" customFormat="1" ht="12.75" outlineLevel="1">
      <c r="A1488" s="205">
        <v>620</v>
      </c>
      <c r="B1488" s="268" t="s">
        <v>3163</v>
      </c>
      <c r="C1488" s="269">
        <v>2024</v>
      </c>
      <c r="D1488" s="270" t="s">
        <v>2708</v>
      </c>
      <c r="E1488" s="264">
        <v>1</v>
      </c>
      <c r="F1488" s="271">
        <v>10</v>
      </c>
    </row>
    <row r="1489" spans="1:6" s="201" customFormat="1" ht="12.75" outlineLevel="1">
      <c r="A1489" s="205">
        <v>621</v>
      </c>
      <c r="B1489" s="268" t="s">
        <v>3164</v>
      </c>
      <c r="C1489" s="269">
        <v>2024</v>
      </c>
      <c r="D1489" s="270" t="s">
        <v>2708</v>
      </c>
      <c r="E1489" s="264">
        <v>1</v>
      </c>
      <c r="F1489" s="271">
        <v>15</v>
      </c>
    </row>
    <row r="1490" spans="1:6" s="201" customFormat="1" ht="12.75" outlineLevel="1">
      <c r="A1490" s="205">
        <v>622</v>
      </c>
      <c r="B1490" s="268" t="s">
        <v>3165</v>
      </c>
      <c r="C1490" s="269">
        <v>2024</v>
      </c>
      <c r="D1490" s="270" t="s">
        <v>2708</v>
      </c>
      <c r="E1490" s="264">
        <v>1</v>
      </c>
      <c r="F1490" s="271">
        <v>8</v>
      </c>
    </row>
    <row r="1491" spans="1:6" s="201" customFormat="1" ht="12.75" outlineLevel="1">
      <c r="A1491" s="265">
        <v>623</v>
      </c>
      <c r="B1491" s="268" t="s">
        <v>3166</v>
      </c>
      <c r="C1491" s="269">
        <v>2024</v>
      </c>
      <c r="D1491" s="270" t="s">
        <v>2708</v>
      </c>
      <c r="E1491" s="264">
        <v>1</v>
      </c>
      <c r="F1491" s="271">
        <v>15</v>
      </c>
    </row>
    <row r="1492" spans="1:6" s="201" customFormat="1" ht="12.75" outlineLevel="1">
      <c r="A1492" s="205">
        <v>624</v>
      </c>
      <c r="B1492" s="268" t="s">
        <v>3167</v>
      </c>
      <c r="C1492" s="269">
        <v>2024</v>
      </c>
      <c r="D1492" s="270" t="s">
        <v>2708</v>
      </c>
      <c r="E1492" s="264">
        <v>1</v>
      </c>
      <c r="F1492" s="271">
        <v>15</v>
      </c>
    </row>
    <row r="1493" spans="1:6" s="201" customFormat="1" ht="12.75" outlineLevel="1">
      <c r="A1493" s="205">
        <v>625</v>
      </c>
      <c r="B1493" s="268" t="s">
        <v>3168</v>
      </c>
      <c r="C1493" s="269">
        <v>2024</v>
      </c>
      <c r="D1493" s="270" t="s">
        <v>2708</v>
      </c>
      <c r="E1493" s="264">
        <v>1</v>
      </c>
      <c r="F1493" s="271">
        <v>15</v>
      </c>
    </row>
    <row r="1494" spans="1:6" s="201" customFormat="1" ht="12.75" outlineLevel="1">
      <c r="A1494" s="205">
        <v>626</v>
      </c>
      <c r="B1494" s="268" t="s">
        <v>3169</v>
      </c>
      <c r="C1494" s="269">
        <v>2024</v>
      </c>
      <c r="D1494" s="270" t="s">
        <v>2708</v>
      </c>
      <c r="E1494" s="264">
        <v>1</v>
      </c>
      <c r="F1494" s="271">
        <v>15</v>
      </c>
    </row>
    <row r="1495" spans="1:6" s="201" customFormat="1" ht="12.75" outlineLevel="1">
      <c r="A1495" s="265">
        <v>627</v>
      </c>
      <c r="B1495" s="268" t="s">
        <v>3170</v>
      </c>
      <c r="C1495" s="269">
        <v>2024</v>
      </c>
      <c r="D1495" s="270" t="s">
        <v>2708</v>
      </c>
      <c r="E1495" s="264">
        <v>1</v>
      </c>
      <c r="F1495" s="271">
        <v>15</v>
      </c>
    </row>
    <row r="1496" spans="1:6" s="201" customFormat="1" ht="12.75" outlineLevel="1">
      <c r="A1496" s="205">
        <v>628</v>
      </c>
      <c r="B1496" s="268" t="s">
        <v>3171</v>
      </c>
      <c r="C1496" s="269">
        <v>2024</v>
      </c>
      <c r="D1496" s="270" t="s">
        <v>2708</v>
      </c>
      <c r="E1496" s="264">
        <v>1</v>
      </c>
      <c r="F1496" s="271">
        <v>15</v>
      </c>
    </row>
    <row r="1497" spans="1:6" s="201" customFormat="1" ht="12.75" outlineLevel="1">
      <c r="A1497" s="205">
        <v>629</v>
      </c>
      <c r="B1497" s="268" t="s">
        <v>3172</v>
      </c>
      <c r="C1497" s="269">
        <v>2024</v>
      </c>
      <c r="D1497" s="270" t="s">
        <v>2708</v>
      </c>
      <c r="E1497" s="264">
        <v>1</v>
      </c>
      <c r="F1497" s="271">
        <v>15</v>
      </c>
    </row>
    <row r="1498" spans="1:6" s="201" customFormat="1" ht="12.75" outlineLevel="1">
      <c r="A1498" s="205">
        <v>630</v>
      </c>
      <c r="B1498" s="268" t="s">
        <v>3173</v>
      </c>
      <c r="C1498" s="269">
        <v>2024</v>
      </c>
      <c r="D1498" s="270" t="s">
        <v>2708</v>
      </c>
      <c r="E1498" s="264">
        <v>1</v>
      </c>
      <c r="F1498" s="271">
        <v>30</v>
      </c>
    </row>
    <row r="1499" spans="1:6" s="201" customFormat="1" ht="12.75" outlineLevel="1">
      <c r="A1499" s="265">
        <v>631</v>
      </c>
      <c r="B1499" s="268" t="s">
        <v>3174</v>
      </c>
      <c r="C1499" s="269">
        <v>2024</v>
      </c>
      <c r="D1499" s="270" t="s">
        <v>2708</v>
      </c>
      <c r="E1499" s="264">
        <v>1</v>
      </c>
      <c r="F1499" s="271">
        <v>15</v>
      </c>
    </row>
    <row r="1500" spans="1:6" s="201" customFormat="1" ht="12.75" outlineLevel="1">
      <c r="A1500" s="205">
        <v>632</v>
      </c>
      <c r="B1500" s="268" t="s">
        <v>3175</v>
      </c>
      <c r="C1500" s="269">
        <v>2024</v>
      </c>
      <c r="D1500" s="270" t="s">
        <v>2708</v>
      </c>
      <c r="E1500" s="264">
        <v>1</v>
      </c>
      <c r="F1500" s="271">
        <v>15</v>
      </c>
    </row>
    <row r="1501" spans="1:6" s="201" customFormat="1" ht="12.75" outlineLevel="1">
      <c r="A1501" s="205">
        <v>633</v>
      </c>
      <c r="B1501" s="268" t="s">
        <v>3176</v>
      </c>
      <c r="C1501" s="269">
        <v>2024</v>
      </c>
      <c r="D1501" s="270" t="s">
        <v>2708</v>
      </c>
      <c r="E1501" s="264">
        <v>1</v>
      </c>
      <c r="F1501" s="271">
        <v>15</v>
      </c>
    </row>
    <row r="1502" spans="1:6" s="201" customFormat="1" ht="12.75" outlineLevel="1">
      <c r="A1502" s="205">
        <v>634</v>
      </c>
      <c r="B1502" s="268" t="s">
        <v>3177</v>
      </c>
      <c r="C1502" s="269">
        <v>2024</v>
      </c>
      <c r="D1502" s="270" t="s">
        <v>2708</v>
      </c>
      <c r="E1502" s="264">
        <v>1</v>
      </c>
      <c r="F1502" s="271">
        <v>15</v>
      </c>
    </row>
    <row r="1503" spans="1:6" s="201" customFormat="1" ht="12.75" outlineLevel="1">
      <c r="A1503" s="265">
        <v>635</v>
      </c>
      <c r="B1503" s="268" t="s">
        <v>3178</v>
      </c>
      <c r="C1503" s="269">
        <v>2024</v>
      </c>
      <c r="D1503" s="270" t="s">
        <v>2708</v>
      </c>
      <c r="E1503" s="264">
        <v>1</v>
      </c>
      <c r="F1503" s="271">
        <v>15</v>
      </c>
    </row>
    <row r="1504" spans="1:6" s="201" customFormat="1" ht="12.75" outlineLevel="1">
      <c r="A1504" s="205">
        <v>636</v>
      </c>
      <c r="B1504" s="268" t="s">
        <v>3179</v>
      </c>
      <c r="C1504" s="269">
        <v>2024</v>
      </c>
      <c r="D1504" s="270" t="s">
        <v>2708</v>
      </c>
      <c r="E1504" s="264">
        <v>1</v>
      </c>
      <c r="F1504" s="271">
        <v>15</v>
      </c>
    </row>
    <row r="1505" spans="1:6" s="201" customFormat="1" ht="12.75" outlineLevel="1">
      <c r="A1505" s="205">
        <v>637</v>
      </c>
      <c r="B1505" s="268" t="s">
        <v>3180</v>
      </c>
      <c r="C1505" s="269">
        <v>2024</v>
      </c>
      <c r="D1505" s="270" t="s">
        <v>2708</v>
      </c>
      <c r="E1505" s="264">
        <v>1</v>
      </c>
      <c r="F1505" s="271">
        <v>15</v>
      </c>
    </row>
    <row r="1506" spans="1:6" s="201" customFormat="1" ht="12.75" outlineLevel="1">
      <c r="A1506" s="205">
        <v>638</v>
      </c>
      <c r="B1506" s="268" t="s">
        <v>3181</v>
      </c>
      <c r="C1506" s="269">
        <v>2024</v>
      </c>
      <c r="D1506" s="270" t="s">
        <v>2708</v>
      </c>
      <c r="E1506" s="264">
        <v>1</v>
      </c>
      <c r="F1506" s="271">
        <v>15</v>
      </c>
    </row>
    <row r="1507" spans="1:6" s="201" customFormat="1" ht="12.75" outlineLevel="1">
      <c r="A1507" s="265">
        <v>639</v>
      </c>
      <c r="B1507" s="268" t="s">
        <v>3182</v>
      </c>
      <c r="C1507" s="269">
        <v>2024</v>
      </c>
      <c r="D1507" s="270" t="s">
        <v>2708</v>
      </c>
      <c r="E1507" s="264">
        <v>1</v>
      </c>
      <c r="F1507" s="271">
        <v>2</v>
      </c>
    </row>
    <row r="1508" spans="1:6" s="201" customFormat="1" ht="12.75" outlineLevel="1">
      <c r="A1508" s="205">
        <v>640</v>
      </c>
      <c r="B1508" s="268" t="s">
        <v>3183</v>
      </c>
      <c r="C1508" s="269">
        <v>2024</v>
      </c>
      <c r="D1508" s="270" t="s">
        <v>2708</v>
      </c>
      <c r="E1508" s="264">
        <v>1</v>
      </c>
      <c r="F1508" s="271">
        <v>15</v>
      </c>
    </row>
    <row r="1509" spans="1:6" s="201" customFormat="1" ht="12.75" outlineLevel="1">
      <c r="A1509" s="205">
        <v>641</v>
      </c>
      <c r="B1509" s="268" t="s">
        <v>3184</v>
      </c>
      <c r="C1509" s="269">
        <v>2024</v>
      </c>
      <c r="D1509" s="270" t="s">
        <v>2708</v>
      </c>
      <c r="E1509" s="264">
        <v>1</v>
      </c>
      <c r="F1509" s="271">
        <v>15</v>
      </c>
    </row>
    <row r="1510" spans="1:6" s="201" customFormat="1" ht="12.75" outlineLevel="1">
      <c r="A1510" s="205">
        <v>642</v>
      </c>
      <c r="B1510" s="268" t="s">
        <v>3185</v>
      </c>
      <c r="C1510" s="269">
        <v>2024</v>
      </c>
      <c r="D1510" s="270" t="s">
        <v>2708</v>
      </c>
      <c r="E1510" s="264">
        <v>1</v>
      </c>
      <c r="F1510" s="271">
        <v>15</v>
      </c>
    </row>
    <row r="1511" spans="1:6" s="201" customFormat="1" ht="12.75" outlineLevel="1">
      <c r="A1511" s="265">
        <v>643</v>
      </c>
      <c r="B1511" s="268" t="s">
        <v>3186</v>
      </c>
      <c r="C1511" s="269">
        <v>2024</v>
      </c>
      <c r="D1511" s="270" t="s">
        <v>2708</v>
      </c>
      <c r="E1511" s="264">
        <v>1</v>
      </c>
      <c r="F1511" s="271">
        <v>15</v>
      </c>
    </row>
    <row r="1512" spans="1:6" s="201" customFormat="1" ht="12.75" outlineLevel="1">
      <c r="A1512" s="205">
        <v>644</v>
      </c>
      <c r="B1512" s="268" t="s">
        <v>3187</v>
      </c>
      <c r="C1512" s="269">
        <v>2024</v>
      </c>
      <c r="D1512" s="270" t="s">
        <v>2708</v>
      </c>
      <c r="E1512" s="264">
        <v>1</v>
      </c>
      <c r="F1512" s="271">
        <v>15</v>
      </c>
    </row>
    <row r="1513" spans="1:6" s="201" customFormat="1" ht="12.75" outlineLevel="1">
      <c r="A1513" s="205">
        <v>645</v>
      </c>
      <c r="B1513" s="268" t="s">
        <v>3188</v>
      </c>
      <c r="C1513" s="269">
        <v>2024</v>
      </c>
      <c r="D1513" s="270" t="s">
        <v>2708</v>
      </c>
      <c r="E1513" s="264">
        <v>1</v>
      </c>
      <c r="F1513" s="271">
        <v>15</v>
      </c>
    </row>
    <row r="1514" spans="1:6" s="201" customFormat="1" ht="12.75" outlineLevel="1">
      <c r="A1514" s="205">
        <v>646</v>
      </c>
      <c r="B1514" s="268" t="s">
        <v>3189</v>
      </c>
      <c r="C1514" s="269">
        <v>2024</v>
      </c>
      <c r="D1514" s="270" t="s">
        <v>2708</v>
      </c>
      <c r="E1514" s="264">
        <v>1</v>
      </c>
      <c r="F1514" s="271">
        <v>15</v>
      </c>
    </row>
    <row r="1515" spans="1:6" s="201" customFormat="1" ht="12.75" outlineLevel="1">
      <c r="A1515" s="265">
        <v>647</v>
      </c>
      <c r="B1515" s="268" t="s">
        <v>3190</v>
      </c>
      <c r="C1515" s="269">
        <v>2024</v>
      </c>
      <c r="D1515" s="270" t="s">
        <v>2708</v>
      </c>
      <c r="E1515" s="264">
        <v>1</v>
      </c>
      <c r="F1515" s="271">
        <v>15</v>
      </c>
    </row>
    <row r="1516" spans="1:6" s="201" customFormat="1" ht="12.75" outlineLevel="1">
      <c r="A1516" s="205">
        <v>648</v>
      </c>
      <c r="B1516" s="268" t="s">
        <v>3191</v>
      </c>
      <c r="C1516" s="269">
        <v>2024</v>
      </c>
      <c r="D1516" s="270" t="s">
        <v>2708</v>
      </c>
      <c r="E1516" s="264">
        <v>1</v>
      </c>
      <c r="F1516" s="271">
        <v>15</v>
      </c>
    </row>
    <row r="1517" spans="1:6" s="201" customFormat="1" ht="12.75" outlineLevel="1">
      <c r="A1517" s="205">
        <v>649</v>
      </c>
      <c r="B1517" s="268" t="s">
        <v>3192</v>
      </c>
      <c r="C1517" s="269">
        <v>2024</v>
      </c>
      <c r="D1517" s="270" t="s">
        <v>2708</v>
      </c>
      <c r="E1517" s="264">
        <v>1</v>
      </c>
      <c r="F1517" s="271">
        <v>15</v>
      </c>
    </row>
    <row r="1518" spans="1:6" s="201" customFormat="1" ht="12.75" outlineLevel="1">
      <c r="A1518" s="205">
        <v>650</v>
      </c>
      <c r="B1518" s="268" t="s">
        <v>3193</v>
      </c>
      <c r="C1518" s="269">
        <v>2024</v>
      </c>
      <c r="D1518" s="270" t="s">
        <v>2708</v>
      </c>
      <c r="E1518" s="264">
        <v>1</v>
      </c>
      <c r="F1518" s="271">
        <v>15</v>
      </c>
    </row>
    <row r="1519" spans="1:6" s="201" customFormat="1" ht="12.75" outlineLevel="1">
      <c r="A1519" s="265">
        <v>651</v>
      </c>
      <c r="B1519" s="268" t="s">
        <v>3194</v>
      </c>
      <c r="C1519" s="269">
        <v>2024</v>
      </c>
      <c r="D1519" s="270" t="s">
        <v>2708</v>
      </c>
      <c r="E1519" s="264">
        <v>1</v>
      </c>
      <c r="F1519" s="271">
        <v>15</v>
      </c>
    </row>
    <row r="1520" spans="1:6" s="201" customFormat="1" ht="12.75" outlineLevel="1">
      <c r="A1520" s="205">
        <v>652</v>
      </c>
      <c r="B1520" s="268" t="s">
        <v>3195</v>
      </c>
      <c r="C1520" s="269">
        <v>2024</v>
      </c>
      <c r="D1520" s="270" t="s">
        <v>2708</v>
      </c>
      <c r="E1520" s="264">
        <v>1</v>
      </c>
      <c r="F1520" s="271">
        <v>15</v>
      </c>
    </row>
    <row r="1521" spans="1:6" s="201" customFormat="1" ht="12.75" outlineLevel="1">
      <c r="A1521" s="205">
        <v>653</v>
      </c>
      <c r="B1521" s="268" t="s">
        <v>3196</v>
      </c>
      <c r="C1521" s="269">
        <v>2024</v>
      </c>
      <c r="D1521" s="270" t="s">
        <v>2708</v>
      </c>
      <c r="E1521" s="264">
        <v>1</v>
      </c>
      <c r="F1521" s="271">
        <v>15</v>
      </c>
    </row>
    <row r="1522" spans="1:6" s="201" customFormat="1" ht="12.75" outlineLevel="1">
      <c r="A1522" s="205">
        <v>654</v>
      </c>
      <c r="B1522" s="268" t="s">
        <v>3197</v>
      </c>
      <c r="C1522" s="269">
        <v>2024</v>
      </c>
      <c r="D1522" s="270" t="s">
        <v>2708</v>
      </c>
      <c r="E1522" s="264">
        <v>1</v>
      </c>
      <c r="F1522" s="271">
        <v>15</v>
      </c>
    </row>
    <row r="1523" spans="1:6" s="201" customFormat="1" ht="12.75" outlineLevel="1">
      <c r="A1523" s="265">
        <v>655</v>
      </c>
      <c r="B1523" s="268" t="s">
        <v>3198</v>
      </c>
      <c r="C1523" s="269">
        <v>2024</v>
      </c>
      <c r="D1523" s="270" t="s">
        <v>2708</v>
      </c>
      <c r="E1523" s="264">
        <v>1</v>
      </c>
      <c r="F1523" s="271">
        <v>10</v>
      </c>
    </row>
    <row r="1524" spans="1:6" s="201" customFormat="1" ht="12.75" outlineLevel="1">
      <c r="A1524" s="205">
        <v>656</v>
      </c>
      <c r="B1524" s="268" t="s">
        <v>3199</v>
      </c>
      <c r="C1524" s="269">
        <v>2024</v>
      </c>
      <c r="D1524" s="270" t="s">
        <v>2708</v>
      </c>
      <c r="E1524" s="264">
        <v>1</v>
      </c>
      <c r="F1524" s="271">
        <v>15</v>
      </c>
    </row>
    <row r="1525" spans="1:6" s="201" customFormat="1" ht="12.75" outlineLevel="1">
      <c r="A1525" s="205">
        <v>657</v>
      </c>
      <c r="B1525" s="268" t="s">
        <v>3200</v>
      </c>
      <c r="C1525" s="269">
        <v>2024</v>
      </c>
      <c r="D1525" s="270" t="s">
        <v>2708</v>
      </c>
      <c r="E1525" s="264">
        <v>1</v>
      </c>
      <c r="F1525" s="271">
        <v>10</v>
      </c>
    </row>
    <row r="1526" spans="1:6" s="201" customFormat="1" ht="12.75" outlineLevel="1">
      <c r="A1526" s="205">
        <v>658</v>
      </c>
      <c r="B1526" s="268" t="s">
        <v>3201</v>
      </c>
      <c r="C1526" s="269">
        <v>2024</v>
      </c>
      <c r="D1526" s="270" t="s">
        <v>2708</v>
      </c>
      <c r="E1526" s="264">
        <v>1</v>
      </c>
      <c r="F1526" s="271">
        <v>15</v>
      </c>
    </row>
    <row r="1527" spans="1:6" s="201" customFormat="1" ht="12.75" outlineLevel="1">
      <c r="A1527" s="265">
        <v>659</v>
      </c>
      <c r="B1527" s="268" t="s">
        <v>3202</v>
      </c>
      <c r="C1527" s="269">
        <v>2024</v>
      </c>
      <c r="D1527" s="270" t="s">
        <v>2708</v>
      </c>
      <c r="E1527" s="264">
        <v>1</v>
      </c>
      <c r="F1527" s="271">
        <v>15</v>
      </c>
    </row>
    <row r="1528" spans="1:6" s="201" customFormat="1" ht="12.75" outlineLevel="1">
      <c r="A1528" s="205">
        <v>660</v>
      </c>
      <c r="B1528" s="268" t="s">
        <v>3203</v>
      </c>
      <c r="C1528" s="269">
        <v>2024</v>
      </c>
      <c r="D1528" s="270" t="s">
        <v>2708</v>
      </c>
      <c r="E1528" s="264">
        <v>1</v>
      </c>
      <c r="F1528" s="271">
        <v>15</v>
      </c>
    </row>
    <row r="1529" spans="1:6" s="201" customFormat="1" ht="12.75" outlineLevel="1">
      <c r="A1529" s="205">
        <v>661</v>
      </c>
      <c r="B1529" s="268" t="s">
        <v>3204</v>
      </c>
      <c r="C1529" s="269">
        <v>2024</v>
      </c>
      <c r="D1529" s="270" t="s">
        <v>2708</v>
      </c>
      <c r="E1529" s="264">
        <v>1</v>
      </c>
      <c r="F1529" s="271">
        <v>8</v>
      </c>
    </row>
    <row r="1530" spans="1:6" s="201" customFormat="1" ht="12.75" outlineLevel="1">
      <c r="A1530" s="205">
        <v>662</v>
      </c>
      <c r="B1530" s="268" t="s">
        <v>3205</v>
      </c>
      <c r="C1530" s="269">
        <v>2024</v>
      </c>
      <c r="D1530" s="270" t="s">
        <v>2708</v>
      </c>
      <c r="E1530" s="264">
        <v>1</v>
      </c>
      <c r="F1530" s="271">
        <v>15</v>
      </c>
    </row>
    <row r="1531" spans="1:6" s="201" customFormat="1" ht="12.75" outlineLevel="1">
      <c r="A1531" s="265">
        <v>663</v>
      </c>
      <c r="B1531" s="268" t="s">
        <v>3206</v>
      </c>
      <c r="C1531" s="269">
        <v>2024</v>
      </c>
      <c r="D1531" s="270" t="s">
        <v>2708</v>
      </c>
      <c r="E1531" s="264">
        <v>1</v>
      </c>
      <c r="F1531" s="271">
        <v>15</v>
      </c>
    </row>
    <row r="1532" spans="1:6" s="201" customFormat="1" ht="12.75" outlineLevel="1">
      <c r="A1532" s="205">
        <v>664</v>
      </c>
      <c r="B1532" s="268" t="s">
        <v>3207</v>
      </c>
      <c r="C1532" s="269">
        <v>2024</v>
      </c>
      <c r="D1532" s="270" t="s">
        <v>2708</v>
      </c>
      <c r="E1532" s="264">
        <v>1</v>
      </c>
      <c r="F1532" s="271">
        <v>12</v>
      </c>
    </row>
    <row r="1533" spans="1:6" s="201" customFormat="1" ht="12.75" outlineLevel="1">
      <c r="A1533" s="205">
        <v>665</v>
      </c>
      <c r="B1533" s="268" t="s">
        <v>3208</v>
      </c>
      <c r="C1533" s="269">
        <v>2024</v>
      </c>
      <c r="D1533" s="270" t="s">
        <v>2708</v>
      </c>
      <c r="E1533" s="264">
        <v>1</v>
      </c>
      <c r="F1533" s="271">
        <v>15</v>
      </c>
    </row>
    <row r="1534" spans="1:6" s="201" customFormat="1" ht="12.75" outlineLevel="1">
      <c r="A1534" s="205">
        <v>666</v>
      </c>
      <c r="B1534" s="268" t="s">
        <v>3209</v>
      </c>
      <c r="C1534" s="269">
        <v>2024</v>
      </c>
      <c r="D1534" s="270" t="s">
        <v>2708</v>
      </c>
      <c r="E1534" s="264">
        <v>1</v>
      </c>
      <c r="F1534" s="271">
        <v>15</v>
      </c>
    </row>
    <row r="1535" spans="1:6" s="201" customFormat="1" ht="12.75" outlineLevel="1">
      <c r="A1535" s="265">
        <v>667</v>
      </c>
      <c r="B1535" s="268" t="s">
        <v>3210</v>
      </c>
      <c r="C1535" s="269">
        <v>2024</v>
      </c>
      <c r="D1535" s="270" t="s">
        <v>2708</v>
      </c>
      <c r="E1535" s="264">
        <v>1</v>
      </c>
      <c r="F1535" s="271">
        <v>15</v>
      </c>
    </row>
    <row r="1536" spans="1:6" s="201" customFormat="1" ht="12.75" outlineLevel="1">
      <c r="A1536" s="205">
        <v>668</v>
      </c>
      <c r="B1536" s="268" t="s">
        <v>3211</v>
      </c>
      <c r="C1536" s="269">
        <v>2024</v>
      </c>
      <c r="D1536" s="270" t="s">
        <v>2708</v>
      </c>
      <c r="E1536" s="264">
        <v>1</v>
      </c>
      <c r="F1536" s="271">
        <v>15</v>
      </c>
    </row>
    <row r="1537" spans="1:6" s="201" customFormat="1" ht="12.75" outlineLevel="1">
      <c r="A1537" s="205">
        <v>669</v>
      </c>
      <c r="B1537" s="268" t="s">
        <v>3212</v>
      </c>
      <c r="C1537" s="269">
        <v>2024</v>
      </c>
      <c r="D1537" s="270" t="s">
        <v>2708</v>
      </c>
      <c r="E1537" s="264">
        <v>1</v>
      </c>
      <c r="F1537" s="271">
        <v>0</v>
      </c>
    </row>
    <row r="1538" spans="1:6" s="201" customFormat="1" ht="12.75" outlineLevel="1">
      <c r="A1538" s="205">
        <v>670</v>
      </c>
      <c r="B1538" s="268" t="s">
        <v>3213</v>
      </c>
      <c r="C1538" s="269">
        <v>2024</v>
      </c>
      <c r="D1538" s="270" t="s">
        <v>2708</v>
      </c>
      <c r="E1538" s="264">
        <v>1</v>
      </c>
      <c r="F1538" s="271">
        <v>15</v>
      </c>
    </row>
    <row r="1539" spans="1:6" s="201" customFormat="1" ht="12.75" outlineLevel="1">
      <c r="A1539" s="265">
        <v>671</v>
      </c>
      <c r="B1539" s="268" t="s">
        <v>3214</v>
      </c>
      <c r="C1539" s="269">
        <v>2024</v>
      </c>
      <c r="D1539" s="270" t="s">
        <v>2708</v>
      </c>
      <c r="E1539" s="264">
        <v>1</v>
      </c>
      <c r="F1539" s="271">
        <v>5</v>
      </c>
    </row>
    <row r="1540" spans="1:6" s="201" customFormat="1" ht="12.75" outlineLevel="1">
      <c r="A1540" s="205">
        <v>672</v>
      </c>
      <c r="B1540" s="268" t="s">
        <v>3215</v>
      </c>
      <c r="C1540" s="269">
        <v>2024</v>
      </c>
      <c r="D1540" s="270" t="s">
        <v>2708</v>
      </c>
      <c r="E1540" s="264">
        <v>1</v>
      </c>
      <c r="F1540" s="271">
        <v>15</v>
      </c>
    </row>
    <row r="1541" spans="1:6" s="201" customFormat="1" ht="12.75" outlineLevel="1">
      <c r="A1541" s="205">
        <v>673</v>
      </c>
      <c r="B1541" s="268" t="s">
        <v>3216</v>
      </c>
      <c r="C1541" s="269">
        <v>2024</v>
      </c>
      <c r="D1541" s="270" t="s">
        <v>2708</v>
      </c>
      <c r="E1541" s="264">
        <v>1</v>
      </c>
      <c r="F1541" s="271">
        <v>15</v>
      </c>
    </row>
    <row r="1542" spans="1:6" s="201" customFormat="1" ht="12.75" outlineLevel="1">
      <c r="A1542" s="205">
        <v>674</v>
      </c>
      <c r="B1542" s="268" t="s">
        <v>3217</v>
      </c>
      <c r="C1542" s="269">
        <v>2024</v>
      </c>
      <c r="D1542" s="270" t="s">
        <v>2708</v>
      </c>
      <c r="E1542" s="264">
        <v>1</v>
      </c>
      <c r="F1542" s="271">
        <v>25</v>
      </c>
    </row>
    <row r="1543" spans="1:6" s="201" customFormat="1" ht="12.75" outlineLevel="1">
      <c r="A1543" s="265">
        <v>675</v>
      </c>
      <c r="B1543" s="268" t="s">
        <v>3218</v>
      </c>
      <c r="C1543" s="269">
        <v>2024</v>
      </c>
      <c r="D1543" s="270" t="s">
        <v>2708</v>
      </c>
      <c r="E1543" s="264">
        <v>1</v>
      </c>
      <c r="F1543" s="271">
        <v>7</v>
      </c>
    </row>
    <row r="1544" spans="1:6" s="201" customFormat="1" ht="12.75" outlineLevel="1">
      <c r="A1544" s="205">
        <v>676</v>
      </c>
      <c r="B1544" s="268" t="s">
        <v>3219</v>
      </c>
      <c r="C1544" s="269">
        <v>2024</v>
      </c>
      <c r="D1544" s="270" t="s">
        <v>2708</v>
      </c>
      <c r="E1544" s="264">
        <v>1</v>
      </c>
      <c r="F1544" s="271">
        <v>15</v>
      </c>
    </row>
    <row r="1545" spans="1:6" s="201" customFormat="1" ht="12.75" outlineLevel="1">
      <c r="A1545" s="205">
        <v>677</v>
      </c>
      <c r="B1545" s="268" t="s">
        <v>3220</v>
      </c>
      <c r="C1545" s="269">
        <v>2024</v>
      </c>
      <c r="D1545" s="270" t="s">
        <v>2708</v>
      </c>
      <c r="E1545" s="264">
        <v>1</v>
      </c>
      <c r="F1545" s="271">
        <v>15</v>
      </c>
    </row>
    <row r="1546" spans="1:6" s="201" customFormat="1" ht="12.75" outlineLevel="1">
      <c r="A1546" s="205">
        <v>678</v>
      </c>
      <c r="B1546" s="268" t="s">
        <v>3221</v>
      </c>
      <c r="C1546" s="269">
        <v>2024</v>
      </c>
      <c r="D1546" s="270" t="s">
        <v>2708</v>
      </c>
      <c r="E1546" s="264">
        <v>1</v>
      </c>
      <c r="F1546" s="271">
        <v>15</v>
      </c>
    </row>
    <row r="1547" spans="1:6" s="201" customFormat="1" ht="12.75" outlineLevel="1">
      <c r="A1547" s="265">
        <v>679</v>
      </c>
      <c r="B1547" s="268" t="s">
        <v>3222</v>
      </c>
      <c r="C1547" s="269">
        <v>2024</v>
      </c>
      <c r="D1547" s="270" t="s">
        <v>2708</v>
      </c>
      <c r="E1547" s="264">
        <v>1</v>
      </c>
      <c r="F1547" s="271">
        <v>0</v>
      </c>
    </row>
    <row r="1548" spans="1:6" s="201" customFormat="1" ht="12.75" outlineLevel="1">
      <c r="A1548" s="205">
        <v>680</v>
      </c>
      <c r="B1548" s="268" t="s">
        <v>3223</v>
      </c>
      <c r="C1548" s="269">
        <v>2024</v>
      </c>
      <c r="D1548" s="270" t="s">
        <v>2708</v>
      </c>
      <c r="E1548" s="264">
        <v>1</v>
      </c>
      <c r="F1548" s="271">
        <v>15</v>
      </c>
    </row>
    <row r="1549" spans="1:6" s="201" customFormat="1" ht="12.75" outlineLevel="1">
      <c r="A1549" s="205">
        <v>681</v>
      </c>
      <c r="B1549" s="268" t="s">
        <v>3224</v>
      </c>
      <c r="C1549" s="269">
        <v>2024</v>
      </c>
      <c r="D1549" s="270" t="s">
        <v>2708</v>
      </c>
      <c r="E1549" s="264">
        <v>1</v>
      </c>
      <c r="F1549" s="271">
        <v>15</v>
      </c>
    </row>
    <row r="1550" spans="1:6" s="201" customFormat="1" ht="12.75" outlineLevel="1">
      <c r="A1550" s="205">
        <v>682</v>
      </c>
      <c r="B1550" s="268" t="s">
        <v>3225</v>
      </c>
      <c r="C1550" s="269">
        <v>2024</v>
      </c>
      <c r="D1550" s="270" t="s">
        <v>2708</v>
      </c>
      <c r="E1550" s="264">
        <v>1</v>
      </c>
      <c r="F1550" s="271">
        <v>15</v>
      </c>
    </row>
    <row r="1551" spans="1:6" s="201" customFormat="1" ht="12.75" outlineLevel="1">
      <c r="A1551" s="265">
        <v>683</v>
      </c>
      <c r="B1551" s="268" t="s">
        <v>3226</v>
      </c>
      <c r="C1551" s="269">
        <v>2024</v>
      </c>
      <c r="D1551" s="270" t="s">
        <v>2708</v>
      </c>
      <c r="E1551" s="264">
        <v>1</v>
      </c>
      <c r="F1551" s="271">
        <v>15</v>
      </c>
    </row>
    <row r="1552" spans="1:6" s="201" customFormat="1" ht="12.75" outlineLevel="1">
      <c r="A1552" s="205">
        <v>684</v>
      </c>
      <c r="B1552" s="268" t="s">
        <v>3227</v>
      </c>
      <c r="C1552" s="269">
        <v>2024</v>
      </c>
      <c r="D1552" s="270" t="s">
        <v>2708</v>
      </c>
      <c r="E1552" s="264">
        <v>1</v>
      </c>
      <c r="F1552" s="271">
        <v>5</v>
      </c>
    </row>
    <row r="1553" spans="1:6" s="201" customFormat="1" ht="12.75" outlineLevel="1">
      <c r="A1553" s="205">
        <v>685</v>
      </c>
      <c r="B1553" s="268" t="s">
        <v>3228</v>
      </c>
      <c r="C1553" s="269">
        <v>2024</v>
      </c>
      <c r="D1553" s="270" t="s">
        <v>2708</v>
      </c>
      <c r="E1553" s="264">
        <v>1</v>
      </c>
      <c r="F1553" s="271">
        <v>15</v>
      </c>
    </row>
    <row r="1554" spans="1:6" s="201" customFormat="1" ht="12.75" outlineLevel="1">
      <c r="A1554" s="205">
        <v>686</v>
      </c>
      <c r="B1554" s="268" t="s">
        <v>3229</v>
      </c>
      <c r="C1554" s="269">
        <v>2024</v>
      </c>
      <c r="D1554" s="270" t="s">
        <v>2708</v>
      </c>
      <c r="E1554" s="264">
        <v>1</v>
      </c>
      <c r="F1554" s="271">
        <v>9</v>
      </c>
    </row>
    <row r="1555" spans="1:6" s="201" customFormat="1" ht="12.75" outlineLevel="1">
      <c r="A1555" s="265">
        <v>687</v>
      </c>
      <c r="B1555" s="268" t="s">
        <v>3230</v>
      </c>
      <c r="C1555" s="269">
        <v>2024</v>
      </c>
      <c r="D1555" s="270" t="s">
        <v>2708</v>
      </c>
      <c r="E1555" s="264">
        <v>1</v>
      </c>
      <c r="F1555" s="271">
        <v>15</v>
      </c>
    </row>
    <row r="1556" spans="1:6" s="201" customFormat="1" ht="12.75" outlineLevel="1">
      <c r="A1556" s="205">
        <v>688</v>
      </c>
      <c r="B1556" s="268" t="s">
        <v>3231</v>
      </c>
      <c r="C1556" s="269">
        <v>2024</v>
      </c>
      <c r="D1556" s="270" t="s">
        <v>2708</v>
      </c>
      <c r="E1556" s="264">
        <v>1</v>
      </c>
      <c r="F1556" s="271">
        <v>15</v>
      </c>
    </row>
    <row r="1557" spans="1:6" s="201" customFormat="1" ht="12.75" outlineLevel="1">
      <c r="A1557" s="205">
        <v>689</v>
      </c>
      <c r="B1557" s="268" t="s">
        <v>3232</v>
      </c>
      <c r="C1557" s="269">
        <v>2024</v>
      </c>
      <c r="D1557" s="270" t="s">
        <v>2708</v>
      </c>
      <c r="E1557" s="264">
        <v>1</v>
      </c>
      <c r="F1557" s="271">
        <v>0</v>
      </c>
    </row>
    <row r="1558" spans="1:6" s="201" customFormat="1" ht="12.75" outlineLevel="1">
      <c r="A1558" s="205">
        <v>690</v>
      </c>
      <c r="B1558" s="268" t="s">
        <v>3233</v>
      </c>
      <c r="C1558" s="269">
        <v>2024</v>
      </c>
      <c r="D1558" s="270" t="s">
        <v>2708</v>
      </c>
      <c r="E1558" s="264">
        <v>1</v>
      </c>
      <c r="F1558" s="271">
        <v>15</v>
      </c>
    </row>
    <row r="1559" spans="1:6" s="201" customFormat="1" ht="12.75" outlineLevel="1">
      <c r="A1559" s="265">
        <v>691</v>
      </c>
      <c r="B1559" s="268" t="s">
        <v>3234</v>
      </c>
      <c r="C1559" s="269">
        <v>2024</v>
      </c>
      <c r="D1559" s="270" t="s">
        <v>2708</v>
      </c>
      <c r="E1559" s="264">
        <v>1</v>
      </c>
      <c r="F1559" s="271">
        <v>15</v>
      </c>
    </row>
    <row r="1560" spans="1:6" s="201" customFormat="1" ht="12.75" outlineLevel="1">
      <c r="A1560" s="205">
        <v>692</v>
      </c>
      <c r="B1560" s="268" t="s">
        <v>3235</v>
      </c>
      <c r="C1560" s="269">
        <v>2024</v>
      </c>
      <c r="D1560" s="270" t="s">
        <v>2708</v>
      </c>
      <c r="E1560" s="264">
        <v>1</v>
      </c>
      <c r="F1560" s="271">
        <v>15</v>
      </c>
    </row>
    <row r="1561" spans="1:6" s="201" customFormat="1" ht="12.75" outlineLevel="1">
      <c r="A1561" s="205">
        <v>693</v>
      </c>
      <c r="B1561" s="268" t="s">
        <v>3236</v>
      </c>
      <c r="C1561" s="269">
        <v>2024</v>
      </c>
      <c r="D1561" s="270" t="s">
        <v>2708</v>
      </c>
      <c r="E1561" s="264">
        <v>1</v>
      </c>
      <c r="F1561" s="271">
        <v>0</v>
      </c>
    </row>
    <row r="1562" spans="1:6" s="201" customFormat="1" ht="12.75" outlineLevel="1">
      <c r="A1562" s="205">
        <v>694</v>
      </c>
      <c r="B1562" s="268" t="s">
        <v>3237</v>
      </c>
      <c r="C1562" s="269">
        <v>2024</v>
      </c>
      <c r="D1562" s="270" t="s">
        <v>2708</v>
      </c>
      <c r="E1562" s="264">
        <v>1</v>
      </c>
      <c r="F1562" s="271">
        <v>15</v>
      </c>
    </row>
    <row r="1563" spans="1:6" s="201" customFormat="1" ht="12.75" outlineLevel="1">
      <c r="A1563" s="265">
        <v>695</v>
      </c>
      <c r="B1563" s="268" t="s">
        <v>3238</v>
      </c>
      <c r="C1563" s="269">
        <v>2024</v>
      </c>
      <c r="D1563" s="270" t="s">
        <v>2708</v>
      </c>
      <c r="E1563" s="264">
        <v>1</v>
      </c>
      <c r="F1563" s="271">
        <v>15</v>
      </c>
    </row>
    <row r="1564" spans="1:6" s="201" customFormat="1" ht="12.75" outlineLevel="1">
      <c r="A1564" s="205">
        <v>696</v>
      </c>
      <c r="B1564" s="268" t="s">
        <v>3239</v>
      </c>
      <c r="C1564" s="269">
        <v>2024</v>
      </c>
      <c r="D1564" s="270" t="s">
        <v>2708</v>
      </c>
      <c r="E1564" s="264">
        <v>1</v>
      </c>
      <c r="F1564" s="271">
        <v>0</v>
      </c>
    </row>
    <row r="1565" spans="1:6" s="201" customFormat="1" ht="12.75" outlineLevel="1">
      <c r="A1565" s="205">
        <v>697</v>
      </c>
      <c r="B1565" s="268" t="s">
        <v>3240</v>
      </c>
      <c r="C1565" s="269">
        <v>2024</v>
      </c>
      <c r="D1565" s="270" t="s">
        <v>2708</v>
      </c>
      <c r="E1565" s="264">
        <v>1</v>
      </c>
      <c r="F1565" s="271">
        <v>15</v>
      </c>
    </row>
    <row r="1566" spans="1:6" s="201" customFormat="1" ht="12.75" outlineLevel="1">
      <c r="A1566" s="205">
        <v>698</v>
      </c>
      <c r="B1566" s="268" t="s">
        <v>3241</v>
      </c>
      <c r="C1566" s="269">
        <v>2024</v>
      </c>
      <c r="D1566" s="270" t="s">
        <v>2708</v>
      </c>
      <c r="E1566" s="264">
        <v>1</v>
      </c>
      <c r="F1566" s="271">
        <v>15</v>
      </c>
    </row>
    <row r="1567" spans="1:6" s="201" customFormat="1" ht="12.75" outlineLevel="1">
      <c r="A1567" s="265">
        <v>699</v>
      </c>
      <c r="B1567" s="268" t="s">
        <v>3242</v>
      </c>
      <c r="C1567" s="269">
        <v>2024</v>
      </c>
      <c r="D1567" s="270" t="s">
        <v>2708</v>
      </c>
      <c r="E1567" s="264">
        <v>1</v>
      </c>
      <c r="F1567" s="271">
        <v>15</v>
      </c>
    </row>
    <row r="1568" spans="1:6" s="201" customFormat="1" ht="12.75" outlineLevel="1">
      <c r="A1568" s="205">
        <v>700</v>
      </c>
      <c r="B1568" s="268" t="s">
        <v>3243</v>
      </c>
      <c r="C1568" s="269">
        <v>2024</v>
      </c>
      <c r="D1568" s="270" t="s">
        <v>2708</v>
      </c>
      <c r="E1568" s="264">
        <v>1</v>
      </c>
      <c r="F1568" s="271">
        <v>15</v>
      </c>
    </row>
    <row r="1569" spans="1:6" s="201" customFormat="1" ht="12.75" outlineLevel="1">
      <c r="A1569" s="205">
        <v>701</v>
      </c>
      <c r="B1569" s="268" t="s">
        <v>3244</v>
      </c>
      <c r="C1569" s="269">
        <v>2024</v>
      </c>
      <c r="D1569" s="270" t="s">
        <v>2708</v>
      </c>
      <c r="E1569" s="264">
        <v>1</v>
      </c>
      <c r="F1569" s="271">
        <v>15</v>
      </c>
    </row>
    <row r="1570" spans="1:6" s="201" customFormat="1" ht="12.75" outlineLevel="1">
      <c r="A1570" s="205">
        <v>702</v>
      </c>
      <c r="B1570" s="268" t="s">
        <v>3245</v>
      </c>
      <c r="C1570" s="269">
        <v>2024</v>
      </c>
      <c r="D1570" s="270" t="s">
        <v>2708</v>
      </c>
      <c r="E1570" s="264">
        <v>1</v>
      </c>
      <c r="F1570" s="271">
        <v>15</v>
      </c>
    </row>
    <row r="1571" spans="1:6" s="201" customFormat="1" ht="12.75" outlineLevel="1">
      <c r="A1571" s="265">
        <v>703</v>
      </c>
      <c r="B1571" s="268" t="s">
        <v>3246</v>
      </c>
      <c r="C1571" s="269">
        <v>2024</v>
      </c>
      <c r="D1571" s="270" t="s">
        <v>2708</v>
      </c>
      <c r="E1571" s="264">
        <v>1</v>
      </c>
      <c r="F1571" s="271">
        <v>5</v>
      </c>
    </row>
    <row r="1572" spans="1:6" s="201" customFormat="1" ht="12.75" outlineLevel="1">
      <c r="A1572" s="205">
        <v>704</v>
      </c>
      <c r="B1572" s="268" t="s">
        <v>3247</v>
      </c>
      <c r="C1572" s="269">
        <v>2024</v>
      </c>
      <c r="D1572" s="270" t="s">
        <v>2708</v>
      </c>
      <c r="E1572" s="264">
        <v>1</v>
      </c>
      <c r="F1572" s="271">
        <v>15</v>
      </c>
    </row>
    <row r="1573" spans="1:6" s="201" customFormat="1" ht="12.75" outlineLevel="1">
      <c r="A1573" s="205">
        <v>705</v>
      </c>
      <c r="B1573" s="268" t="s">
        <v>3248</v>
      </c>
      <c r="C1573" s="269">
        <v>2024</v>
      </c>
      <c r="D1573" s="270" t="s">
        <v>2708</v>
      </c>
      <c r="E1573" s="264">
        <v>1</v>
      </c>
      <c r="F1573" s="271">
        <v>15</v>
      </c>
    </row>
    <row r="1574" spans="1:6" s="201" customFormat="1" ht="12.75" outlineLevel="1">
      <c r="A1574" s="205">
        <v>706</v>
      </c>
      <c r="B1574" s="268" t="s">
        <v>3249</v>
      </c>
      <c r="C1574" s="269">
        <v>2024</v>
      </c>
      <c r="D1574" s="270" t="s">
        <v>2708</v>
      </c>
      <c r="E1574" s="264">
        <v>1</v>
      </c>
      <c r="F1574" s="271">
        <v>15</v>
      </c>
    </row>
    <row r="1575" spans="1:6" s="201" customFormat="1" ht="12.75" outlineLevel="1">
      <c r="A1575" s="265">
        <v>707</v>
      </c>
      <c r="B1575" s="268" t="s">
        <v>3250</v>
      </c>
      <c r="C1575" s="269">
        <v>2024</v>
      </c>
      <c r="D1575" s="270" t="s">
        <v>2708</v>
      </c>
      <c r="E1575" s="264">
        <v>1</v>
      </c>
      <c r="F1575" s="271">
        <v>5</v>
      </c>
    </row>
    <row r="1576" spans="1:6" s="201" customFormat="1" ht="12.75" outlineLevel="1">
      <c r="A1576" s="205">
        <v>708</v>
      </c>
      <c r="B1576" s="268" t="s">
        <v>3251</v>
      </c>
      <c r="C1576" s="269">
        <v>2024</v>
      </c>
      <c r="D1576" s="270" t="s">
        <v>2708</v>
      </c>
      <c r="E1576" s="264">
        <v>1</v>
      </c>
      <c r="F1576" s="271">
        <v>15</v>
      </c>
    </row>
    <row r="1577" spans="1:6" s="201" customFormat="1" ht="12.75" outlineLevel="1">
      <c r="A1577" s="205">
        <v>709</v>
      </c>
      <c r="B1577" s="268" t="s">
        <v>3252</v>
      </c>
      <c r="C1577" s="269">
        <v>2024</v>
      </c>
      <c r="D1577" s="270" t="s">
        <v>2708</v>
      </c>
      <c r="E1577" s="264">
        <v>1</v>
      </c>
      <c r="F1577" s="271">
        <v>15</v>
      </c>
    </row>
    <row r="1578" spans="1:6" s="201" customFormat="1" ht="12.75" outlineLevel="1">
      <c r="A1578" s="205">
        <v>710</v>
      </c>
      <c r="B1578" s="268" t="s">
        <v>3253</v>
      </c>
      <c r="C1578" s="269">
        <v>2024</v>
      </c>
      <c r="D1578" s="270" t="s">
        <v>2708</v>
      </c>
      <c r="E1578" s="264">
        <v>1</v>
      </c>
      <c r="F1578" s="271">
        <v>15</v>
      </c>
    </row>
    <row r="1579" spans="1:6" s="201" customFormat="1" ht="12.75" outlineLevel="1">
      <c r="A1579" s="265">
        <v>711</v>
      </c>
      <c r="B1579" s="268" t="s">
        <v>3254</v>
      </c>
      <c r="C1579" s="269">
        <v>2024</v>
      </c>
      <c r="D1579" s="270" t="s">
        <v>2708</v>
      </c>
      <c r="E1579" s="264">
        <v>1</v>
      </c>
      <c r="F1579" s="271">
        <v>15</v>
      </c>
    </row>
    <row r="1580" spans="1:6" s="201" customFormat="1" ht="12.75" outlineLevel="1">
      <c r="A1580" s="205">
        <v>712</v>
      </c>
      <c r="B1580" s="268" t="s">
        <v>3255</v>
      </c>
      <c r="C1580" s="269">
        <v>2024</v>
      </c>
      <c r="D1580" s="270" t="s">
        <v>2708</v>
      </c>
      <c r="E1580" s="264">
        <v>1</v>
      </c>
      <c r="F1580" s="271">
        <v>5</v>
      </c>
    </row>
    <row r="1581" spans="1:6" s="201" customFormat="1" ht="12.75" outlineLevel="1">
      <c r="A1581" s="205">
        <v>713</v>
      </c>
      <c r="B1581" s="268" t="s">
        <v>3256</v>
      </c>
      <c r="C1581" s="269">
        <v>2024</v>
      </c>
      <c r="D1581" s="270" t="s">
        <v>2708</v>
      </c>
      <c r="E1581" s="264">
        <v>1</v>
      </c>
      <c r="F1581" s="271">
        <v>0</v>
      </c>
    </row>
    <row r="1582" spans="1:6" s="201" customFormat="1" ht="12.75" outlineLevel="1">
      <c r="A1582" s="205">
        <v>714</v>
      </c>
      <c r="B1582" s="268" t="s">
        <v>3257</v>
      </c>
      <c r="C1582" s="269">
        <v>2024</v>
      </c>
      <c r="D1582" s="270" t="s">
        <v>2708</v>
      </c>
      <c r="E1582" s="264">
        <v>1</v>
      </c>
      <c r="F1582" s="271">
        <v>0</v>
      </c>
    </row>
    <row r="1583" spans="1:6" s="201" customFormat="1" ht="12.75" outlineLevel="1">
      <c r="A1583" s="265">
        <v>715</v>
      </c>
      <c r="B1583" s="268" t="s">
        <v>3258</v>
      </c>
      <c r="C1583" s="269">
        <v>2024</v>
      </c>
      <c r="D1583" s="270" t="s">
        <v>2708</v>
      </c>
      <c r="E1583" s="264">
        <v>1</v>
      </c>
      <c r="F1583" s="271">
        <v>10</v>
      </c>
    </row>
    <row r="1584" spans="1:6" s="201" customFormat="1" ht="12.75" outlineLevel="1">
      <c r="A1584" s="205">
        <v>716</v>
      </c>
      <c r="B1584" s="268" t="s">
        <v>883</v>
      </c>
      <c r="C1584" s="269">
        <v>2024</v>
      </c>
      <c r="D1584" s="270" t="s">
        <v>2708</v>
      </c>
      <c r="E1584" s="264">
        <v>1</v>
      </c>
      <c r="F1584" s="271">
        <v>8</v>
      </c>
    </row>
    <row r="1585" spans="1:6" s="201" customFormat="1" ht="12.75" outlineLevel="1">
      <c r="A1585" s="205">
        <v>717</v>
      </c>
      <c r="B1585" s="268" t="s">
        <v>3259</v>
      </c>
      <c r="C1585" s="269">
        <v>2024</v>
      </c>
      <c r="D1585" s="270" t="s">
        <v>2708</v>
      </c>
      <c r="E1585" s="264">
        <v>1</v>
      </c>
      <c r="F1585" s="271">
        <v>15</v>
      </c>
    </row>
    <row r="1586" spans="1:6" s="201" customFormat="1" ht="12.75" outlineLevel="1">
      <c r="A1586" s="205">
        <v>718</v>
      </c>
      <c r="B1586" s="268" t="s">
        <v>3260</v>
      </c>
      <c r="C1586" s="269">
        <v>2024</v>
      </c>
      <c r="D1586" s="270" t="s">
        <v>2708</v>
      </c>
      <c r="E1586" s="264">
        <v>1</v>
      </c>
      <c r="F1586" s="271">
        <v>15</v>
      </c>
    </row>
    <row r="1587" spans="1:6" s="201" customFormat="1" ht="12.75" outlineLevel="1">
      <c r="A1587" s="265">
        <v>719</v>
      </c>
      <c r="B1587" s="268" t="s">
        <v>3261</v>
      </c>
      <c r="C1587" s="269">
        <v>2024</v>
      </c>
      <c r="D1587" s="270" t="s">
        <v>2708</v>
      </c>
      <c r="E1587" s="264">
        <v>1</v>
      </c>
      <c r="F1587" s="271">
        <v>15</v>
      </c>
    </row>
    <row r="1588" spans="1:6" s="201" customFormat="1" ht="12.75" outlineLevel="1">
      <c r="A1588" s="205">
        <v>720</v>
      </c>
      <c r="B1588" s="268" t="s">
        <v>3262</v>
      </c>
      <c r="C1588" s="269">
        <v>2024</v>
      </c>
      <c r="D1588" s="270" t="s">
        <v>2708</v>
      </c>
      <c r="E1588" s="264">
        <v>1</v>
      </c>
      <c r="F1588" s="271">
        <v>15</v>
      </c>
    </row>
    <row r="1589" spans="1:6" s="201" customFormat="1" ht="12.75" outlineLevel="1">
      <c r="A1589" s="205">
        <v>721</v>
      </c>
      <c r="B1589" s="268" t="s">
        <v>3262</v>
      </c>
      <c r="C1589" s="269">
        <v>2024</v>
      </c>
      <c r="D1589" s="270" t="s">
        <v>2708</v>
      </c>
      <c r="E1589" s="264">
        <v>1</v>
      </c>
      <c r="F1589" s="271">
        <v>15</v>
      </c>
    </row>
    <row r="1590" spans="1:6" s="201" customFormat="1" ht="12.75" outlineLevel="1">
      <c r="A1590" s="205">
        <v>722</v>
      </c>
      <c r="B1590" s="268" t="s">
        <v>3263</v>
      </c>
      <c r="C1590" s="269">
        <v>2024</v>
      </c>
      <c r="D1590" s="270" t="s">
        <v>2708</v>
      </c>
      <c r="E1590" s="264">
        <v>1</v>
      </c>
      <c r="F1590" s="271">
        <v>15</v>
      </c>
    </row>
    <row r="1591" spans="1:6" s="201" customFormat="1" ht="12.75" outlineLevel="1">
      <c r="A1591" s="265">
        <v>723</v>
      </c>
      <c r="B1591" s="268" t="s">
        <v>3264</v>
      </c>
      <c r="C1591" s="269">
        <v>2024</v>
      </c>
      <c r="D1591" s="270" t="s">
        <v>2708</v>
      </c>
      <c r="E1591" s="264">
        <v>1</v>
      </c>
      <c r="F1591" s="271">
        <v>15</v>
      </c>
    </row>
    <row r="1592" spans="1:6" s="201" customFormat="1" ht="12.75" outlineLevel="1">
      <c r="A1592" s="205">
        <v>724</v>
      </c>
      <c r="B1592" s="268" t="s">
        <v>3265</v>
      </c>
      <c r="C1592" s="269">
        <v>2024</v>
      </c>
      <c r="D1592" s="270" t="s">
        <v>2708</v>
      </c>
      <c r="E1592" s="264">
        <v>1</v>
      </c>
      <c r="F1592" s="271">
        <v>15</v>
      </c>
    </row>
    <row r="1593" spans="1:6" s="201" customFormat="1" ht="12.75" outlineLevel="1">
      <c r="A1593" s="205">
        <v>725</v>
      </c>
      <c r="B1593" s="268" t="s">
        <v>3266</v>
      </c>
      <c r="C1593" s="269">
        <v>2024</v>
      </c>
      <c r="D1593" s="270" t="s">
        <v>2708</v>
      </c>
      <c r="E1593" s="264">
        <v>1</v>
      </c>
      <c r="F1593" s="271">
        <v>15</v>
      </c>
    </row>
    <row r="1594" spans="1:6" s="201" customFormat="1" ht="12.75" outlineLevel="1">
      <c r="A1594" s="205">
        <v>726</v>
      </c>
      <c r="B1594" s="268" t="s">
        <v>3265</v>
      </c>
      <c r="C1594" s="269">
        <v>2024</v>
      </c>
      <c r="D1594" s="270" t="s">
        <v>2708</v>
      </c>
      <c r="E1594" s="264">
        <v>1</v>
      </c>
      <c r="F1594" s="271">
        <v>6</v>
      </c>
    </row>
    <row r="1595" spans="1:6" s="201" customFormat="1" ht="12.75" outlineLevel="1">
      <c r="A1595" s="265">
        <v>727</v>
      </c>
      <c r="B1595" s="268" t="s">
        <v>3267</v>
      </c>
      <c r="C1595" s="269">
        <v>2024</v>
      </c>
      <c r="D1595" s="270" t="s">
        <v>2708</v>
      </c>
      <c r="E1595" s="264">
        <v>1</v>
      </c>
      <c r="F1595" s="271">
        <v>15</v>
      </c>
    </row>
    <row r="1596" spans="1:6" s="201" customFormat="1" ht="12.75" outlineLevel="1">
      <c r="A1596" s="205">
        <v>728</v>
      </c>
      <c r="B1596" s="268" t="s">
        <v>3268</v>
      </c>
      <c r="C1596" s="269">
        <v>2024</v>
      </c>
      <c r="D1596" s="270" t="s">
        <v>2708</v>
      </c>
      <c r="E1596" s="264">
        <v>1</v>
      </c>
      <c r="F1596" s="271">
        <v>15</v>
      </c>
    </row>
    <row r="1597" spans="1:6" s="201" customFormat="1" ht="12.75" outlineLevel="1">
      <c r="A1597" s="205">
        <v>729</v>
      </c>
      <c r="B1597" s="268" t="s">
        <v>3269</v>
      </c>
      <c r="C1597" s="269">
        <v>2024</v>
      </c>
      <c r="D1597" s="270" t="s">
        <v>2708</v>
      </c>
      <c r="E1597" s="264">
        <v>1</v>
      </c>
      <c r="F1597" s="271">
        <v>0</v>
      </c>
    </row>
    <row r="1598" spans="1:6" s="201" customFormat="1" ht="12.75" outlineLevel="1">
      <c r="A1598" s="205">
        <v>730</v>
      </c>
      <c r="B1598" s="268" t="s">
        <v>3270</v>
      </c>
      <c r="C1598" s="269">
        <v>2024</v>
      </c>
      <c r="D1598" s="270" t="s">
        <v>2708</v>
      </c>
      <c r="E1598" s="264">
        <v>1</v>
      </c>
      <c r="F1598" s="271">
        <v>15</v>
      </c>
    </row>
    <row r="1599" spans="1:6" s="201" customFormat="1" ht="12.75" outlineLevel="1">
      <c r="A1599" s="265">
        <v>731</v>
      </c>
      <c r="B1599" s="268" t="s">
        <v>3271</v>
      </c>
      <c r="C1599" s="269">
        <v>2024</v>
      </c>
      <c r="D1599" s="270" t="s">
        <v>2708</v>
      </c>
      <c r="E1599" s="264">
        <v>1</v>
      </c>
      <c r="F1599" s="271">
        <v>14</v>
      </c>
    </row>
    <row r="1600" spans="1:6" s="201" customFormat="1" ht="12.75" outlineLevel="1">
      <c r="A1600" s="205">
        <v>732</v>
      </c>
      <c r="B1600" s="268" t="s">
        <v>3272</v>
      </c>
      <c r="C1600" s="269">
        <v>2024</v>
      </c>
      <c r="D1600" s="270" t="s">
        <v>2708</v>
      </c>
      <c r="E1600" s="264">
        <v>1</v>
      </c>
      <c r="F1600" s="271">
        <v>15</v>
      </c>
    </row>
    <row r="1601" spans="1:6" s="201" customFormat="1" ht="12.75" outlineLevel="1">
      <c r="A1601" s="205">
        <v>733</v>
      </c>
      <c r="B1601" s="268" t="s">
        <v>3273</v>
      </c>
      <c r="C1601" s="269">
        <v>2024</v>
      </c>
      <c r="D1601" s="270" t="s">
        <v>2708</v>
      </c>
      <c r="E1601" s="264">
        <v>1</v>
      </c>
      <c r="F1601" s="271">
        <v>15</v>
      </c>
    </row>
    <row r="1602" spans="1:6" s="201" customFormat="1" ht="12.75" outlineLevel="1">
      <c r="A1602" s="205">
        <v>734</v>
      </c>
      <c r="B1602" s="268" t="s">
        <v>3274</v>
      </c>
      <c r="C1602" s="269">
        <v>2024</v>
      </c>
      <c r="D1602" s="270" t="s">
        <v>2708</v>
      </c>
      <c r="E1602" s="264">
        <v>1</v>
      </c>
      <c r="F1602" s="271">
        <v>15</v>
      </c>
    </row>
    <row r="1603" spans="1:6" s="201" customFormat="1" ht="12.75" outlineLevel="1">
      <c r="A1603" s="265">
        <v>735</v>
      </c>
      <c r="B1603" s="268" t="s">
        <v>3275</v>
      </c>
      <c r="C1603" s="269">
        <v>2024</v>
      </c>
      <c r="D1603" s="270" t="s">
        <v>2708</v>
      </c>
      <c r="E1603" s="264">
        <v>1</v>
      </c>
      <c r="F1603" s="271">
        <v>0</v>
      </c>
    </row>
    <row r="1604" spans="1:6" s="201" customFormat="1" ht="12.75" outlineLevel="1">
      <c r="A1604" s="205">
        <v>736</v>
      </c>
      <c r="B1604" s="268" t="s">
        <v>3276</v>
      </c>
      <c r="C1604" s="269">
        <v>2024</v>
      </c>
      <c r="D1604" s="270" t="s">
        <v>2708</v>
      </c>
      <c r="E1604" s="264">
        <v>1</v>
      </c>
      <c r="F1604" s="271">
        <v>15</v>
      </c>
    </row>
    <row r="1605" spans="1:6" s="201" customFormat="1" ht="12.75" outlineLevel="1">
      <c r="A1605" s="205">
        <v>737</v>
      </c>
      <c r="B1605" s="268" t="s">
        <v>3277</v>
      </c>
      <c r="C1605" s="269">
        <v>2024</v>
      </c>
      <c r="D1605" s="270" t="s">
        <v>2708</v>
      </c>
      <c r="E1605" s="264">
        <v>1</v>
      </c>
      <c r="F1605" s="271">
        <v>0</v>
      </c>
    </row>
    <row r="1606" spans="1:6" s="201" customFormat="1" ht="12.75" outlineLevel="1">
      <c r="A1606" s="205">
        <v>738</v>
      </c>
      <c r="B1606" s="268" t="s">
        <v>3278</v>
      </c>
      <c r="C1606" s="269">
        <v>2024</v>
      </c>
      <c r="D1606" s="270" t="s">
        <v>2708</v>
      </c>
      <c r="E1606" s="264">
        <v>1</v>
      </c>
      <c r="F1606" s="271">
        <v>8</v>
      </c>
    </row>
    <row r="1607" spans="1:6" s="201" customFormat="1" ht="12.75" outlineLevel="1">
      <c r="A1607" s="265">
        <v>739</v>
      </c>
      <c r="B1607" s="268" t="s">
        <v>3279</v>
      </c>
      <c r="C1607" s="269">
        <v>2024</v>
      </c>
      <c r="D1607" s="270" t="s">
        <v>2708</v>
      </c>
      <c r="E1607" s="264">
        <v>1</v>
      </c>
      <c r="F1607" s="271">
        <v>10</v>
      </c>
    </row>
    <row r="1608" spans="1:6" s="201" customFormat="1" ht="12.75" outlineLevel="1">
      <c r="A1608" s="205">
        <v>740</v>
      </c>
      <c r="B1608" s="268" t="s">
        <v>3280</v>
      </c>
      <c r="C1608" s="269">
        <v>2024</v>
      </c>
      <c r="D1608" s="270" t="s">
        <v>2708</v>
      </c>
      <c r="E1608" s="264">
        <v>1</v>
      </c>
      <c r="F1608" s="271">
        <v>0</v>
      </c>
    </row>
    <row r="1609" spans="1:6" s="201" customFormat="1" ht="12.75" outlineLevel="1">
      <c r="A1609" s="205">
        <v>741</v>
      </c>
      <c r="B1609" s="268" t="s">
        <v>3281</v>
      </c>
      <c r="C1609" s="269">
        <v>2024</v>
      </c>
      <c r="D1609" s="270" t="s">
        <v>2708</v>
      </c>
      <c r="E1609" s="264">
        <v>1</v>
      </c>
      <c r="F1609" s="271">
        <v>0</v>
      </c>
    </row>
    <row r="1610" spans="1:6" s="201" customFormat="1" ht="12.75" outlineLevel="1">
      <c r="A1610" s="205">
        <v>742</v>
      </c>
      <c r="B1610" s="268" t="s">
        <v>3282</v>
      </c>
      <c r="C1610" s="269">
        <v>2024</v>
      </c>
      <c r="D1610" s="270" t="s">
        <v>2708</v>
      </c>
      <c r="E1610" s="264">
        <v>1</v>
      </c>
      <c r="F1610" s="271">
        <v>15</v>
      </c>
    </row>
    <row r="1611" spans="1:6" s="201" customFormat="1" ht="12.75" outlineLevel="1">
      <c r="A1611" s="265">
        <v>743</v>
      </c>
      <c r="B1611" s="268" t="s">
        <v>3283</v>
      </c>
      <c r="C1611" s="269">
        <v>2024</v>
      </c>
      <c r="D1611" s="270" t="s">
        <v>2708</v>
      </c>
      <c r="E1611" s="264">
        <v>1</v>
      </c>
      <c r="F1611" s="271">
        <v>10</v>
      </c>
    </row>
    <row r="1612" spans="1:6" s="201" customFormat="1" ht="12.75" outlineLevel="1">
      <c r="A1612" s="205">
        <v>744</v>
      </c>
      <c r="B1612" s="268" t="s">
        <v>3284</v>
      </c>
      <c r="C1612" s="269">
        <v>2024</v>
      </c>
      <c r="D1612" s="270" t="s">
        <v>2708</v>
      </c>
      <c r="E1612" s="264">
        <v>1</v>
      </c>
      <c r="F1612" s="271">
        <v>0</v>
      </c>
    </row>
    <row r="1613" spans="1:6" s="201" customFormat="1" ht="12.75" outlineLevel="1">
      <c r="A1613" s="205">
        <v>745</v>
      </c>
      <c r="B1613" s="268" t="s">
        <v>3285</v>
      </c>
      <c r="C1613" s="269">
        <v>2024</v>
      </c>
      <c r="D1613" s="270" t="s">
        <v>2708</v>
      </c>
      <c r="E1613" s="264">
        <v>1</v>
      </c>
      <c r="F1613" s="271">
        <v>15</v>
      </c>
    </row>
    <row r="1614" spans="1:6" s="201" customFormat="1" ht="12.75" outlineLevel="1">
      <c r="A1614" s="205">
        <v>746</v>
      </c>
      <c r="B1614" s="268" t="s">
        <v>3286</v>
      </c>
      <c r="C1614" s="269">
        <v>2024</v>
      </c>
      <c r="D1614" s="270" t="s">
        <v>2708</v>
      </c>
      <c r="E1614" s="264">
        <v>1</v>
      </c>
      <c r="F1614" s="271">
        <v>15</v>
      </c>
    </row>
    <row r="1615" spans="1:6" s="201" customFormat="1" ht="12.75" outlineLevel="1">
      <c r="A1615" s="265">
        <v>747</v>
      </c>
      <c r="B1615" s="268" t="s">
        <v>3287</v>
      </c>
      <c r="C1615" s="269">
        <v>2024</v>
      </c>
      <c r="D1615" s="270" t="s">
        <v>2708</v>
      </c>
      <c r="E1615" s="264">
        <v>1</v>
      </c>
      <c r="F1615" s="271">
        <v>15</v>
      </c>
    </row>
    <row r="1616" spans="1:6" s="201" customFormat="1" ht="12.75" outlineLevel="1">
      <c r="A1616" s="205">
        <v>748</v>
      </c>
      <c r="B1616" s="268" t="s">
        <v>3288</v>
      </c>
      <c r="C1616" s="269">
        <v>2024</v>
      </c>
      <c r="D1616" s="270" t="s">
        <v>2708</v>
      </c>
      <c r="E1616" s="264">
        <v>1</v>
      </c>
      <c r="F1616" s="271">
        <v>15</v>
      </c>
    </row>
    <row r="1617" spans="1:6" s="201" customFormat="1" ht="12.75" outlineLevel="1">
      <c r="A1617" s="205">
        <v>749</v>
      </c>
      <c r="B1617" s="268" t="s">
        <v>3289</v>
      </c>
      <c r="C1617" s="269">
        <v>2024</v>
      </c>
      <c r="D1617" s="270" t="s">
        <v>2708</v>
      </c>
      <c r="E1617" s="264">
        <v>1</v>
      </c>
      <c r="F1617" s="271">
        <v>0</v>
      </c>
    </row>
    <row r="1618" spans="1:6" s="201" customFormat="1" ht="12.75" outlineLevel="1">
      <c r="A1618" s="205">
        <v>750</v>
      </c>
      <c r="B1618" s="268" t="s">
        <v>3290</v>
      </c>
      <c r="C1618" s="269">
        <v>2024</v>
      </c>
      <c r="D1618" s="270" t="s">
        <v>2708</v>
      </c>
      <c r="E1618" s="264">
        <v>1</v>
      </c>
      <c r="F1618" s="271">
        <v>15</v>
      </c>
    </row>
    <row r="1619" spans="1:6" s="201" customFormat="1" ht="12.75" outlineLevel="1">
      <c r="A1619" s="265">
        <v>751</v>
      </c>
      <c r="B1619" s="268" t="s">
        <v>3291</v>
      </c>
      <c r="C1619" s="269">
        <v>2024</v>
      </c>
      <c r="D1619" s="270" t="s">
        <v>2708</v>
      </c>
      <c r="E1619" s="264">
        <v>1</v>
      </c>
      <c r="F1619" s="271">
        <v>0</v>
      </c>
    </row>
    <row r="1620" spans="1:6" s="201" customFormat="1" ht="12.75" outlineLevel="1">
      <c r="A1620" s="205">
        <v>752</v>
      </c>
      <c r="B1620" s="268" t="s">
        <v>3292</v>
      </c>
      <c r="C1620" s="269">
        <v>2024</v>
      </c>
      <c r="D1620" s="270" t="s">
        <v>2708</v>
      </c>
      <c r="E1620" s="264">
        <v>1</v>
      </c>
      <c r="F1620" s="271">
        <v>15</v>
      </c>
    </row>
    <row r="1621" spans="1:6" s="201" customFormat="1" ht="12.75" outlineLevel="1">
      <c r="A1621" s="205">
        <v>753</v>
      </c>
      <c r="B1621" s="268" t="s">
        <v>3293</v>
      </c>
      <c r="C1621" s="269">
        <v>2024</v>
      </c>
      <c r="D1621" s="270" t="s">
        <v>2708</v>
      </c>
      <c r="E1621" s="264">
        <v>1</v>
      </c>
      <c r="F1621" s="271">
        <v>10</v>
      </c>
    </row>
    <row r="1622" spans="1:6" s="201" customFormat="1" ht="12.75" outlineLevel="1">
      <c r="A1622" s="205">
        <v>754</v>
      </c>
      <c r="B1622" s="268" t="s">
        <v>3294</v>
      </c>
      <c r="C1622" s="269">
        <v>2024</v>
      </c>
      <c r="D1622" s="270" t="s">
        <v>2708</v>
      </c>
      <c r="E1622" s="264">
        <v>1</v>
      </c>
      <c r="F1622" s="271">
        <v>7</v>
      </c>
    </row>
    <row r="1623" spans="1:6" s="201" customFormat="1" ht="12.75" outlineLevel="1">
      <c r="A1623" s="265">
        <v>755</v>
      </c>
      <c r="B1623" s="268" t="s">
        <v>3295</v>
      </c>
      <c r="C1623" s="269">
        <v>2024</v>
      </c>
      <c r="D1623" s="270" t="s">
        <v>2708</v>
      </c>
      <c r="E1623" s="264">
        <v>1</v>
      </c>
      <c r="F1623" s="271">
        <v>0</v>
      </c>
    </row>
    <row r="1624" spans="1:6" s="201" customFormat="1" ht="12.75" outlineLevel="1">
      <c r="A1624" s="205">
        <v>756</v>
      </c>
      <c r="B1624" s="268" t="s">
        <v>3296</v>
      </c>
      <c r="C1624" s="269">
        <v>2024</v>
      </c>
      <c r="D1624" s="270" t="s">
        <v>2708</v>
      </c>
      <c r="E1624" s="264">
        <v>1</v>
      </c>
      <c r="F1624" s="271">
        <v>15</v>
      </c>
    </row>
    <row r="1625" spans="1:6" s="201" customFormat="1" ht="12.75" outlineLevel="1">
      <c r="A1625" s="205">
        <v>757</v>
      </c>
      <c r="B1625" s="268" t="s">
        <v>3297</v>
      </c>
      <c r="C1625" s="269">
        <v>2024</v>
      </c>
      <c r="D1625" s="270" t="s">
        <v>2708</v>
      </c>
      <c r="E1625" s="264">
        <v>1</v>
      </c>
      <c r="F1625" s="271">
        <v>0</v>
      </c>
    </row>
    <row r="1626" spans="1:6" s="201" customFormat="1" ht="12.75" outlineLevel="1">
      <c r="A1626" s="205">
        <v>758</v>
      </c>
      <c r="B1626" s="268" t="s">
        <v>3298</v>
      </c>
      <c r="C1626" s="269">
        <v>2024</v>
      </c>
      <c r="D1626" s="270" t="s">
        <v>2708</v>
      </c>
      <c r="E1626" s="264">
        <v>1</v>
      </c>
      <c r="F1626" s="271">
        <v>15</v>
      </c>
    </row>
    <row r="1627" spans="1:6" s="201" customFormat="1" ht="12.75" outlineLevel="1">
      <c r="A1627" s="265">
        <v>759</v>
      </c>
      <c r="B1627" s="268" t="s">
        <v>3299</v>
      </c>
      <c r="C1627" s="269">
        <v>2024</v>
      </c>
      <c r="D1627" s="270" t="s">
        <v>2708</v>
      </c>
      <c r="E1627" s="264">
        <v>1</v>
      </c>
      <c r="F1627" s="271">
        <v>0.8</v>
      </c>
    </row>
    <row r="1628" spans="1:6" s="201" customFormat="1" ht="12.75" outlineLevel="1">
      <c r="A1628" s="205">
        <v>760</v>
      </c>
      <c r="B1628" s="268" t="s">
        <v>3300</v>
      </c>
      <c r="C1628" s="269">
        <v>2024</v>
      </c>
      <c r="D1628" s="270" t="s">
        <v>2708</v>
      </c>
      <c r="E1628" s="264">
        <v>1</v>
      </c>
      <c r="F1628" s="271">
        <v>15</v>
      </c>
    </row>
    <row r="1629" spans="1:6" s="201" customFormat="1" ht="12.75" outlineLevel="1">
      <c r="A1629" s="205">
        <v>761</v>
      </c>
      <c r="B1629" s="268" t="s">
        <v>3301</v>
      </c>
      <c r="C1629" s="269">
        <v>2024</v>
      </c>
      <c r="D1629" s="270" t="s">
        <v>2708</v>
      </c>
      <c r="E1629" s="264">
        <v>1</v>
      </c>
      <c r="F1629" s="271">
        <v>15</v>
      </c>
    </row>
    <row r="1630" spans="1:6" s="201" customFormat="1" ht="12.75" outlineLevel="1">
      <c r="A1630" s="205">
        <v>762</v>
      </c>
      <c r="B1630" s="268" t="s">
        <v>3302</v>
      </c>
      <c r="C1630" s="269">
        <v>2024</v>
      </c>
      <c r="D1630" s="270" t="s">
        <v>2708</v>
      </c>
      <c r="E1630" s="264">
        <v>1</v>
      </c>
      <c r="F1630" s="271">
        <v>15</v>
      </c>
    </row>
    <row r="1631" spans="1:6" s="201" customFormat="1" ht="12.75" outlineLevel="1">
      <c r="A1631" s="265">
        <v>763</v>
      </c>
      <c r="B1631" s="268" t="s">
        <v>3303</v>
      </c>
      <c r="C1631" s="269">
        <v>2024</v>
      </c>
      <c r="D1631" s="270" t="s">
        <v>2708</v>
      </c>
      <c r="E1631" s="264">
        <v>1</v>
      </c>
      <c r="F1631" s="271">
        <v>15</v>
      </c>
    </row>
    <row r="1632" spans="1:6" s="201" customFormat="1" ht="12.75" outlineLevel="1">
      <c r="A1632" s="205">
        <v>764</v>
      </c>
      <c r="B1632" s="268" t="s">
        <v>3304</v>
      </c>
      <c r="C1632" s="269">
        <v>2024</v>
      </c>
      <c r="D1632" s="270" t="s">
        <v>2708</v>
      </c>
      <c r="E1632" s="264">
        <v>1</v>
      </c>
      <c r="F1632" s="271">
        <v>10</v>
      </c>
    </row>
    <row r="1633" spans="1:6" s="201" customFormat="1" ht="12.75" outlineLevel="1">
      <c r="A1633" s="205">
        <v>765</v>
      </c>
      <c r="B1633" s="268" t="s">
        <v>3305</v>
      </c>
      <c r="C1633" s="269">
        <v>2024</v>
      </c>
      <c r="D1633" s="270" t="s">
        <v>2708</v>
      </c>
      <c r="E1633" s="264">
        <v>1</v>
      </c>
      <c r="F1633" s="271">
        <v>15</v>
      </c>
    </row>
    <row r="1634" spans="1:6" s="201" customFormat="1" ht="12.75" outlineLevel="1">
      <c r="A1634" s="205">
        <v>766</v>
      </c>
      <c r="B1634" s="268" t="s">
        <v>3306</v>
      </c>
      <c r="C1634" s="269">
        <v>2024</v>
      </c>
      <c r="D1634" s="270" t="s">
        <v>2708</v>
      </c>
      <c r="E1634" s="264">
        <v>1</v>
      </c>
      <c r="F1634" s="271">
        <v>15</v>
      </c>
    </row>
    <row r="1635" spans="1:6" s="201" customFormat="1" ht="12.75" outlineLevel="1">
      <c r="A1635" s="265">
        <v>767</v>
      </c>
      <c r="B1635" s="268" t="s">
        <v>3307</v>
      </c>
      <c r="C1635" s="269">
        <v>2024</v>
      </c>
      <c r="D1635" s="270" t="s">
        <v>2708</v>
      </c>
      <c r="E1635" s="264">
        <v>1</v>
      </c>
      <c r="F1635" s="271">
        <v>0</v>
      </c>
    </row>
    <row r="1636" spans="1:6" s="201" customFormat="1" ht="12.75" outlineLevel="1">
      <c r="A1636" s="205">
        <v>768</v>
      </c>
      <c r="B1636" s="268" t="s">
        <v>3308</v>
      </c>
      <c r="C1636" s="269">
        <v>2024</v>
      </c>
      <c r="D1636" s="270" t="s">
        <v>2708</v>
      </c>
      <c r="E1636" s="264">
        <v>1</v>
      </c>
      <c r="F1636" s="271">
        <v>0</v>
      </c>
    </row>
    <row r="1637" spans="1:6" s="201" customFormat="1" ht="12.75" outlineLevel="1">
      <c r="A1637" s="205">
        <v>769</v>
      </c>
      <c r="B1637" s="268" t="s">
        <v>3309</v>
      </c>
      <c r="C1637" s="269">
        <v>2024</v>
      </c>
      <c r="D1637" s="270" t="s">
        <v>2708</v>
      </c>
      <c r="E1637" s="264">
        <v>1</v>
      </c>
      <c r="F1637" s="271">
        <v>15</v>
      </c>
    </row>
    <row r="1638" spans="1:6" s="201" customFormat="1" ht="12.75" outlineLevel="1">
      <c r="A1638" s="205">
        <v>770</v>
      </c>
      <c r="B1638" s="268" t="s">
        <v>3310</v>
      </c>
      <c r="C1638" s="269">
        <v>2024</v>
      </c>
      <c r="D1638" s="270" t="s">
        <v>2708</v>
      </c>
      <c r="E1638" s="264">
        <v>1</v>
      </c>
      <c r="F1638" s="271">
        <v>15</v>
      </c>
    </row>
    <row r="1639" spans="1:6" s="201" customFormat="1" ht="12.75" outlineLevel="1">
      <c r="A1639" s="265">
        <v>771</v>
      </c>
      <c r="B1639" s="268" t="s">
        <v>3311</v>
      </c>
      <c r="C1639" s="269">
        <v>2024</v>
      </c>
      <c r="D1639" s="270" t="s">
        <v>2708</v>
      </c>
      <c r="E1639" s="264">
        <v>1</v>
      </c>
      <c r="F1639" s="271">
        <v>7</v>
      </c>
    </row>
    <row r="1640" spans="1:6" s="201" customFormat="1" ht="12.75" outlineLevel="1">
      <c r="A1640" s="205">
        <v>772</v>
      </c>
      <c r="B1640" s="268" t="s">
        <v>3312</v>
      </c>
      <c r="C1640" s="269">
        <v>2024</v>
      </c>
      <c r="D1640" s="270" t="s">
        <v>2708</v>
      </c>
      <c r="E1640" s="264">
        <v>1</v>
      </c>
      <c r="F1640" s="271">
        <v>0</v>
      </c>
    </row>
    <row r="1641" spans="1:6" s="201" customFormat="1" ht="12.75" outlineLevel="1">
      <c r="A1641" s="205">
        <v>773</v>
      </c>
      <c r="B1641" s="268" t="s">
        <v>3313</v>
      </c>
      <c r="C1641" s="269">
        <v>2024</v>
      </c>
      <c r="D1641" s="270" t="s">
        <v>2708</v>
      </c>
      <c r="E1641" s="264">
        <v>1</v>
      </c>
      <c r="F1641" s="271">
        <v>15</v>
      </c>
    </row>
    <row r="1642" spans="1:6" s="201" customFormat="1" ht="12.75" outlineLevel="1">
      <c r="A1642" s="205">
        <v>774</v>
      </c>
      <c r="B1642" s="268" t="s">
        <v>3314</v>
      </c>
      <c r="C1642" s="269">
        <v>2024</v>
      </c>
      <c r="D1642" s="270" t="s">
        <v>2708</v>
      </c>
      <c r="E1642" s="264">
        <v>1</v>
      </c>
      <c r="F1642" s="271">
        <v>15</v>
      </c>
    </row>
    <row r="1643" spans="1:6" s="201" customFormat="1" ht="12.75" outlineLevel="1">
      <c r="A1643" s="265">
        <v>775</v>
      </c>
      <c r="B1643" s="268" t="s">
        <v>3315</v>
      </c>
      <c r="C1643" s="269">
        <v>2024</v>
      </c>
      <c r="D1643" s="270" t="s">
        <v>2708</v>
      </c>
      <c r="E1643" s="264">
        <v>1</v>
      </c>
      <c r="F1643" s="271">
        <v>15</v>
      </c>
    </row>
    <row r="1644" spans="1:6" s="201" customFormat="1" ht="12.75" outlineLevel="1">
      <c r="A1644" s="205">
        <v>776</v>
      </c>
      <c r="B1644" s="268" t="s">
        <v>3316</v>
      </c>
      <c r="C1644" s="269">
        <v>2024</v>
      </c>
      <c r="D1644" s="270" t="s">
        <v>2708</v>
      </c>
      <c r="E1644" s="264">
        <v>1</v>
      </c>
      <c r="F1644" s="271">
        <v>15</v>
      </c>
    </row>
    <row r="1645" spans="1:6" s="201" customFormat="1" ht="12.75" outlineLevel="1">
      <c r="A1645" s="205">
        <v>777</v>
      </c>
      <c r="B1645" s="268" t="s">
        <v>3317</v>
      </c>
      <c r="C1645" s="269">
        <v>2024</v>
      </c>
      <c r="D1645" s="270" t="s">
        <v>2708</v>
      </c>
      <c r="E1645" s="264">
        <v>1</v>
      </c>
      <c r="F1645" s="271">
        <v>145</v>
      </c>
    </row>
    <row r="1646" spans="1:6" s="201" customFormat="1" ht="12.75" outlineLevel="1">
      <c r="A1646" s="205">
        <v>778</v>
      </c>
      <c r="B1646" s="268" t="s">
        <v>3318</v>
      </c>
      <c r="C1646" s="269">
        <v>2024</v>
      </c>
      <c r="D1646" s="270" t="s">
        <v>2708</v>
      </c>
      <c r="E1646" s="264">
        <v>1</v>
      </c>
      <c r="F1646" s="271">
        <v>15</v>
      </c>
    </row>
    <row r="1647" spans="1:6" s="201" customFormat="1" ht="12.75" outlineLevel="1">
      <c r="A1647" s="265">
        <v>779</v>
      </c>
      <c r="B1647" s="268" t="s">
        <v>3319</v>
      </c>
      <c r="C1647" s="269">
        <v>2024</v>
      </c>
      <c r="D1647" s="270" t="s">
        <v>2708</v>
      </c>
      <c r="E1647" s="264">
        <v>1</v>
      </c>
      <c r="F1647" s="271">
        <v>15</v>
      </c>
    </row>
    <row r="1648" spans="1:6" s="201" customFormat="1" ht="12.75" outlineLevel="1">
      <c r="A1648" s="205">
        <v>780</v>
      </c>
      <c r="B1648" s="268" t="s">
        <v>3320</v>
      </c>
      <c r="C1648" s="269">
        <v>2024</v>
      </c>
      <c r="D1648" s="270" t="s">
        <v>2708</v>
      </c>
      <c r="E1648" s="264">
        <v>1</v>
      </c>
      <c r="F1648" s="271">
        <v>15</v>
      </c>
    </row>
    <row r="1649" spans="1:6" s="201" customFormat="1" ht="12.75" outlineLevel="1">
      <c r="A1649" s="205">
        <v>781</v>
      </c>
      <c r="B1649" s="268" t="s">
        <v>3321</v>
      </c>
      <c r="C1649" s="269">
        <v>2024</v>
      </c>
      <c r="D1649" s="270" t="s">
        <v>2708</v>
      </c>
      <c r="E1649" s="264">
        <v>1</v>
      </c>
      <c r="F1649" s="271">
        <v>0</v>
      </c>
    </row>
    <row r="1650" spans="1:6" s="201" customFormat="1" ht="12.75" outlineLevel="1">
      <c r="A1650" s="205">
        <v>782</v>
      </c>
      <c r="B1650" s="268" t="s">
        <v>3322</v>
      </c>
      <c r="C1650" s="269">
        <v>2024</v>
      </c>
      <c r="D1650" s="270" t="s">
        <v>2708</v>
      </c>
      <c r="E1650" s="264">
        <v>1</v>
      </c>
      <c r="F1650" s="271">
        <v>0</v>
      </c>
    </row>
    <row r="1651" spans="1:6" s="201" customFormat="1" ht="12.75" outlineLevel="1">
      <c r="A1651" s="265">
        <v>783</v>
      </c>
      <c r="B1651" s="268" t="s">
        <v>3323</v>
      </c>
      <c r="C1651" s="269">
        <v>2024</v>
      </c>
      <c r="D1651" s="270" t="s">
        <v>2708</v>
      </c>
      <c r="E1651" s="264">
        <v>1</v>
      </c>
      <c r="F1651" s="271">
        <v>15</v>
      </c>
    </row>
    <row r="1652" spans="1:6" s="201" customFormat="1" ht="12.75" outlineLevel="1">
      <c r="A1652" s="205">
        <v>784</v>
      </c>
      <c r="B1652" s="268" t="s">
        <v>3324</v>
      </c>
      <c r="C1652" s="269">
        <v>2024</v>
      </c>
      <c r="D1652" s="270" t="s">
        <v>2708</v>
      </c>
      <c r="E1652" s="264">
        <v>1</v>
      </c>
      <c r="F1652" s="271">
        <v>15</v>
      </c>
    </row>
    <row r="1653" spans="1:6" s="201" customFormat="1" ht="12.75" outlineLevel="1">
      <c r="A1653" s="205">
        <v>785</v>
      </c>
      <c r="B1653" s="268" t="s">
        <v>3325</v>
      </c>
      <c r="C1653" s="269">
        <v>2024</v>
      </c>
      <c r="D1653" s="270" t="s">
        <v>2708</v>
      </c>
      <c r="E1653" s="264">
        <v>1</v>
      </c>
      <c r="F1653" s="271">
        <v>15</v>
      </c>
    </row>
    <row r="1654" spans="1:6" s="201" customFormat="1" ht="12.75" outlineLevel="1">
      <c r="A1654" s="205">
        <v>786</v>
      </c>
      <c r="B1654" s="268" t="s">
        <v>3326</v>
      </c>
      <c r="C1654" s="269">
        <v>2024</v>
      </c>
      <c r="D1654" s="270" t="s">
        <v>2708</v>
      </c>
      <c r="E1654" s="264">
        <v>1</v>
      </c>
      <c r="F1654" s="271">
        <v>15</v>
      </c>
    </row>
    <row r="1655" spans="1:6" s="201" customFormat="1" ht="12.75" outlineLevel="1">
      <c r="A1655" s="265">
        <v>787</v>
      </c>
      <c r="B1655" s="268" t="s">
        <v>3327</v>
      </c>
      <c r="C1655" s="269">
        <v>2024</v>
      </c>
      <c r="D1655" s="270" t="s">
        <v>2708</v>
      </c>
      <c r="E1655" s="264">
        <v>1</v>
      </c>
      <c r="F1655" s="271">
        <v>10</v>
      </c>
    </row>
    <row r="1656" spans="1:6" s="201" customFormat="1" ht="12.75" outlineLevel="1">
      <c r="A1656" s="205">
        <v>788</v>
      </c>
      <c r="B1656" s="268" t="s">
        <v>3328</v>
      </c>
      <c r="C1656" s="269">
        <v>2024</v>
      </c>
      <c r="D1656" s="270" t="s">
        <v>2708</v>
      </c>
      <c r="E1656" s="264">
        <v>1</v>
      </c>
      <c r="F1656" s="271">
        <v>15</v>
      </c>
    </row>
    <row r="1657" spans="1:6" s="201" customFormat="1" ht="12.75" outlineLevel="1">
      <c r="A1657" s="205">
        <v>789</v>
      </c>
      <c r="B1657" s="268" t="s">
        <v>3329</v>
      </c>
      <c r="C1657" s="269">
        <v>2024</v>
      </c>
      <c r="D1657" s="270" t="s">
        <v>2708</v>
      </c>
      <c r="E1657" s="264">
        <v>1</v>
      </c>
      <c r="F1657" s="271">
        <v>15</v>
      </c>
    </row>
    <row r="1658" spans="1:6" s="201" customFormat="1" ht="12.75" outlineLevel="1">
      <c r="A1658" s="205">
        <v>790</v>
      </c>
      <c r="B1658" s="268" t="s">
        <v>3330</v>
      </c>
      <c r="C1658" s="269">
        <v>2024</v>
      </c>
      <c r="D1658" s="270" t="s">
        <v>2708</v>
      </c>
      <c r="E1658" s="264">
        <v>1</v>
      </c>
      <c r="F1658" s="271">
        <v>15</v>
      </c>
    </row>
    <row r="1659" spans="1:6" s="201" customFormat="1" ht="12.75" outlineLevel="1">
      <c r="A1659" s="265">
        <v>791</v>
      </c>
      <c r="B1659" s="268" t="s">
        <v>3331</v>
      </c>
      <c r="C1659" s="269">
        <v>2024</v>
      </c>
      <c r="D1659" s="270" t="s">
        <v>2708</v>
      </c>
      <c r="E1659" s="264">
        <v>1</v>
      </c>
      <c r="F1659" s="271">
        <v>10</v>
      </c>
    </row>
    <row r="1660" spans="1:6" s="201" customFormat="1" ht="12.75" outlineLevel="1">
      <c r="A1660" s="205">
        <v>792</v>
      </c>
      <c r="B1660" s="268" t="s">
        <v>3332</v>
      </c>
      <c r="C1660" s="269">
        <v>2024</v>
      </c>
      <c r="D1660" s="270" t="s">
        <v>2708</v>
      </c>
      <c r="E1660" s="264">
        <v>1</v>
      </c>
      <c r="F1660" s="271">
        <v>15</v>
      </c>
    </row>
    <row r="1661" spans="1:6" s="201" customFormat="1" ht="12.75" outlineLevel="1">
      <c r="A1661" s="205">
        <v>793</v>
      </c>
      <c r="B1661" s="268" t="s">
        <v>3333</v>
      </c>
      <c r="C1661" s="269">
        <v>2024</v>
      </c>
      <c r="D1661" s="270" t="s">
        <v>2708</v>
      </c>
      <c r="E1661" s="264">
        <v>1</v>
      </c>
      <c r="F1661" s="271">
        <v>15</v>
      </c>
    </row>
    <row r="1662" spans="1:6" s="201" customFormat="1" ht="12.75" outlineLevel="1">
      <c r="A1662" s="205">
        <v>794</v>
      </c>
      <c r="B1662" s="268" t="s">
        <v>3334</v>
      </c>
      <c r="C1662" s="269">
        <v>2024</v>
      </c>
      <c r="D1662" s="270" t="s">
        <v>2708</v>
      </c>
      <c r="E1662" s="264">
        <v>1</v>
      </c>
      <c r="F1662" s="271">
        <v>15</v>
      </c>
    </row>
    <row r="1663" spans="1:6" s="201" customFormat="1" ht="12.75" outlineLevel="1">
      <c r="A1663" s="265">
        <v>795</v>
      </c>
      <c r="B1663" s="268" t="s">
        <v>3335</v>
      </c>
      <c r="C1663" s="269">
        <v>2024</v>
      </c>
      <c r="D1663" s="270" t="s">
        <v>2708</v>
      </c>
      <c r="E1663" s="264">
        <v>1</v>
      </c>
      <c r="F1663" s="271">
        <v>15</v>
      </c>
    </row>
    <row r="1664" spans="1:6" s="201" customFormat="1" ht="12.75" outlineLevel="1">
      <c r="A1664" s="205">
        <v>796</v>
      </c>
      <c r="B1664" s="268" t="s">
        <v>3336</v>
      </c>
      <c r="C1664" s="269">
        <v>2024</v>
      </c>
      <c r="D1664" s="270" t="s">
        <v>2708</v>
      </c>
      <c r="E1664" s="264">
        <v>1</v>
      </c>
      <c r="F1664" s="271">
        <v>15</v>
      </c>
    </row>
    <row r="1665" spans="1:6" s="201" customFormat="1" ht="12.75" outlineLevel="1">
      <c r="A1665" s="205">
        <v>797</v>
      </c>
      <c r="B1665" s="268" t="s">
        <v>3337</v>
      </c>
      <c r="C1665" s="269">
        <v>2024</v>
      </c>
      <c r="D1665" s="270" t="s">
        <v>2708</v>
      </c>
      <c r="E1665" s="264">
        <v>1</v>
      </c>
      <c r="F1665" s="271">
        <v>10</v>
      </c>
    </row>
    <row r="1666" spans="1:6" s="201" customFormat="1" ht="12.75" outlineLevel="1">
      <c r="A1666" s="205">
        <v>798</v>
      </c>
      <c r="B1666" s="268" t="s">
        <v>3338</v>
      </c>
      <c r="C1666" s="269">
        <v>2024</v>
      </c>
      <c r="D1666" s="270" t="s">
        <v>2708</v>
      </c>
      <c r="E1666" s="264">
        <v>1</v>
      </c>
      <c r="F1666" s="271">
        <v>8</v>
      </c>
    </row>
    <row r="1667" spans="1:6" s="201" customFormat="1" ht="12.75" outlineLevel="1">
      <c r="A1667" s="265">
        <v>799</v>
      </c>
      <c r="B1667" s="268" t="s">
        <v>3339</v>
      </c>
      <c r="C1667" s="269">
        <v>2024</v>
      </c>
      <c r="D1667" s="270" t="s">
        <v>2708</v>
      </c>
      <c r="E1667" s="264">
        <v>1</v>
      </c>
      <c r="F1667" s="271">
        <v>0</v>
      </c>
    </row>
    <row r="1668" spans="1:6" s="201" customFormat="1" ht="12.75" outlineLevel="1">
      <c r="A1668" s="205">
        <v>800</v>
      </c>
      <c r="B1668" s="268" t="s">
        <v>3340</v>
      </c>
      <c r="C1668" s="269">
        <v>2024</v>
      </c>
      <c r="D1668" s="270" t="s">
        <v>2708</v>
      </c>
      <c r="E1668" s="264">
        <v>1</v>
      </c>
      <c r="F1668" s="271">
        <v>0</v>
      </c>
    </row>
    <row r="1669" spans="1:6" s="201" customFormat="1" ht="12.75" outlineLevel="1">
      <c r="A1669" s="205">
        <v>801</v>
      </c>
      <c r="B1669" s="268" t="s">
        <v>3341</v>
      </c>
      <c r="C1669" s="269">
        <v>2024</v>
      </c>
      <c r="D1669" s="270" t="s">
        <v>2708</v>
      </c>
      <c r="E1669" s="264">
        <v>1</v>
      </c>
      <c r="F1669" s="271">
        <v>15</v>
      </c>
    </row>
    <row r="1670" spans="1:6" s="201" customFormat="1" ht="12.75" outlineLevel="1">
      <c r="A1670" s="205">
        <v>802</v>
      </c>
      <c r="B1670" s="268" t="s">
        <v>3342</v>
      </c>
      <c r="C1670" s="269">
        <v>2024</v>
      </c>
      <c r="D1670" s="270" t="s">
        <v>2708</v>
      </c>
      <c r="E1670" s="264">
        <v>1</v>
      </c>
      <c r="F1670" s="271">
        <v>30</v>
      </c>
    </row>
    <row r="1671" spans="1:6" s="201" customFormat="1" ht="12.75" outlineLevel="1">
      <c r="A1671" s="265">
        <v>803</v>
      </c>
      <c r="B1671" s="268" t="s">
        <v>3343</v>
      </c>
      <c r="C1671" s="269">
        <v>2024</v>
      </c>
      <c r="D1671" s="270" t="s">
        <v>2708</v>
      </c>
      <c r="E1671" s="264">
        <v>1</v>
      </c>
      <c r="F1671" s="271">
        <v>15</v>
      </c>
    </row>
    <row r="1672" spans="1:6" s="201" customFormat="1" ht="12.75" outlineLevel="1">
      <c r="A1672" s="205">
        <v>804</v>
      </c>
      <c r="B1672" s="268" t="s">
        <v>3344</v>
      </c>
      <c r="C1672" s="269">
        <v>2024</v>
      </c>
      <c r="D1672" s="270" t="s">
        <v>2708</v>
      </c>
      <c r="E1672" s="264">
        <v>1</v>
      </c>
      <c r="F1672" s="271">
        <v>20</v>
      </c>
    </row>
    <row r="1673" spans="1:6" s="201" customFormat="1" ht="12.75" outlineLevel="1">
      <c r="A1673" s="205">
        <v>805</v>
      </c>
      <c r="B1673" s="268" t="s">
        <v>3345</v>
      </c>
      <c r="C1673" s="269">
        <v>2024</v>
      </c>
      <c r="D1673" s="270" t="s">
        <v>2708</v>
      </c>
      <c r="E1673" s="264">
        <v>1</v>
      </c>
      <c r="F1673" s="271">
        <v>15</v>
      </c>
    </row>
    <row r="1674" spans="1:6" s="201" customFormat="1" ht="12.75" outlineLevel="1">
      <c r="A1674" s="205">
        <v>806</v>
      </c>
      <c r="B1674" s="268" t="s">
        <v>3346</v>
      </c>
      <c r="C1674" s="269">
        <v>2024</v>
      </c>
      <c r="D1674" s="270" t="s">
        <v>2708</v>
      </c>
      <c r="E1674" s="264">
        <v>1</v>
      </c>
      <c r="F1674" s="271">
        <v>15</v>
      </c>
    </row>
    <row r="1675" spans="1:6" s="201" customFormat="1" ht="12.75" outlineLevel="1">
      <c r="A1675" s="265">
        <v>807</v>
      </c>
      <c r="B1675" s="268" t="s">
        <v>3347</v>
      </c>
      <c r="C1675" s="269">
        <v>2024</v>
      </c>
      <c r="D1675" s="270" t="s">
        <v>2708</v>
      </c>
      <c r="E1675" s="264">
        <v>1</v>
      </c>
      <c r="F1675" s="271">
        <v>15</v>
      </c>
    </row>
    <row r="1676" spans="1:6" s="201" customFormat="1" ht="12.75" outlineLevel="1">
      <c r="A1676" s="205">
        <v>808</v>
      </c>
      <c r="B1676" s="268" t="s">
        <v>3348</v>
      </c>
      <c r="C1676" s="269">
        <v>2024</v>
      </c>
      <c r="D1676" s="270" t="s">
        <v>2708</v>
      </c>
      <c r="E1676" s="264">
        <v>1</v>
      </c>
      <c r="F1676" s="271">
        <v>15</v>
      </c>
    </row>
    <row r="1677" spans="1:6" s="201" customFormat="1" ht="12.75" outlineLevel="1">
      <c r="A1677" s="205">
        <v>809</v>
      </c>
      <c r="B1677" s="268" t="s">
        <v>3349</v>
      </c>
      <c r="C1677" s="269">
        <v>2024</v>
      </c>
      <c r="D1677" s="270" t="s">
        <v>2708</v>
      </c>
      <c r="E1677" s="264">
        <v>1</v>
      </c>
      <c r="F1677" s="271">
        <v>15</v>
      </c>
    </row>
    <row r="1678" spans="1:6" s="201" customFormat="1" ht="12.75" outlineLevel="1">
      <c r="A1678" s="205">
        <v>810</v>
      </c>
      <c r="B1678" s="268" t="s">
        <v>3350</v>
      </c>
      <c r="C1678" s="269">
        <v>2024</v>
      </c>
      <c r="D1678" s="270" t="s">
        <v>2708</v>
      </c>
      <c r="E1678" s="264">
        <v>1</v>
      </c>
      <c r="F1678" s="271">
        <v>15</v>
      </c>
    </row>
    <row r="1679" spans="1:6" s="201" customFormat="1" ht="12.75" outlineLevel="1">
      <c r="A1679" s="265">
        <v>811</v>
      </c>
      <c r="B1679" s="268" t="s">
        <v>3351</v>
      </c>
      <c r="C1679" s="269">
        <v>2024</v>
      </c>
      <c r="D1679" s="270" t="s">
        <v>2708</v>
      </c>
      <c r="E1679" s="264">
        <v>1</v>
      </c>
      <c r="F1679" s="271">
        <v>15</v>
      </c>
    </row>
    <row r="1680" spans="1:6" s="201" customFormat="1" ht="12.75" outlineLevel="1">
      <c r="A1680" s="205">
        <v>812</v>
      </c>
      <c r="B1680" s="268" t="s">
        <v>3352</v>
      </c>
      <c r="C1680" s="269">
        <v>2024</v>
      </c>
      <c r="D1680" s="270" t="s">
        <v>2708</v>
      </c>
      <c r="E1680" s="264">
        <v>1</v>
      </c>
      <c r="F1680" s="271">
        <v>15</v>
      </c>
    </row>
    <row r="1681" spans="1:6" s="201" customFormat="1" ht="12.75" outlineLevel="1">
      <c r="A1681" s="205">
        <v>813</v>
      </c>
      <c r="B1681" s="268" t="s">
        <v>3353</v>
      </c>
      <c r="C1681" s="269">
        <v>2024</v>
      </c>
      <c r="D1681" s="270" t="s">
        <v>2708</v>
      </c>
      <c r="E1681" s="264">
        <v>1</v>
      </c>
      <c r="F1681" s="271">
        <v>25</v>
      </c>
    </row>
    <row r="1682" spans="1:6" s="201" customFormat="1" ht="12.75" outlineLevel="1">
      <c r="A1682" s="205">
        <v>814</v>
      </c>
      <c r="B1682" s="268" t="s">
        <v>3354</v>
      </c>
      <c r="C1682" s="269">
        <v>2024</v>
      </c>
      <c r="D1682" s="270" t="s">
        <v>2708</v>
      </c>
      <c r="E1682" s="264">
        <v>1</v>
      </c>
      <c r="F1682" s="271">
        <v>0</v>
      </c>
    </row>
    <row r="1683" spans="1:6" s="201" customFormat="1" ht="12.75" outlineLevel="1">
      <c r="A1683" s="265">
        <v>815</v>
      </c>
      <c r="B1683" s="268" t="s">
        <v>3355</v>
      </c>
      <c r="C1683" s="269">
        <v>2024</v>
      </c>
      <c r="D1683" s="270" t="s">
        <v>2708</v>
      </c>
      <c r="E1683" s="264">
        <v>1</v>
      </c>
      <c r="F1683" s="271">
        <v>15</v>
      </c>
    </row>
    <row r="1684" spans="1:6" s="201" customFormat="1" ht="12.75" outlineLevel="1">
      <c r="A1684" s="205">
        <v>816</v>
      </c>
      <c r="B1684" s="268" t="s">
        <v>3356</v>
      </c>
      <c r="C1684" s="269">
        <v>2024</v>
      </c>
      <c r="D1684" s="270" t="s">
        <v>2708</v>
      </c>
      <c r="E1684" s="264">
        <v>1</v>
      </c>
      <c r="F1684" s="271">
        <v>15</v>
      </c>
    </row>
    <row r="1685" spans="1:6" s="201" customFormat="1" ht="12.75" outlineLevel="1">
      <c r="A1685" s="205">
        <v>817</v>
      </c>
      <c r="B1685" s="268" t="s">
        <v>3357</v>
      </c>
      <c r="C1685" s="269">
        <v>2024</v>
      </c>
      <c r="D1685" s="270" t="s">
        <v>2708</v>
      </c>
      <c r="E1685" s="264">
        <v>1</v>
      </c>
      <c r="F1685" s="271">
        <v>15</v>
      </c>
    </row>
    <row r="1686" spans="1:6" s="201" customFormat="1" ht="12.75" outlineLevel="1">
      <c r="A1686" s="205">
        <v>818</v>
      </c>
      <c r="B1686" s="268" t="s">
        <v>3358</v>
      </c>
      <c r="C1686" s="269">
        <v>2024</v>
      </c>
      <c r="D1686" s="270" t="s">
        <v>2708</v>
      </c>
      <c r="E1686" s="264">
        <v>1</v>
      </c>
      <c r="F1686" s="271">
        <v>15</v>
      </c>
    </row>
    <row r="1687" spans="1:6" s="201" customFormat="1" ht="12.75" outlineLevel="1">
      <c r="A1687" s="265">
        <v>819</v>
      </c>
      <c r="B1687" s="268" t="s">
        <v>3359</v>
      </c>
      <c r="C1687" s="269">
        <v>2024</v>
      </c>
      <c r="D1687" s="270" t="s">
        <v>2708</v>
      </c>
      <c r="E1687" s="264">
        <v>1</v>
      </c>
      <c r="F1687" s="271">
        <v>15</v>
      </c>
    </row>
    <row r="1688" spans="1:6" s="201" customFormat="1" ht="12.75" outlineLevel="1">
      <c r="A1688" s="205">
        <v>820</v>
      </c>
      <c r="B1688" s="268" t="s">
        <v>3360</v>
      </c>
      <c r="C1688" s="269">
        <v>2024</v>
      </c>
      <c r="D1688" s="270" t="s">
        <v>2708</v>
      </c>
      <c r="E1688" s="264">
        <v>1</v>
      </c>
      <c r="F1688" s="271">
        <v>0</v>
      </c>
    </row>
    <row r="1689" spans="1:6" s="201" customFormat="1" ht="12.75" outlineLevel="1">
      <c r="A1689" s="205">
        <v>821</v>
      </c>
      <c r="B1689" s="268" t="s">
        <v>3361</v>
      </c>
      <c r="C1689" s="269">
        <v>2024</v>
      </c>
      <c r="D1689" s="270" t="s">
        <v>2708</v>
      </c>
      <c r="E1689" s="264">
        <v>1</v>
      </c>
      <c r="F1689" s="271">
        <v>0</v>
      </c>
    </row>
    <row r="1690" spans="1:6" s="201" customFormat="1" ht="12.75" outlineLevel="1">
      <c r="A1690" s="205">
        <v>822</v>
      </c>
      <c r="B1690" s="268" t="s">
        <v>3362</v>
      </c>
      <c r="C1690" s="269">
        <v>2024</v>
      </c>
      <c r="D1690" s="270" t="s">
        <v>2708</v>
      </c>
      <c r="E1690" s="264">
        <v>1</v>
      </c>
      <c r="F1690" s="271">
        <v>0</v>
      </c>
    </row>
    <row r="1691" spans="1:6" s="201" customFormat="1" ht="12.75" outlineLevel="1">
      <c r="A1691" s="265">
        <v>823</v>
      </c>
      <c r="B1691" s="268" t="s">
        <v>3363</v>
      </c>
      <c r="C1691" s="269">
        <v>2024</v>
      </c>
      <c r="D1691" s="270" t="s">
        <v>2708</v>
      </c>
      <c r="E1691" s="264">
        <v>1</v>
      </c>
      <c r="F1691" s="271">
        <v>15</v>
      </c>
    </row>
    <row r="1692" spans="1:6" s="201" customFormat="1" ht="12.75" outlineLevel="1">
      <c r="A1692" s="205">
        <v>824</v>
      </c>
      <c r="B1692" s="268" t="s">
        <v>3364</v>
      </c>
      <c r="C1692" s="269">
        <v>2024</v>
      </c>
      <c r="D1692" s="270" t="s">
        <v>2708</v>
      </c>
      <c r="E1692" s="264">
        <v>1</v>
      </c>
      <c r="F1692" s="271">
        <v>15</v>
      </c>
    </row>
    <row r="1693" spans="1:6" s="201" customFormat="1" ht="12.75" outlineLevel="1">
      <c r="A1693" s="205">
        <v>825</v>
      </c>
      <c r="B1693" s="268" t="s">
        <v>3365</v>
      </c>
      <c r="C1693" s="269">
        <v>2024</v>
      </c>
      <c r="D1693" s="270" t="s">
        <v>2708</v>
      </c>
      <c r="E1693" s="264">
        <v>1</v>
      </c>
      <c r="F1693" s="271">
        <v>15</v>
      </c>
    </row>
    <row r="1694" spans="1:6" s="201" customFormat="1" ht="12.75" outlineLevel="1">
      <c r="A1694" s="205">
        <v>826</v>
      </c>
      <c r="B1694" s="268" t="s">
        <v>3366</v>
      </c>
      <c r="C1694" s="269">
        <v>2024</v>
      </c>
      <c r="D1694" s="270" t="s">
        <v>2708</v>
      </c>
      <c r="E1694" s="264">
        <v>1</v>
      </c>
      <c r="F1694" s="271">
        <v>8</v>
      </c>
    </row>
    <row r="1695" spans="1:6" s="201" customFormat="1" ht="12.75" outlineLevel="1">
      <c r="A1695" s="265">
        <v>827</v>
      </c>
      <c r="B1695" s="268" t="s">
        <v>3367</v>
      </c>
      <c r="C1695" s="269">
        <v>2024</v>
      </c>
      <c r="D1695" s="270" t="s">
        <v>2708</v>
      </c>
      <c r="E1695" s="264">
        <v>1</v>
      </c>
      <c r="F1695" s="271">
        <v>15</v>
      </c>
    </row>
    <row r="1696" spans="1:6" s="201" customFormat="1" ht="12.75" outlineLevel="1">
      <c r="A1696" s="205">
        <v>828</v>
      </c>
      <c r="B1696" s="268" t="s">
        <v>3368</v>
      </c>
      <c r="C1696" s="269">
        <v>2024</v>
      </c>
      <c r="D1696" s="270" t="s">
        <v>2708</v>
      </c>
      <c r="E1696" s="264">
        <v>1</v>
      </c>
      <c r="F1696" s="271">
        <v>15</v>
      </c>
    </row>
    <row r="1697" spans="1:6" s="201" customFormat="1" ht="12.75" outlineLevel="1">
      <c r="A1697" s="205">
        <v>829</v>
      </c>
      <c r="B1697" s="268" t="s">
        <v>3369</v>
      </c>
      <c r="C1697" s="269">
        <v>2024</v>
      </c>
      <c r="D1697" s="270" t="s">
        <v>2708</v>
      </c>
      <c r="E1697" s="264">
        <v>1</v>
      </c>
      <c r="F1697" s="271">
        <v>0</v>
      </c>
    </row>
    <row r="1698" spans="1:6" s="201" customFormat="1" ht="12.75" outlineLevel="1">
      <c r="A1698" s="205">
        <v>830</v>
      </c>
      <c r="B1698" s="268" t="s">
        <v>3370</v>
      </c>
      <c r="C1698" s="269">
        <v>2024</v>
      </c>
      <c r="D1698" s="270" t="s">
        <v>2708</v>
      </c>
      <c r="E1698" s="264">
        <v>1</v>
      </c>
      <c r="F1698" s="271">
        <v>15</v>
      </c>
    </row>
    <row r="1699" spans="1:6" s="201" customFormat="1" ht="12.75" outlineLevel="1">
      <c r="A1699" s="265">
        <v>831</v>
      </c>
      <c r="B1699" s="268" t="s">
        <v>3371</v>
      </c>
      <c r="C1699" s="269">
        <v>2024</v>
      </c>
      <c r="D1699" s="270" t="s">
        <v>2708</v>
      </c>
      <c r="E1699" s="264">
        <v>1</v>
      </c>
      <c r="F1699" s="271">
        <v>15</v>
      </c>
    </row>
    <row r="1700" spans="1:6" s="201" customFormat="1" ht="12.75" outlineLevel="1">
      <c r="A1700" s="205">
        <v>832</v>
      </c>
      <c r="B1700" s="268" t="s">
        <v>3372</v>
      </c>
      <c r="C1700" s="269">
        <v>2024</v>
      </c>
      <c r="D1700" s="270" t="s">
        <v>2708</v>
      </c>
      <c r="E1700" s="264">
        <v>1</v>
      </c>
      <c r="F1700" s="271">
        <v>9</v>
      </c>
    </row>
    <row r="1701" spans="1:6" s="201" customFormat="1" ht="12.75" outlineLevel="1">
      <c r="A1701" s="205">
        <v>833</v>
      </c>
      <c r="B1701" s="268" t="s">
        <v>3373</v>
      </c>
      <c r="C1701" s="269">
        <v>2024</v>
      </c>
      <c r="D1701" s="270" t="s">
        <v>2708</v>
      </c>
      <c r="E1701" s="264">
        <v>1</v>
      </c>
      <c r="F1701" s="271">
        <v>0</v>
      </c>
    </row>
    <row r="1702" spans="1:6" s="201" customFormat="1" ht="12.75" outlineLevel="1">
      <c r="A1702" s="205">
        <v>834</v>
      </c>
      <c r="B1702" s="268" t="s">
        <v>3374</v>
      </c>
      <c r="C1702" s="269">
        <v>2024</v>
      </c>
      <c r="D1702" s="270" t="s">
        <v>2708</v>
      </c>
      <c r="E1702" s="264">
        <v>1</v>
      </c>
      <c r="F1702" s="271">
        <v>15</v>
      </c>
    </row>
    <row r="1703" spans="1:6" s="201" customFormat="1" ht="12.75" outlineLevel="1">
      <c r="A1703" s="265">
        <v>835</v>
      </c>
      <c r="B1703" s="268" t="s">
        <v>3375</v>
      </c>
      <c r="C1703" s="269">
        <v>2024</v>
      </c>
      <c r="D1703" s="270" t="s">
        <v>2708</v>
      </c>
      <c r="E1703" s="264">
        <v>1</v>
      </c>
      <c r="F1703" s="271">
        <v>15</v>
      </c>
    </row>
    <row r="1704" spans="1:6" s="201" customFormat="1" ht="12.75" outlineLevel="1">
      <c r="A1704" s="205">
        <v>836</v>
      </c>
      <c r="B1704" s="268" t="s">
        <v>3376</v>
      </c>
      <c r="C1704" s="269">
        <v>2024</v>
      </c>
      <c r="D1704" s="270" t="s">
        <v>2708</v>
      </c>
      <c r="E1704" s="264">
        <v>1</v>
      </c>
      <c r="F1704" s="271">
        <v>20</v>
      </c>
    </row>
    <row r="1705" spans="1:6" s="201" customFormat="1" ht="12.75" outlineLevel="1">
      <c r="A1705" s="205">
        <v>837</v>
      </c>
      <c r="B1705" s="268" t="s">
        <v>3377</v>
      </c>
      <c r="C1705" s="269">
        <v>2024</v>
      </c>
      <c r="D1705" s="270" t="s">
        <v>2708</v>
      </c>
      <c r="E1705" s="264">
        <v>1</v>
      </c>
      <c r="F1705" s="271">
        <v>15</v>
      </c>
    </row>
    <row r="1706" spans="1:6" s="201" customFormat="1" ht="12.75" outlineLevel="1">
      <c r="A1706" s="205">
        <v>838</v>
      </c>
      <c r="B1706" s="268" t="s">
        <v>3378</v>
      </c>
      <c r="C1706" s="269">
        <v>2024</v>
      </c>
      <c r="D1706" s="270" t="s">
        <v>2708</v>
      </c>
      <c r="E1706" s="264">
        <v>1</v>
      </c>
      <c r="F1706" s="271">
        <v>10</v>
      </c>
    </row>
    <row r="1707" spans="1:6" s="201" customFormat="1" ht="12.75" outlineLevel="1">
      <c r="A1707" s="265">
        <v>839</v>
      </c>
      <c r="B1707" s="268" t="s">
        <v>3379</v>
      </c>
      <c r="C1707" s="269">
        <v>2024</v>
      </c>
      <c r="D1707" s="270" t="s">
        <v>2708</v>
      </c>
      <c r="E1707" s="264">
        <v>1</v>
      </c>
      <c r="F1707" s="271">
        <v>15</v>
      </c>
    </row>
    <row r="1708" spans="1:6" s="201" customFormat="1" ht="12.75" outlineLevel="1">
      <c r="A1708" s="205">
        <v>840</v>
      </c>
      <c r="B1708" s="268" t="s">
        <v>3380</v>
      </c>
      <c r="C1708" s="269">
        <v>2024</v>
      </c>
      <c r="D1708" s="270" t="s">
        <v>2708</v>
      </c>
      <c r="E1708" s="264">
        <v>1</v>
      </c>
      <c r="F1708" s="271">
        <v>15</v>
      </c>
    </row>
    <row r="1709" spans="1:6" s="201" customFormat="1" ht="12.75" outlineLevel="1">
      <c r="A1709" s="205">
        <v>841</v>
      </c>
      <c r="B1709" s="268" t="s">
        <v>3381</v>
      </c>
      <c r="C1709" s="269">
        <v>2024</v>
      </c>
      <c r="D1709" s="270" t="s">
        <v>2708</v>
      </c>
      <c r="E1709" s="264">
        <v>1</v>
      </c>
      <c r="F1709" s="271">
        <v>0</v>
      </c>
    </row>
    <row r="1710" spans="1:6" s="201" customFormat="1" ht="12.75" outlineLevel="1">
      <c r="A1710" s="205">
        <v>842</v>
      </c>
      <c r="B1710" s="268" t="s">
        <v>3382</v>
      </c>
      <c r="C1710" s="269">
        <v>2024</v>
      </c>
      <c r="D1710" s="270" t="s">
        <v>2708</v>
      </c>
      <c r="E1710" s="264">
        <v>1</v>
      </c>
      <c r="F1710" s="271">
        <v>15</v>
      </c>
    </row>
    <row r="1711" spans="1:6" s="201" customFormat="1" ht="12.75" outlineLevel="1">
      <c r="A1711" s="265">
        <v>843</v>
      </c>
      <c r="B1711" s="268" t="s">
        <v>3383</v>
      </c>
      <c r="C1711" s="269">
        <v>2024</v>
      </c>
      <c r="D1711" s="270" t="s">
        <v>2708</v>
      </c>
      <c r="E1711" s="264">
        <v>1</v>
      </c>
      <c r="F1711" s="271">
        <v>15</v>
      </c>
    </row>
    <row r="1712" spans="1:6" s="201" customFormat="1" ht="12.75" outlineLevel="1">
      <c r="A1712" s="205">
        <v>844</v>
      </c>
      <c r="B1712" s="268" t="s">
        <v>3384</v>
      </c>
      <c r="C1712" s="269">
        <v>2024</v>
      </c>
      <c r="D1712" s="270" t="s">
        <v>2708</v>
      </c>
      <c r="E1712" s="264">
        <v>1</v>
      </c>
      <c r="F1712" s="271">
        <v>15</v>
      </c>
    </row>
    <row r="1713" spans="1:6" s="201" customFormat="1" ht="12.75" outlineLevel="1">
      <c r="A1713" s="205">
        <v>845</v>
      </c>
      <c r="B1713" s="268" t="s">
        <v>3385</v>
      </c>
      <c r="C1713" s="269">
        <v>2024</v>
      </c>
      <c r="D1713" s="270" t="s">
        <v>2708</v>
      </c>
      <c r="E1713" s="264">
        <v>1</v>
      </c>
      <c r="F1713" s="271">
        <v>15</v>
      </c>
    </row>
    <row r="1714" spans="1:6" s="201" customFormat="1" ht="12.75" outlineLevel="1">
      <c r="A1714" s="205">
        <v>846</v>
      </c>
      <c r="B1714" s="268" t="s">
        <v>3386</v>
      </c>
      <c r="C1714" s="269">
        <v>2024</v>
      </c>
      <c r="D1714" s="270" t="s">
        <v>2708</v>
      </c>
      <c r="E1714" s="264">
        <v>1</v>
      </c>
      <c r="F1714" s="271">
        <v>15</v>
      </c>
    </row>
    <row r="1715" spans="1:6" s="201" customFormat="1" ht="12.75" outlineLevel="1">
      <c r="A1715" s="265">
        <v>847</v>
      </c>
      <c r="B1715" s="268" t="s">
        <v>3387</v>
      </c>
      <c r="C1715" s="269">
        <v>2024</v>
      </c>
      <c r="D1715" s="270" t="s">
        <v>2708</v>
      </c>
      <c r="E1715" s="264">
        <v>1</v>
      </c>
      <c r="F1715" s="271">
        <v>15</v>
      </c>
    </row>
    <row r="1716" spans="1:6" s="201" customFormat="1" ht="12.75" outlineLevel="1">
      <c r="A1716" s="205">
        <v>848</v>
      </c>
      <c r="B1716" s="268" t="s">
        <v>3388</v>
      </c>
      <c r="C1716" s="269">
        <v>2024</v>
      </c>
      <c r="D1716" s="270" t="s">
        <v>2708</v>
      </c>
      <c r="E1716" s="264">
        <v>1</v>
      </c>
      <c r="F1716" s="271">
        <v>10</v>
      </c>
    </row>
    <row r="1717" spans="1:6" s="201" customFormat="1" ht="12.75" outlineLevel="1">
      <c r="A1717" s="205">
        <v>849</v>
      </c>
      <c r="B1717" s="268" t="s">
        <v>3389</v>
      </c>
      <c r="C1717" s="269">
        <v>2024</v>
      </c>
      <c r="D1717" s="270" t="s">
        <v>2708</v>
      </c>
      <c r="E1717" s="264">
        <v>1</v>
      </c>
      <c r="F1717" s="271">
        <v>12</v>
      </c>
    </row>
    <row r="1718" spans="1:6" s="201" customFormat="1" ht="12.75" outlineLevel="1">
      <c r="A1718" s="205">
        <v>850</v>
      </c>
      <c r="B1718" s="268" t="s">
        <v>3390</v>
      </c>
      <c r="C1718" s="269">
        <v>2024</v>
      </c>
      <c r="D1718" s="270" t="s">
        <v>2708</v>
      </c>
      <c r="E1718" s="264">
        <v>1</v>
      </c>
      <c r="F1718" s="271">
        <v>5</v>
      </c>
    </row>
    <row r="1719" spans="1:6" s="201" customFormat="1" ht="12.75" outlineLevel="1">
      <c r="A1719" s="265">
        <v>851</v>
      </c>
      <c r="B1719" s="268" t="s">
        <v>3391</v>
      </c>
      <c r="C1719" s="269">
        <v>2024</v>
      </c>
      <c r="D1719" s="270" t="s">
        <v>2708</v>
      </c>
      <c r="E1719" s="264">
        <v>1</v>
      </c>
      <c r="F1719" s="271">
        <v>0</v>
      </c>
    </row>
    <row r="1720" spans="1:6" s="201" customFormat="1" ht="12.75" outlineLevel="1">
      <c r="A1720" s="205">
        <v>852</v>
      </c>
      <c r="B1720" s="268" t="s">
        <v>3392</v>
      </c>
      <c r="C1720" s="269">
        <v>2024</v>
      </c>
      <c r="D1720" s="270" t="s">
        <v>2708</v>
      </c>
      <c r="E1720" s="264">
        <v>1</v>
      </c>
      <c r="F1720" s="271">
        <v>15</v>
      </c>
    </row>
    <row r="1721" spans="1:6" s="201" customFormat="1" ht="12.75" outlineLevel="1">
      <c r="A1721" s="205">
        <v>853</v>
      </c>
      <c r="B1721" s="268" t="s">
        <v>3393</v>
      </c>
      <c r="C1721" s="269">
        <v>2024</v>
      </c>
      <c r="D1721" s="270" t="s">
        <v>2708</v>
      </c>
      <c r="E1721" s="264">
        <v>1</v>
      </c>
      <c r="F1721" s="271">
        <v>38</v>
      </c>
    </row>
    <row r="1722" spans="1:6" s="201" customFormat="1" ht="12.75" outlineLevel="1">
      <c r="A1722" s="205">
        <v>854</v>
      </c>
      <c r="B1722" s="268" t="s">
        <v>3394</v>
      </c>
      <c r="C1722" s="269">
        <v>2024</v>
      </c>
      <c r="D1722" s="270" t="s">
        <v>2708</v>
      </c>
      <c r="E1722" s="264">
        <v>1</v>
      </c>
      <c r="F1722" s="271">
        <v>15</v>
      </c>
    </row>
    <row r="1723" spans="1:6" s="201" customFormat="1" ht="12.75" outlineLevel="1">
      <c r="A1723" s="265">
        <v>855</v>
      </c>
      <c r="B1723" s="268" t="s">
        <v>3395</v>
      </c>
      <c r="C1723" s="269">
        <v>2024</v>
      </c>
      <c r="D1723" s="270" t="s">
        <v>2708</v>
      </c>
      <c r="E1723" s="264">
        <v>1</v>
      </c>
      <c r="F1723" s="271">
        <v>0</v>
      </c>
    </row>
    <row r="1724" spans="1:6" s="201" customFormat="1" ht="12.75" outlineLevel="1">
      <c r="A1724" s="205">
        <v>856</v>
      </c>
      <c r="B1724" s="268" t="s">
        <v>3396</v>
      </c>
      <c r="C1724" s="269">
        <v>2024</v>
      </c>
      <c r="D1724" s="270" t="s">
        <v>2708</v>
      </c>
      <c r="E1724" s="264">
        <v>1</v>
      </c>
      <c r="F1724" s="271">
        <v>0</v>
      </c>
    </row>
    <row r="1725" spans="1:6" s="201" customFormat="1" ht="12.75" outlineLevel="1">
      <c r="A1725" s="205">
        <v>857</v>
      </c>
      <c r="B1725" s="268" t="s">
        <v>3397</v>
      </c>
      <c r="C1725" s="269">
        <v>2024</v>
      </c>
      <c r="D1725" s="270" t="s">
        <v>2708</v>
      </c>
      <c r="E1725" s="264">
        <v>1</v>
      </c>
      <c r="F1725" s="271">
        <v>0</v>
      </c>
    </row>
    <row r="1726" spans="1:6" s="201" customFormat="1" ht="12.75" outlineLevel="1">
      <c r="A1726" s="205">
        <v>858</v>
      </c>
      <c r="B1726" s="268" t="s">
        <v>3398</v>
      </c>
      <c r="C1726" s="269">
        <v>2024</v>
      </c>
      <c r="D1726" s="270" t="s">
        <v>2708</v>
      </c>
      <c r="E1726" s="264">
        <v>1</v>
      </c>
      <c r="F1726" s="271">
        <v>15</v>
      </c>
    </row>
    <row r="1727" spans="1:6" s="201" customFormat="1" ht="12.75" outlineLevel="1">
      <c r="A1727" s="265">
        <v>859</v>
      </c>
      <c r="B1727" s="268" t="s">
        <v>3399</v>
      </c>
      <c r="C1727" s="269">
        <v>2024</v>
      </c>
      <c r="D1727" s="270" t="s">
        <v>2708</v>
      </c>
      <c r="E1727" s="264">
        <v>1</v>
      </c>
      <c r="F1727" s="271">
        <v>15</v>
      </c>
    </row>
    <row r="1728" spans="1:6" s="201" customFormat="1" ht="12.75" outlineLevel="1">
      <c r="A1728" s="205">
        <v>860</v>
      </c>
      <c r="B1728" s="268" t="s">
        <v>3400</v>
      </c>
      <c r="C1728" s="269">
        <v>2024</v>
      </c>
      <c r="D1728" s="270" t="s">
        <v>2708</v>
      </c>
      <c r="E1728" s="264">
        <v>1</v>
      </c>
      <c r="F1728" s="271">
        <v>15</v>
      </c>
    </row>
    <row r="1729" spans="1:6" s="201" customFormat="1" ht="12.75" outlineLevel="1">
      <c r="A1729" s="205">
        <v>861</v>
      </c>
      <c r="B1729" s="268" t="s">
        <v>3401</v>
      </c>
      <c r="C1729" s="269">
        <v>2024</v>
      </c>
      <c r="D1729" s="270" t="s">
        <v>2708</v>
      </c>
      <c r="E1729" s="264">
        <v>1</v>
      </c>
      <c r="F1729" s="271">
        <v>15</v>
      </c>
    </row>
    <row r="1730" spans="1:6" s="201" customFormat="1" ht="12.75" outlineLevel="1">
      <c r="A1730" s="205">
        <v>862</v>
      </c>
      <c r="B1730" s="268" t="s">
        <v>3402</v>
      </c>
      <c r="C1730" s="269">
        <v>2024</v>
      </c>
      <c r="D1730" s="270" t="s">
        <v>2708</v>
      </c>
      <c r="E1730" s="264">
        <v>1</v>
      </c>
      <c r="F1730" s="271">
        <v>10</v>
      </c>
    </row>
    <row r="1731" spans="1:6" s="201" customFormat="1" ht="12.75" outlineLevel="1">
      <c r="A1731" s="265">
        <v>863</v>
      </c>
      <c r="B1731" s="268" t="s">
        <v>3403</v>
      </c>
      <c r="C1731" s="269">
        <v>2024</v>
      </c>
      <c r="D1731" s="270" t="s">
        <v>2708</v>
      </c>
      <c r="E1731" s="264">
        <v>1</v>
      </c>
      <c r="F1731" s="271">
        <v>15</v>
      </c>
    </row>
    <row r="1732" spans="1:6" s="201" customFormat="1" ht="12.75" outlineLevel="1">
      <c r="A1732" s="205">
        <v>864</v>
      </c>
      <c r="B1732" s="268" t="s">
        <v>3404</v>
      </c>
      <c r="C1732" s="269">
        <v>2024</v>
      </c>
      <c r="D1732" s="270" t="s">
        <v>2708</v>
      </c>
      <c r="E1732" s="264">
        <v>1</v>
      </c>
      <c r="F1732" s="271">
        <v>15</v>
      </c>
    </row>
    <row r="1733" spans="1:6" s="201" customFormat="1" ht="12.75" outlineLevel="1">
      <c r="A1733" s="205">
        <v>865</v>
      </c>
      <c r="B1733" s="268" t="s">
        <v>3405</v>
      </c>
      <c r="C1733" s="269">
        <v>2024</v>
      </c>
      <c r="D1733" s="270" t="s">
        <v>2708</v>
      </c>
      <c r="E1733" s="264">
        <v>1</v>
      </c>
      <c r="F1733" s="271">
        <v>15</v>
      </c>
    </row>
    <row r="1734" spans="1:6" s="201" customFormat="1" ht="12.75" outlineLevel="1">
      <c r="A1734" s="205">
        <v>866</v>
      </c>
      <c r="B1734" s="268" t="s">
        <v>3406</v>
      </c>
      <c r="C1734" s="269">
        <v>2024</v>
      </c>
      <c r="D1734" s="270" t="s">
        <v>2708</v>
      </c>
      <c r="E1734" s="264">
        <v>1</v>
      </c>
      <c r="F1734" s="271">
        <v>15</v>
      </c>
    </row>
    <row r="1735" spans="1:6" s="201" customFormat="1" ht="12.75" outlineLevel="1">
      <c r="A1735" s="265">
        <v>867</v>
      </c>
      <c r="B1735" s="268" t="s">
        <v>3407</v>
      </c>
      <c r="C1735" s="269">
        <v>2024</v>
      </c>
      <c r="D1735" s="270" t="s">
        <v>2708</v>
      </c>
      <c r="E1735" s="264">
        <v>1</v>
      </c>
      <c r="F1735" s="271">
        <v>0</v>
      </c>
    </row>
    <row r="1736" spans="1:6" s="201" customFormat="1" ht="12.75" outlineLevel="1">
      <c r="A1736" s="205">
        <v>868</v>
      </c>
      <c r="B1736" s="268" t="s">
        <v>3408</v>
      </c>
      <c r="C1736" s="269">
        <v>2024</v>
      </c>
      <c r="D1736" s="270" t="s">
        <v>2708</v>
      </c>
      <c r="E1736" s="264">
        <v>1</v>
      </c>
      <c r="F1736" s="271">
        <v>10</v>
      </c>
    </row>
    <row r="1737" spans="1:6" s="201" customFormat="1" ht="12.75" outlineLevel="1">
      <c r="A1737" s="205">
        <v>869</v>
      </c>
      <c r="B1737" s="268" t="s">
        <v>3409</v>
      </c>
      <c r="C1737" s="269">
        <v>2024</v>
      </c>
      <c r="D1737" s="270" t="s">
        <v>2708</v>
      </c>
      <c r="E1737" s="264">
        <v>1</v>
      </c>
      <c r="F1737" s="271">
        <v>10</v>
      </c>
    </row>
    <row r="1738" spans="1:6" s="201" customFormat="1" ht="12.75" outlineLevel="1">
      <c r="A1738" s="205">
        <v>870</v>
      </c>
      <c r="B1738" s="268" t="s">
        <v>3410</v>
      </c>
      <c r="C1738" s="269">
        <v>2024</v>
      </c>
      <c r="D1738" s="270" t="s">
        <v>2708</v>
      </c>
      <c r="E1738" s="264">
        <v>1</v>
      </c>
      <c r="F1738" s="271">
        <v>0</v>
      </c>
    </row>
    <row r="1739" spans="1:6" s="201" customFormat="1" ht="12.75" outlineLevel="1">
      <c r="A1739" s="265">
        <v>871</v>
      </c>
      <c r="B1739" s="268" t="s">
        <v>3411</v>
      </c>
      <c r="C1739" s="269">
        <v>2024</v>
      </c>
      <c r="D1739" s="270" t="s">
        <v>2708</v>
      </c>
      <c r="E1739" s="264">
        <v>1</v>
      </c>
      <c r="F1739" s="271">
        <v>0</v>
      </c>
    </row>
    <row r="1740" spans="1:6" s="201" customFormat="1" ht="12.75" outlineLevel="1">
      <c r="A1740" s="205">
        <v>872</v>
      </c>
      <c r="B1740" s="268" t="s">
        <v>3412</v>
      </c>
      <c r="C1740" s="269">
        <v>2024</v>
      </c>
      <c r="D1740" s="270" t="s">
        <v>2708</v>
      </c>
      <c r="E1740" s="264">
        <v>1</v>
      </c>
      <c r="F1740" s="271">
        <v>10</v>
      </c>
    </row>
    <row r="1741" spans="1:6" s="201" customFormat="1" ht="12.75" outlineLevel="1">
      <c r="A1741" s="205">
        <v>873</v>
      </c>
      <c r="B1741" s="268" t="s">
        <v>3413</v>
      </c>
      <c r="C1741" s="269">
        <v>2024</v>
      </c>
      <c r="D1741" s="270" t="s">
        <v>2708</v>
      </c>
      <c r="E1741" s="264">
        <v>1</v>
      </c>
      <c r="F1741" s="271">
        <v>15</v>
      </c>
    </row>
    <row r="1742" spans="1:6" s="201" customFormat="1" ht="12.75" outlineLevel="1">
      <c r="A1742" s="205">
        <v>874</v>
      </c>
      <c r="B1742" s="268" t="s">
        <v>3414</v>
      </c>
      <c r="C1742" s="269">
        <v>2024</v>
      </c>
      <c r="D1742" s="270" t="s">
        <v>2708</v>
      </c>
      <c r="E1742" s="264">
        <v>1</v>
      </c>
      <c r="F1742" s="271">
        <v>15</v>
      </c>
    </row>
    <row r="1743" spans="1:6" s="201" customFormat="1" ht="12.75" outlineLevel="1">
      <c r="A1743" s="265">
        <v>875</v>
      </c>
      <c r="B1743" s="268" t="s">
        <v>3415</v>
      </c>
      <c r="C1743" s="269">
        <v>2024</v>
      </c>
      <c r="D1743" s="270" t="s">
        <v>2708</v>
      </c>
      <c r="E1743" s="264">
        <v>1</v>
      </c>
      <c r="F1743" s="271">
        <v>15</v>
      </c>
    </row>
    <row r="1744" spans="1:6" s="201" customFormat="1" ht="12.75" outlineLevel="1">
      <c r="A1744" s="205">
        <v>876</v>
      </c>
      <c r="B1744" s="268" t="s">
        <v>3416</v>
      </c>
      <c r="C1744" s="269">
        <v>2024</v>
      </c>
      <c r="D1744" s="270" t="s">
        <v>2708</v>
      </c>
      <c r="E1744" s="264">
        <v>1</v>
      </c>
      <c r="F1744" s="271">
        <v>15</v>
      </c>
    </row>
    <row r="1745" spans="1:6" s="201" customFormat="1" ht="12.75" outlineLevel="1">
      <c r="A1745" s="205">
        <v>877</v>
      </c>
      <c r="B1745" s="268" t="s">
        <v>3417</v>
      </c>
      <c r="C1745" s="269">
        <v>2024</v>
      </c>
      <c r="D1745" s="270" t="s">
        <v>2708</v>
      </c>
      <c r="E1745" s="264">
        <v>1</v>
      </c>
      <c r="F1745" s="271">
        <v>15</v>
      </c>
    </row>
    <row r="1746" spans="1:6" s="201" customFormat="1" ht="12.75" outlineLevel="1">
      <c r="A1746" s="205">
        <v>878</v>
      </c>
      <c r="B1746" s="268" t="s">
        <v>3418</v>
      </c>
      <c r="C1746" s="269">
        <v>2024</v>
      </c>
      <c r="D1746" s="270" t="s">
        <v>2708</v>
      </c>
      <c r="E1746" s="264">
        <v>1</v>
      </c>
      <c r="F1746" s="271">
        <v>10</v>
      </c>
    </row>
    <row r="1747" spans="1:6" s="201" customFormat="1" ht="12.75" outlineLevel="1">
      <c r="A1747" s="265">
        <v>879</v>
      </c>
      <c r="B1747" s="268" t="s">
        <v>3419</v>
      </c>
      <c r="C1747" s="269">
        <v>2024</v>
      </c>
      <c r="D1747" s="270" t="s">
        <v>2708</v>
      </c>
      <c r="E1747" s="264">
        <v>1</v>
      </c>
      <c r="F1747" s="271">
        <v>0</v>
      </c>
    </row>
    <row r="1748" spans="1:6" s="201" customFormat="1" ht="12.75" outlineLevel="1">
      <c r="A1748" s="205">
        <v>880</v>
      </c>
      <c r="B1748" s="268" t="s">
        <v>3420</v>
      </c>
      <c r="C1748" s="269">
        <v>2024</v>
      </c>
      <c r="D1748" s="270" t="s">
        <v>2708</v>
      </c>
      <c r="E1748" s="264">
        <v>1</v>
      </c>
      <c r="F1748" s="271">
        <v>0</v>
      </c>
    </row>
    <row r="1749" spans="1:6" s="201" customFormat="1" ht="12.75" outlineLevel="1">
      <c r="A1749" s="205">
        <v>881</v>
      </c>
      <c r="B1749" s="268" t="s">
        <v>3421</v>
      </c>
      <c r="C1749" s="269">
        <v>2024</v>
      </c>
      <c r="D1749" s="270" t="s">
        <v>2708</v>
      </c>
      <c r="E1749" s="264">
        <v>1</v>
      </c>
      <c r="F1749" s="271">
        <v>15</v>
      </c>
    </row>
    <row r="1750" spans="1:6" s="201" customFormat="1" ht="12.75" outlineLevel="1">
      <c r="A1750" s="205">
        <v>882</v>
      </c>
      <c r="B1750" s="268" t="s">
        <v>3422</v>
      </c>
      <c r="C1750" s="269">
        <v>2024</v>
      </c>
      <c r="D1750" s="270" t="s">
        <v>2708</v>
      </c>
      <c r="E1750" s="264">
        <v>1</v>
      </c>
      <c r="F1750" s="271">
        <v>25</v>
      </c>
    </row>
    <row r="1751" spans="1:6" s="201" customFormat="1" ht="12.75" outlineLevel="1">
      <c r="A1751" s="265">
        <v>883</v>
      </c>
      <c r="B1751" s="268" t="s">
        <v>3423</v>
      </c>
      <c r="C1751" s="269">
        <v>2024</v>
      </c>
      <c r="D1751" s="270" t="s">
        <v>2708</v>
      </c>
      <c r="E1751" s="264">
        <v>1</v>
      </c>
      <c r="F1751" s="271">
        <v>15</v>
      </c>
    </row>
    <row r="1752" spans="1:6" s="201" customFormat="1" ht="12.75" outlineLevel="1">
      <c r="A1752" s="205">
        <v>884</v>
      </c>
      <c r="B1752" s="268" t="s">
        <v>3424</v>
      </c>
      <c r="C1752" s="269">
        <v>2024</v>
      </c>
      <c r="D1752" s="270" t="s">
        <v>2708</v>
      </c>
      <c r="E1752" s="264">
        <v>1</v>
      </c>
      <c r="F1752" s="271">
        <v>5</v>
      </c>
    </row>
    <row r="1753" spans="1:6" s="201" customFormat="1" ht="12.75" outlineLevel="1">
      <c r="A1753" s="205">
        <v>885</v>
      </c>
      <c r="B1753" s="268" t="s">
        <v>3425</v>
      </c>
      <c r="C1753" s="269">
        <v>2024</v>
      </c>
      <c r="D1753" s="270" t="s">
        <v>2708</v>
      </c>
      <c r="E1753" s="264">
        <v>1</v>
      </c>
      <c r="F1753" s="271">
        <v>12</v>
      </c>
    </row>
    <row r="1754" spans="1:6" s="201" customFormat="1" ht="12.75" outlineLevel="1">
      <c r="A1754" s="205">
        <v>886</v>
      </c>
      <c r="B1754" s="268" t="s">
        <v>3426</v>
      </c>
      <c r="C1754" s="269">
        <v>2024</v>
      </c>
      <c r="D1754" s="270" t="s">
        <v>2708</v>
      </c>
      <c r="E1754" s="264">
        <v>1</v>
      </c>
      <c r="F1754" s="271">
        <v>15</v>
      </c>
    </row>
    <row r="1755" spans="1:6" s="201" customFormat="1" ht="12.75" outlineLevel="1">
      <c r="A1755" s="265">
        <v>887</v>
      </c>
      <c r="B1755" s="268" t="s">
        <v>3427</v>
      </c>
      <c r="C1755" s="269">
        <v>2024</v>
      </c>
      <c r="D1755" s="270" t="s">
        <v>2708</v>
      </c>
      <c r="E1755" s="264">
        <v>1</v>
      </c>
      <c r="F1755" s="271">
        <v>15</v>
      </c>
    </row>
    <row r="1756" spans="1:6" s="201" customFormat="1" ht="12.75" outlineLevel="1">
      <c r="A1756" s="205">
        <v>888</v>
      </c>
      <c r="B1756" s="268" t="s">
        <v>3428</v>
      </c>
      <c r="C1756" s="269">
        <v>2024</v>
      </c>
      <c r="D1756" s="270" t="s">
        <v>2708</v>
      </c>
      <c r="E1756" s="264">
        <v>1</v>
      </c>
      <c r="F1756" s="271">
        <v>15</v>
      </c>
    </row>
    <row r="1757" spans="1:6" s="201" customFormat="1" ht="12.75" outlineLevel="1">
      <c r="A1757" s="205">
        <v>889</v>
      </c>
      <c r="B1757" s="268" t="s">
        <v>3429</v>
      </c>
      <c r="C1757" s="269">
        <v>2024</v>
      </c>
      <c r="D1757" s="270" t="s">
        <v>2708</v>
      </c>
      <c r="E1757" s="264">
        <v>1</v>
      </c>
      <c r="F1757" s="271">
        <v>15</v>
      </c>
    </row>
    <row r="1758" spans="1:6" s="201" customFormat="1" ht="12.75" outlineLevel="1">
      <c r="A1758" s="205">
        <v>890</v>
      </c>
      <c r="B1758" s="268" t="s">
        <v>3430</v>
      </c>
      <c r="C1758" s="269">
        <v>2024</v>
      </c>
      <c r="D1758" s="270" t="s">
        <v>2708</v>
      </c>
      <c r="E1758" s="264">
        <v>1</v>
      </c>
      <c r="F1758" s="271">
        <v>15</v>
      </c>
    </row>
    <row r="1759" spans="1:6" s="201" customFormat="1" ht="12.75" outlineLevel="1">
      <c r="A1759" s="265">
        <v>891</v>
      </c>
      <c r="B1759" s="268" t="s">
        <v>3431</v>
      </c>
      <c r="C1759" s="269">
        <v>2024</v>
      </c>
      <c r="D1759" s="270" t="s">
        <v>2708</v>
      </c>
      <c r="E1759" s="264">
        <v>1</v>
      </c>
      <c r="F1759" s="271">
        <v>15</v>
      </c>
    </row>
    <row r="1760" spans="1:6" ht="15.75">
      <c r="A1760" s="257" t="s">
        <v>3153</v>
      </c>
      <c r="B1760" s="258" t="s">
        <v>659</v>
      </c>
      <c r="C1760" s="259"/>
      <c r="D1760" s="274"/>
      <c r="E1760" s="261">
        <f>E1761</f>
        <v>11</v>
      </c>
      <c r="F1760" s="261">
        <f>F1761</f>
        <v>530</v>
      </c>
    </row>
    <row r="1761" spans="1:6" ht="15.75">
      <c r="A1761" s="257" t="s">
        <v>3432</v>
      </c>
      <c r="B1761" s="258" t="s">
        <v>1011</v>
      </c>
      <c r="C1761" s="259"/>
      <c r="D1761" s="274" t="s">
        <v>2708</v>
      </c>
      <c r="E1761" s="261">
        <f>SUM(E1762:E1772)</f>
        <v>11</v>
      </c>
      <c r="F1761" s="261">
        <f>SUM(F1762:F1772)</f>
        <v>530</v>
      </c>
    </row>
    <row r="1762" spans="1:6" s="201" customFormat="1" ht="12.75" outlineLevel="1">
      <c r="A1762" s="269">
        <v>1</v>
      </c>
      <c r="B1762" s="268" t="s">
        <v>1012</v>
      </c>
      <c r="C1762" s="269">
        <v>2023</v>
      </c>
      <c r="D1762" s="263" t="s">
        <v>2708</v>
      </c>
      <c r="E1762" s="272">
        <v>1</v>
      </c>
      <c r="F1762" s="272">
        <v>150</v>
      </c>
    </row>
    <row r="1763" spans="1:6" s="201" customFormat="1" ht="12.75" outlineLevel="1">
      <c r="A1763" s="269">
        <v>2</v>
      </c>
      <c r="B1763" s="268" t="s">
        <v>1013</v>
      </c>
      <c r="C1763" s="269">
        <v>2023</v>
      </c>
      <c r="D1763" s="263" t="s">
        <v>2708</v>
      </c>
      <c r="E1763" s="272">
        <v>1</v>
      </c>
      <c r="F1763" s="272">
        <v>100</v>
      </c>
    </row>
    <row r="1764" spans="1:6" s="201" customFormat="1" ht="12.75" outlineLevel="1">
      <c r="A1764" s="269">
        <v>4</v>
      </c>
      <c r="B1764" s="268" t="s">
        <v>3433</v>
      </c>
      <c r="C1764" s="269">
        <v>2024</v>
      </c>
      <c r="D1764" s="263" t="s">
        <v>2708</v>
      </c>
      <c r="E1764" s="272">
        <v>1</v>
      </c>
      <c r="F1764" s="272">
        <v>15</v>
      </c>
    </row>
    <row r="1765" spans="1:6" s="201" customFormat="1" ht="12.75" outlineLevel="1">
      <c r="A1765" s="269">
        <v>5</v>
      </c>
      <c r="B1765" s="268" t="s">
        <v>3434</v>
      </c>
      <c r="C1765" s="269">
        <v>2024</v>
      </c>
      <c r="D1765" s="263" t="s">
        <v>2708</v>
      </c>
      <c r="E1765" s="272">
        <v>1</v>
      </c>
      <c r="F1765" s="272">
        <v>15</v>
      </c>
    </row>
    <row r="1766" spans="1:6" s="201" customFormat="1" ht="12.75" outlineLevel="1">
      <c r="A1766" s="269">
        <v>6</v>
      </c>
      <c r="B1766" s="268" t="s">
        <v>3435</v>
      </c>
      <c r="C1766" s="269">
        <v>2024</v>
      </c>
      <c r="D1766" s="263" t="s">
        <v>2708</v>
      </c>
      <c r="E1766" s="272">
        <v>1</v>
      </c>
      <c r="F1766" s="272">
        <v>0</v>
      </c>
    </row>
    <row r="1767" spans="1:6" s="201" customFormat="1" ht="12.75" outlineLevel="1">
      <c r="A1767" s="269">
        <v>7</v>
      </c>
      <c r="B1767" s="268" t="s">
        <v>3436</v>
      </c>
      <c r="C1767" s="269">
        <v>2024</v>
      </c>
      <c r="D1767" s="263" t="s">
        <v>2708</v>
      </c>
      <c r="E1767" s="272">
        <v>1</v>
      </c>
      <c r="F1767" s="272">
        <v>15</v>
      </c>
    </row>
    <row r="1768" spans="1:6" s="201" customFormat="1" ht="12.75" outlineLevel="1">
      <c r="A1768" s="269">
        <v>8</v>
      </c>
      <c r="B1768" s="268" t="s">
        <v>3168</v>
      </c>
      <c r="C1768" s="269">
        <v>2024</v>
      </c>
      <c r="D1768" s="263" t="s">
        <v>2708</v>
      </c>
      <c r="E1768" s="272">
        <v>1</v>
      </c>
      <c r="F1768" s="272">
        <v>15</v>
      </c>
    </row>
    <row r="1769" spans="1:6" s="201" customFormat="1" ht="12.75" outlineLevel="1">
      <c r="A1769" s="269">
        <v>9</v>
      </c>
      <c r="B1769" s="268" t="s">
        <v>3437</v>
      </c>
      <c r="C1769" s="269">
        <v>2024</v>
      </c>
      <c r="D1769" s="263" t="s">
        <v>2708</v>
      </c>
      <c r="E1769" s="272">
        <v>1</v>
      </c>
      <c r="F1769" s="272">
        <v>15</v>
      </c>
    </row>
    <row r="1770" spans="1:6" s="201" customFormat="1" ht="12.75" outlineLevel="1">
      <c r="A1770" s="269">
        <v>10</v>
      </c>
      <c r="B1770" s="268" t="s">
        <v>3438</v>
      </c>
      <c r="C1770" s="269">
        <v>2024</v>
      </c>
      <c r="D1770" s="263" t="s">
        <v>2708</v>
      </c>
      <c r="E1770" s="272">
        <v>1</v>
      </c>
      <c r="F1770" s="272">
        <v>80</v>
      </c>
    </row>
    <row r="1771" spans="1:6" s="201" customFormat="1" ht="12.75" outlineLevel="1">
      <c r="A1771" s="269">
        <v>11</v>
      </c>
      <c r="B1771" s="268" t="s">
        <v>3439</v>
      </c>
      <c r="C1771" s="269">
        <v>2024</v>
      </c>
      <c r="D1771" s="263" t="s">
        <v>2708</v>
      </c>
      <c r="E1771" s="272">
        <v>1</v>
      </c>
      <c r="F1771" s="272">
        <v>80</v>
      </c>
    </row>
    <row r="1772" spans="1:6" s="201" customFormat="1" ht="12.75" outlineLevel="1">
      <c r="A1772" s="269">
        <v>12</v>
      </c>
      <c r="B1772" s="268" t="s">
        <v>3440</v>
      </c>
      <c r="C1772" s="269">
        <v>2024</v>
      </c>
      <c r="D1772" s="263" t="s">
        <v>2708</v>
      </c>
      <c r="E1772" s="272">
        <v>1</v>
      </c>
      <c r="F1772" s="272">
        <v>45</v>
      </c>
    </row>
    <row r="1773" spans="1:6" ht="15.75">
      <c r="A1773" s="257" t="s">
        <v>3153</v>
      </c>
      <c r="B1773" s="258" t="s">
        <v>659</v>
      </c>
      <c r="C1773" s="259"/>
      <c r="D1773" s="274" t="s">
        <v>2872</v>
      </c>
      <c r="E1773" s="261">
        <f>E1774</f>
        <v>16</v>
      </c>
      <c r="F1773" s="261">
        <f>F1774</f>
        <v>5000</v>
      </c>
    </row>
    <row r="1774" spans="1:6" ht="15.75">
      <c r="A1774" s="257" t="s">
        <v>3441</v>
      </c>
      <c r="B1774" s="258" t="s">
        <v>1015</v>
      </c>
      <c r="C1774" s="259"/>
      <c r="D1774" s="274" t="s">
        <v>2872</v>
      </c>
      <c r="E1774" s="261">
        <f>SUM(E1775:E1790)</f>
        <v>16</v>
      </c>
      <c r="F1774" s="261">
        <f>SUM(F1775:F1790)</f>
        <v>5000</v>
      </c>
    </row>
    <row r="1775" spans="1:6" s="201" customFormat="1" ht="12.75" outlineLevel="1">
      <c r="A1775" s="269">
        <v>1</v>
      </c>
      <c r="B1775" s="268" t="s">
        <v>1016</v>
      </c>
      <c r="C1775" s="269">
        <v>2023</v>
      </c>
      <c r="D1775" s="263">
        <v>10</v>
      </c>
      <c r="E1775" s="272">
        <v>1</v>
      </c>
      <c r="F1775" s="272">
        <v>500</v>
      </c>
    </row>
    <row r="1776" spans="1:6" s="201" customFormat="1" ht="12.75" outlineLevel="1">
      <c r="A1776" s="269">
        <v>2</v>
      </c>
      <c r="B1776" s="268" t="s">
        <v>3442</v>
      </c>
      <c r="C1776" s="269">
        <v>2024</v>
      </c>
      <c r="D1776" s="263" t="s">
        <v>2872</v>
      </c>
      <c r="E1776" s="272">
        <v>1</v>
      </c>
      <c r="F1776" s="272">
        <v>60</v>
      </c>
    </row>
    <row r="1777" spans="1:6" s="201" customFormat="1" ht="12.75" outlineLevel="1">
      <c r="A1777" s="269">
        <v>3</v>
      </c>
      <c r="B1777" s="268" t="s">
        <v>3443</v>
      </c>
      <c r="C1777" s="269">
        <v>2024</v>
      </c>
      <c r="D1777" s="263" t="s">
        <v>2872</v>
      </c>
      <c r="E1777" s="272">
        <v>1</v>
      </c>
      <c r="F1777" s="272">
        <v>150</v>
      </c>
    </row>
    <row r="1778" spans="1:6" s="201" customFormat="1" ht="12.75" outlineLevel="1">
      <c r="A1778" s="269">
        <v>4</v>
      </c>
      <c r="B1778" s="268" t="s">
        <v>3444</v>
      </c>
      <c r="C1778" s="269">
        <v>2024</v>
      </c>
      <c r="D1778" s="263" t="s">
        <v>2872</v>
      </c>
      <c r="E1778" s="272">
        <v>1</v>
      </c>
      <c r="F1778" s="272">
        <v>145</v>
      </c>
    </row>
    <row r="1779" spans="1:6" s="201" customFormat="1" ht="12.75" outlineLevel="1">
      <c r="A1779" s="269">
        <v>5</v>
      </c>
      <c r="B1779" s="268" t="s">
        <v>3445</v>
      </c>
      <c r="C1779" s="269">
        <v>2024</v>
      </c>
      <c r="D1779" s="263" t="s">
        <v>2872</v>
      </c>
      <c r="E1779" s="272">
        <v>1</v>
      </c>
      <c r="F1779" s="272">
        <v>15</v>
      </c>
    </row>
    <row r="1780" spans="1:6" s="201" customFormat="1" ht="12.75" outlineLevel="1">
      <c r="A1780" s="269">
        <v>6</v>
      </c>
      <c r="B1780" s="268" t="s">
        <v>3446</v>
      </c>
      <c r="C1780" s="269">
        <v>2024</v>
      </c>
      <c r="D1780" s="263" t="s">
        <v>2872</v>
      </c>
      <c r="E1780" s="272">
        <v>1</v>
      </c>
      <c r="F1780" s="272">
        <v>145</v>
      </c>
    </row>
    <row r="1781" spans="1:6" s="201" customFormat="1" ht="12.75" outlineLevel="1">
      <c r="A1781" s="269">
        <v>7</v>
      </c>
      <c r="B1781" s="268" t="s">
        <v>3446</v>
      </c>
      <c r="C1781" s="269">
        <v>2024</v>
      </c>
      <c r="D1781" s="263" t="s">
        <v>2872</v>
      </c>
      <c r="E1781" s="272">
        <v>1</v>
      </c>
      <c r="F1781" s="272">
        <v>150</v>
      </c>
    </row>
    <row r="1782" spans="1:6" s="201" customFormat="1" ht="12.75" outlineLevel="1">
      <c r="A1782" s="269">
        <v>8</v>
      </c>
      <c r="B1782" s="268" t="s">
        <v>3446</v>
      </c>
      <c r="C1782" s="269">
        <v>2024</v>
      </c>
      <c r="D1782" s="263" t="s">
        <v>2872</v>
      </c>
      <c r="E1782" s="272">
        <v>1</v>
      </c>
      <c r="F1782" s="272">
        <v>0</v>
      </c>
    </row>
    <row r="1783" spans="1:6" s="201" customFormat="1" ht="12.75" outlineLevel="1">
      <c r="A1783" s="269">
        <v>9</v>
      </c>
      <c r="B1783" s="268" t="s">
        <v>3447</v>
      </c>
      <c r="C1783" s="269">
        <v>2024</v>
      </c>
      <c r="D1783" s="263" t="s">
        <v>2872</v>
      </c>
      <c r="E1783" s="272">
        <v>1</v>
      </c>
      <c r="F1783" s="272">
        <v>40</v>
      </c>
    </row>
    <row r="1784" spans="1:6" s="201" customFormat="1" ht="12.75" outlineLevel="1">
      <c r="A1784" s="269">
        <v>10</v>
      </c>
      <c r="B1784" s="268" t="s">
        <v>3448</v>
      </c>
      <c r="C1784" s="269">
        <v>2024</v>
      </c>
      <c r="D1784" s="263" t="s">
        <v>2872</v>
      </c>
      <c r="E1784" s="272">
        <v>1</v>
      </c>
      <c r="F1784" s="272">
        <v>400</v>
      </c>
    </row>
    <row r="1785" spans="1:6" s="201" customFormat="1" ht="12.75" outlineLevel="1">
      <c r="A1785" s="269">
        <v>11</v>
      </c>
      <c r="B1785" s="268" t="s">
        <v>3446</v>
      </c>
      <c r="C1785" s="269">
        <v>2024</v>
      </c>
      <c r="D1785" s="263" t="s">
        <v>2872</v>
      </c>
      <c r="E1785" s="272">
        <v>1</v>
      </c>
      <c r="F1785" s="272">
        <v>85</v>
      </c>
    </row>
    <row r="1786" spans="1:6" s="201" customFormat="1" ht="12.75" outlineLevel="1">
      <c r="A1786" s="269">
        <v>12</v>
      </c>
      <c r="B1786" s="268" t="s">
        <v>3449</v>
      </c>
      <c r="C1786" s="269">
        <v>2024</v>
      </c>
      <c r="D1786" s="263" t="s">
        <v>2872</v>
      </c>
      <c r="E1786" s="272">
        <v>1</v>
      </c>
      <c r="F1786" s="272">
        <v>3000</v>
      </c>
    </row>
    <row r="1787" spans="1:6" s="201" customFormat="1" ht="12.75" outlineLevel="1">
      <c r="A1787" s="269">
        <v>13</v>
      </c>
      <c r="B1787" s="268" t="s">
        <v>3450</v>
      </c>
      <c r="C1787" s="269">
        <v>2024</v>
      </c>
      <c r="D1787" s="263" t="s">
        <v>2872</v>
      </c>
      <c r="E1787" s="272">
        <v>1</v>
      </c>
      <c r="F1787" s="272">
        <v>140</v>
      </c>
    </row>
    <row r="1788" spans="1:6" s="201" customFormat="1" ht="12.75" outlineLevel="1">
      <c r="A1788" s="269">
        <v>14</v>
      </c>
      <c r="B1788" s="268" t="s">
        <v>3451</v>
      </c>
      <c r="C1788" s="269">
        <v>2024</v>
      </c>
      <c r="D1788" s="263" t="s">
        <v>2872</v>
      </c>
      <c r="E1788" s="272">
        <v>1</v>
      </c>
      <c r="F1788" s="272">
        <v>120</v>
      </c>
    </row>
    <row r="1789" spans="1:6" s="201" customFormat="1" ht="12.75" outlineLevel="1">
      <c r="A1789" s="269">
        <v>15</v>
      </c>
      <c r="B1789" s="268" t="s">
        <v>3452</v>
      </c>
      <c r="C1789" s="269">
        <v>2024</v>
      </c>
      <c r="D1789" s="263" t="s">
        <v>2872</v>
      </c>
      <c r="E1789" s="272">
        <v>1</v>
      </c>
      <c r="F1789" s="272">
        <v>0</v>
      </c>
    </row>
    <row r="1790" spans="1:6" s="201" customFormat="1" ht="12.75" outlineLevel="1">
      <c r="A1790" s="269">
        <v>16</v>
      </c>
      <c r="B1790" s="268" t="s">
        <v>3453</v>
      </c>
      <c r="C1790" s="269">
        <v>2024</v>
      </c>
      <c r="D1790" s="263" t="s">
        <v>2872</v>
      </c>
      <c r="E1790" s="272">
        <v>1</v>
      </c>
      <c r="F1790" s="272">
        <v>50</v>
      </c>
    </row>
    <row r="1791" spans="1:6" s="201" customFormat="1" ht="12.75">
      <c r="A1791" s="277"/>
      <c r="B1791" s="278"/>
      <c r="C1791" s="277"/>
      <c r="D1791" s="279"/>
      <c r="E1791" s="280"/>
      <c r="F1791" s="280"/>
    </row>
    <row r="1792" spans="1:6" s="201" customFormat="1" ht="12.75">
      <c r="A1792" s="277"/>
      <c r="B1792" s="278"/>
      <c r="C1792" s="277"/>
      <c r="D1792" s="279"/>
      <c r="E1792" s="280"/>
      <c r="F1792" s="280"/>
    </row>
  </sheetData>
  <mergeCells count="7">
    <mergeCell ref="F5:F6"/>
    <mergeCell ref="A3:G3"/>
    <mergeCell ref="A5:A6"/>
    <mergeCell ref="B5:B6"/>
    <mergeCell ref="C5:C6"/>
    <mergeCell ref="D5:D6"/>
    <mergeCell ref="E5:E6"/>
  </mergeCells>
  <printOptions horizontalCentered="1"/>
  <pageMargins left="0.511811023622047" right="0.118110236220472" top="0.15748031496063" bottom="0.15748031496063" header="0.118110236220472" footer="0.118110236220472"/>
  <pageSetup paperSize="9" scale="50" orientation="portrait" r:id="rId1"/>
  <rowBreaks count="1" manualBreakCount="1">
    <brk id="1175"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view="pageBreakPreview" zoomScale="115" zoomScaleNormal="100" workbookViewId="0">
      <selection activeCell="A10" sqref="A10"/>
    </sheetView>
  </sheetViews>
  <sheetFormatPr defaultColWidth="9" defaultRowHeight="15"/>
  <cols>
    <col min="2" max="2" width="40.5703125" customWidth="1"/>
    <col min="3" max="3" width="21.85546875" customWidth="1"/>
    <col min="4" max="4" width="20.7109375" customWidth="1"/>
    <col min="7" max="7" width="11.140625" customWidth="1"/>
    <col min="258" max="258" width="40.5703125" customWidth="1"/>
    <col min="259" max="259" width="21.85546875" customWidth="1"/>
    <col min="260" max="260" width="20.7109375" customWidth="1"/>
    <col min="263" max="263" width="11.140625" customWidth="1"/>
    <col min="514" max="514" width="40.5703125" customWidth="1"/>
    <col min="515" max="515" width="21.85546875" customWidth="1"/>
    <col min="516" max="516" width="20.7109375" customWidth="1"/>
    <col min="519" max="519" width="11.140625" customWidth="1"/>
    <col min="770" max="770" width="40.5703125" customWidth="1"/>
    <col min="771" max="771" width="21.85546875" customWidth="1"/>
    <col min="772" max="772" width="20.7109375" customWidth="1"/>
    <col min="775" max="775" width="11.140625" customWidth="1"/>
    <col min="1026" max="1026" width="40.5703125" customWidth="1"/>
    <col min="1027" max="1027" width="21.85546875" customWidth="1"/>
    <col min="1028" max="1028" width="20.7109375" customWidth="1"/>
    <col min="1031" max="1031" width="11.140625" customWidth="1"/>
    <col min="1282" max="1282" width="40.5703125" customWidth="1"/>
    <col min="1283" max="1283" width="21.85546875" customWidth="1"/>
    <col min="1284" max="1284" width="20.7109375" customWidth="1"/>
    <col min="1287" max="1287" width="11.140625" customWidth="1"/>
    <col min="1538" max="1538" width="40.5703125" customWidth="1"/>
    <col min="1539" max="1539" width="21.85546875" customWidth="1"/>
    <col min="1540" max="1540" width="20.7109375" customWidth="1"/>
    <col min="1543" max="1543" width="11.140625" customWidth="1"/>
    <col min="1794" max="1794" width="40.5703125" customWidth="1"/>
    <col min="1795" max="1795" width="21.85546875" customWidth="1"/>
    <col min="1796" max="1796" width="20.7109375" customWidth="1"/>
    <col min="1799" max="1799" width="11.140625" customWidth="1"/>
    <col min="2050" max="2050" width="40.5703125" customWidth="1"/>
    <col min="2051" max="2051" width="21.85546875" customWidth="1"/>
    <col min="2052" max="2052" width="20.7109375" customWidth="1"/>
    <col min="2055" max="2055" width="11.140625" customWidth="1"/>
    <col min="2306" max="2306" width="40.5703125" customWidth="1"/>
    <col min="2307" max="2307" width="21.85546875" customWidth="1"/>
    <col min="2308" max="2308" width="20.7109375" customWidth="1"/>
    <col min="2311" max="2311" width="11.140625" customWidth="1"/>
    <col min="2562" max="2562" width="40.5703125" customWidth="1"/>
    <col min="2563" max="2563" width="21.85546875" customWidth="1"/>
    <col min="2564" max="2564" width="20.7109375" customWidth="1"/>
    <col min="2567" max="2567" width="11.140625" customWidth="1"/>
    <col min="2818" max="2818" width="40.5703125" customWidth="1"/>
    <col min="2819" max="2819" width="21.85546875" customWidth="1"/>
    <col min="2820" max="2820" width="20.7109375" customWidth="1"/>
    <col min="2823" max="2823" width="11.140625" customWidth="1"/>
    <col min="3074" max="3074" width="40.5703125" customWidth="1"/>
    <col min="3075" max="3075" width="21.85546875" customWidth="1"/>
    <col min="3076" max="3076" width="20.7109375" customWidth="1"/>
    <col min="3079" max="3079" width="11.140625" customWidth="1"/>
    <col min="3330" max="3330" width="40.5703125" customWidth="1"/>
    <col min="3331" max="3331" width="21.85546875" customWidth="1"/>
    <col min="3332" max="3332" width="20.7109375" customWidth="1"/>
    <col min="3335" max="3335" width="11.140625" customWidth="1"/>
    <col min="3586" max="3586" width="40.5703125" customWidth="1"/>
    <col min="3587" max="3587" width="21.85546875" customWidth="1"/>
    <col min="3588" max="3588" width="20.7109375" customWidth="1"/>
    <col min="3591" max="3591" width="11.140625" customWidth="1"/>
    <col min="3842" max="3842" width="40.5703125" customWidth="1"/>
    <col min="3843" max="3843" width="21.85546875" customWidth="1"/>
    <col min="3844" max="3844" width="20.7109375" customWidth="1"/>
    <col min="3847" max="3847" width="11.140625" customWidth="1"/>
    <col min="4098" max="4098" width="40.5703125" customWidth="1"/>
    <col min="4099" max="4099" width="21.85546875" customWidth="1"/>
    <col min="4100" max="4100" width="20.7109375" customWidth="1"/>
    <col min="4103" max="4103" width="11.140625" customWidth="1"/>
    <col min="4354" max="4354" width="40.5703125" customWidth="1"/>
    <col min="4355" max="4355" width="21.85546875" customWidth="1"/>
    <col min="4356" max="4356" width="20.7109375" customWidth="1"/>
    <col min="4359" max="4359" width="11.140625" customWidth="1"/>
    <col min="4610" max="4610" width="40.5703125" customWidth="1"/>
    <col min="4611" max="4611" width="21.85546875" customWidth="1"/>
    <col min="4612" max="4612" width="20.7109375" customWidth="1"/>
    <col min="4615" max="4615" width="11.140625" customWidth="1"/>
    <col min="4866" max="4866" width="40.5703125" customWidth="1"/>
    <col min="4867" max="4867" width="21.85546875" customWidth="1"/>
    <col min="4868" max="4868" width="20.7109375" customWidth="1"/>
    <col min="4871" max="4871" width="11.140625" customWidth="1"/>
    <col min="5122" max="5122" width="40.5703125" customWidth="1"/>
    <col min="5123" max="5123" width="21.85546875" customWidth="1"/>
    <col min="5124" max="5124" width="20.7109375" customWidth="1"/>
    <col min="5127" max="5127" width="11.140625" customWidth="1"/>
    <col min="5378" max="5378" width="40.5703125" customWidth="1"/>
    <col min="5379" max="5379" width="21.85546875" customWidth="1"/>
    <col min="5380" max="5380" width="20.7109375" customWidth="1"/>
    <col min="5383" max="5383" width="11.140625" customWidth="1"/>
    <col min="5634" max="5634" width="40.5703125" customWidth="1"/>
    <col min="5635" max="5635" width="21.85546875" customWidth="1"/>
    <col min="5636" max="5636" width="20.7109375" customWidth="1"/>
    <col min="5639" max="5639" width="11.140625" customWidth="1"/>
    <col min="5890" max="5890" width="40.5703125" customWidth="1"/>
    <col min="5891" max="5891" width="21.85546875" customWidth="1"/>
    <col min="5892" max="5892" width="20.7109375" customWidth="1"/>
    <col min="5895" max="5895" width="11.140625" customWidth="1"/>
    <col min="6146" max="6146" width="40.5703125" customWidth="1"/>
    <col min="6147" max="6147" width="21.85546875" customWidth="1"/>
    <col min="6148" max="6148" width="20.7109375" customWidth="1"/>
    <col min="6151" max="6151" width="11.140625" customWidth="1"/>
    <col min="6402" max="6402" width="40.5703125" customWidth="1"/>
    <col min="6403" max="6403" width="21.85546875" customWidth="1"/>
    <col min="6404" max="6404" width="20.7109375" customWidth="1"/>
    <col min="6407" max="6407" width="11.140625" customWidth="1"/>
    <col min="6658" max="6658" width="40.5703125" customWidth="1"/>
    <col min="6659" max="6659" width="21.85546875" customWidth="1"/>
    <col min="6660" max="6660" width="20.7109375" customWidth="1"/>
    <col min="6663" max="6663" width="11.140625" customWidth="1"/>
    <col min="6914" max="6914" width="40.5703125" customWidth="1"/>
    <col min="6915" max="6915" width="21.85546875" customWidth="1"/>
    <col min="6916" max="6916" width="20.7109375" customWidth="1"/>
    <col min="6919" max="6919" width="11.140625" customWidth="1"/>
    <col min="7170" max="7170" width="40.5703125" customWidth="1"/>
    <col min="7171" max="7171" width="21.85546875" customWidth="1"/>
    <col min="7172" max="7172" width="20.7109375" customWidth="1"/>
    <col min="7175" max="7175" width="11.140625" customWidth="1"/>
    <col min="7426" max="7426" width="40.5703125" customWidth="1"/>
    <col min="7427" max="7427" width="21.85546875" customWidth="1"/>
    <col min="7428" max="7428" width="20.7109375" customWidth="1"/>
    <col min="7431" max="7431" width="11.140625" customWidth="1"/>
    <col min="7682" max="7682" width="40.5703125" customWidth="1"/>
    <col min="7683" max="7683" width="21.85546875" customWidth="1"/>
    <col min="7684" max="7684" width="20.7109375" customWidth="1"/>
    <col min="7687" max="7687" width="11.140625" customWidth="1"/>
    <col min="7938" max="7938" width="40.5703125" customWidth="1"/>
    <col min="7939" max="7939" width="21.85546875" customWidth="1"/>
    <col min="7940" max="7940" width="20.7109375" customWidth="1"/>
    <col min="7943" max="7943" width="11.140625" customWidth="1"/>
    <col min="8194" max="8194" width="40.5703125" customWidth="1"/>
    <col min="8195" max="8195" width="21.85546875" customWidth="1"/>
    <col min="8196" max="8196" width="20.7109375" customWidth="1"/>
    <col min="8199" max="8199" width="11.140625" customWidth="1"/>
    <col min="8450" max="8450" width="40.5703125" customWidth="1"/>
    <col min="8451" max="8451" width="21.85546875" customWidth="1"/>
    <col min="8452" max="8452" width="20.7109375" customWidth="1"/>
    <col min="8455" max="8455" width="11.140625" customWidth="1"/>
    <col min="8706" max="8706" width="40.5703125" customWidth="1"/>
    <col min="8707" max="8707" width="21.85546875" customWidth="1"/>
    <col min="8708" max="8708" width="20.7109375" customWidth="1"/>
    <col min="8711" max="8711" width="11.140625" customWidth="1"/>
    <col min="8962" max="8962" width="40.5703125" customWidth="1"/>
    <col min="8963" max="8963" width="21.85546875" customWidth="1"/>
    <col min="8964" max="8964" width="20.7109375" customWidth="1"/>
    <col min="8967" max="8967" width="11.140625" customWidth="1"/>
    <col min="9218" max="9218" width="40.5703125" customWidth="1"/>
    <col min="9219" max="9219" width="21.85546875" customWidth="1"/>
    <col min="9220" max="9220" width="20.7109375" customWidth="1"/>
    <col min="9223" max="9223" width="11.140625" customWidth="1"/>
    <col min="9474" max="9474" width="40.5703125" customWidth="1"/>
    <col min="9475" max="9475" width="21.85546875" customWidth="1"/>
    <col min="9476" max="9476" width="20.7109375" customWidth="1"/>
    <col min="9479" max="9479" width="11.140625" customWidth="1"/>
    <col min="9730" max="9730" width="40.5703125" customWidth="1"/>
    <col min="9731" max="9731" width="21.85546875" customWidth="1"/>
    <col min="9732" max="9732" width="20.7109375" customWidth="1"/>
    <col min="9735" max="9735" width="11.140625" customWidth="1"/>
    <col min="9986" max="9986" width="40.5703125" customWidth="1"/>
    <col min="9987" max="9987" width="21.85546875" customWidth="1"/>
    <col min="9988" max="9988" width="20.7109375" customWidth="1"/>
    <col min="9991" max="9991" width="11.140625" customWidth="1"/>
    <col min="10242" max="10242" width="40.5703125" customWidth="1"/>
    <col min="10243" max="10243" width="21.85546875" customWidth="1"/>
    <col min="10244" max="10244" width="20.7109375" customWidth="1"/>
    <col min="10247" max="10247" width="11.140625" customWidth="1"/>
    <col min="10498" max="10498" width="40.5703125" customWidth="1"/>
    <col min="10499" max="10499" width="21.85546875" customWidth="1"/>
    <col min="10500" max="10500" width="20.7109375" customWidth="1"/>
    <col min="10503" max="10503" width="11.140625" customWidth="1"/>
    <col min="10754" max="10754" width="40.5703125" customWidth="1"/>
    <col min="10755" max="10755" width="21.85546875" customWidth="1"/>
    <col min="10756" max="10756" width="20.7109375" customWidth="1"/>
    <col min="10759" max="10759" width="11.140625" customWidth="1"/>
    <col min="11010" max="11010" width="40.5703125" customWidth="1"/>
    <col min="11011" max="11011" width="21.85546875" customWidth="1"/>
    <col min="11012" max="11012" width="20.7109375" customWidth="1"/>
    <col min="11015" max="11015" width="11.140625" customWidth="1"/>
    <col min="11266" max="11266" width="40.5703125" customWidth="1"/>
    <col min="11267" max="11267" width="21.85546875" customWidth="1"/>
    <col min="11268" max="11268" width="20.7109375" customWidth="1"/>
    <col min="11271" max="11271" width="11.140625" customWidth="1"/>
    <col min="11522" max="11522" width="40.5703125" customWidth="1"/>
    <col min="11523" max="11523" width="21.85546875" customWidth="1"/>
    <col min="11524" max="11524" width="20.7109375" customWidth="1"/>
    <col min="11527" max="11527" width="11.140625" customWidth="1"/>
    <col min="11778" max="11778" width="40.5703125" customWidth="1"/>
    <col min="11779" max="11779" width="21.85546875" customWidth="1"/>
    <col min="11780" max="11780" width="20.7109375" customWidth="1"/>
    <col min="11783" max="11783" width="11.140625" customWidth="1"/>
    <col min="12034" max="12034" width="40.5703125" customWidth="1"/>
    <col min="12035" max="12035" width="21.85546875" customWidth="1"/>
    <col min="12036" max="12036" width="20.7109375" customWidth="1"/>
    <col min="12039" max="12039" width="11.140625" customWidth="1"/>
    <col min="12290" max="12290" width="40.5703125" customWidth="1"/>
    <col min="12291" max="12291" width="21.85546875" customWidth="1"/>
    <col min="12292" max="12292" width="20.7109375" customWidth="1"/>
    <col min="12295" max="12295" width="11.140625" customWidth="1"/>
    <col min="12546" max="12546" width="40.5703125" customWidth="1"/>
    <col min="12547" max="12547" width="21.85546875" customWidth="1"/>
    <col min="12548" max="12548" width="20.7109375" customWidth="1"/>
    <col min="12551" max="12551" width="11.140625" customWidth="1"/>
    <col min="12802" max="12802" width="40.5703125" customWidth="1"/>
    <col min="12803" max="12803" width="21.85546875" customWidth="1"/>
    <col min="12804" max="12804" width="20.7109375" customWidth="1"/>
    <col min="12807" max="12807" width="11.140625" customWidth="1"/>
    <col min="13058" max="13058" width="40.5703125" customWidth="1"/>
    <col min="13059" max="13059" width="21.85546875" customWidth="1"/>
    <col min="13060" max="13060" width="20.7109375" customWidth="1"/>
    <col min="13063" max="13063" width="11.140625" customWidth="1"/>
    <col min="13314" max="13314" width="40.5703125" customWidth="1"/>
    <col min="13315" max="13315" width="21.85546875" customWidth="1"/>
    <col min="13316" max="13316" width="20.7109375" customWidth="1"/>
    <col min="13319" max="13319" width="11.140625" customWidth="1"/>
    <col min="13570" max="13570" width="40.5703125" customWidth="1"/>
    <col min="13571" max="13571" width="21.85546875" customWidth="1"/>
    <col min="13572" max="13572" width="20.7109375" customWidth="1"/>
    <col min="13575" max="13575" width="11.140625" customWidth="1"/>
    <col min="13826" max="13826" width="40.5703125" customWidth="1"/>
    <col min="13827" max="13827" width="21.85546875" customWidth="1"/>
    <col min="13828" max="13828" width="20.7109375" customWidth="1"/>
    <col min="13831" max="13831" width="11.140625" customWidth="1"/>
    <col min="14082" max="14082" width="40.5703125" customWidth="1"/>
    <col min="14083" max="14083" width="21.85546875" customWidth="1"/>
    <col min="14084" max="14084" width="20.7109375" customWidth="1"/>
    <col min="14087" max="14087" width="11.140625" customWidth="1"/>
    <col min="14338" max="14338" width="40.5703125" customWidth="1"/>
    <col min="14339" max="14339" width="21.85546875" customWidth="1"/>
    <col min="14340" max="14340" width="20.7109375" customWidth="1"/>
    <col min="14343" max="14343" width="11.140625" customWidth="1"/>
    <col min="14594" max="14594" width="40.5703125" customWidth="1"/>
    <col min="14595" max="14595" width="21.85546875" customWidth="1"/>
    <col min="14596" max="14596" width="20.7109375" customWidth="1"/>
    <col min="14599" max="14599" width="11.140625" customWidth="1"/>
    <col min="14850" max="14850" width="40.5703125" customWidth="1"/>
    <col min="14851" max="14851" width="21.85546875" customWidth="1"/>
    <col min="14852" max="14852" width="20.7109375" customWidth="1"/>
    <col min="14855" max="14855" width="11.140625" customWidth="1"/>
    <col min="15106" max="15106" width="40.5703125" customWidth="1"/>
    <col min="15107" max="15107" width="21.85546875" customWidth="1"/>
    <col min="15108" max="15108" width="20.7109375" customWidth="1"/>
    <col min="15111" max="15111" width="11.140625" customWidth="1"/>
    <col min="15362" max="15362" width="40.5703125" customWidth="1"/>
    <col min="15363" max="15363" width="21.85546875" customWidth="1"/>
    <col min="15364" max="15364" width="20.7109375" customWidth="1"/>
    <col min="15367" max="15367" width="11.140625" customWidth="1"/>
    <col min="15618" max="15618" width="40.5703125" customWidth="1"/>
    <col min="15619" max="15619" width="21.85546875" customWidth="1"/>
    <col min="15620" max="15620" width="20.7109375" customWidth="1"/>
    <col min="15623" max="15623" width="11.140625" customWidth="1"/>
    <col min="15874" max="15874" width="40.5703125" customWidth="1"/>
    <col min="15875" max="15875" width="21.85546875" customWidth="1"/>
    <col min="15876" max="15876" width="20.7109375" customWidth="1"/>
    <col min="15879" max="15879" width="11.140625" customWidth="1"/>
    <col min="16130" max="16130" width="40.5703125" customWidth="1"/>
    <col min="16131" max="16131" width="21.85546875" customWidth="1"/>
    <col min="16132" max="16132" width="20.7109375" customWidth="1"/>
    <col min="16135" max="16135" width="11.140625" customWidth="1"/>
  </cols>
  <sheetData>
    <row r="1" spans="1:7">
      <c r="C1" s="92" t="s">
        <v>2585</v>
      </c>
      <c r="D1" s="93"/>
      <c r="E1" s="93"/>
    </row>
    <row r="2" spans="1:7">
      <c r="C2" s="357" t="s">
        <v>2586</v>
      </c>
      <c r="D2" s="357"/>
      <c r="E2" s="357"/>
    </row>
    <row r="3" spans="1:7">
      <c r="C3" s="357"/>
      <c r="D3" s="357"/>
      <c r="E3" s="357"/>
    </row>
    <row r="4" spans="1:7">
      <c r="C4" s="94" t="s">
        <v>2587</v>
      </c>
      <c r="D4" s="93"/>
      <c r="E4" s="93"/>
    </row>
    <row r="5" spans="1:7">
      <c r="C5" s="94" t="s">
        <v>2588</v>
      </c>
      <c r="D5" s="93"/>
      <c r="E5" s="93"/>
    </row>
    <row r="6" spans="1:7" ht="25.5" customHeight="1">
      <c r="C6" s="358" t="s">
        <v>3464</v>
      </c>
      <c r="D6" s="358"/>
    </row>
    <row r="7" spans="1:7" ht="18.75">
      <c r="A7" s="355" t="s">
        <v>2589</v>
      </c>
      <c r="B7" s="355"/>
      <c r="C7" s="355"/>
      <c r="D7" s="355"/>
    </row>
    <row r="8" spans="1:7" ht="18.75">
      <c r="A8" s="355" t="s">
        <v>2590</v>
      </c>
      <c r="B8" s="355"/>
      <c r="C8" s="355"/>
      <c r="D8" s="355"/>
    </row>
    <row r="9" spans="1:7" ht="42.75" customHeight="1">
      <c r="A9" s="522" t="s">
        <v>3483</v>
      </c>
      <c r="B9" s="355"/>
      <c r="C9" s="355"/>
      <c r="D9" s="355"/>
    </row>
    <row r="10" spans="1:7">
      <c r="A10" s="95"/>
      <c r="B10" s="95"/>
      <c r="C10" s="95"/>
      <c r="D10" s="95"/>
    </row>
    <row r="11" spans="1:7" ht="94.5">
      <c r="A11" s="356" t="s">
        <v>2591</v>
      </c>
      <c r="B11" s="356"/>
      <c r="C11" s="77" t="s">
        <v>2592</v>
      </c>
      <c r="D11" s="77" t="s">
        <v>2593</v>
      </c>
    </row>
    <row r="12" spans="1:7" ht="47.25">
      <c r="A12" s="77" t="s">
        <v>9</v>
      </c>
      <c r="B12" s="81" t="s">
        <v>2594</v>
      </c>
      <c r="C12" s="77">
        <v>0</v>
      </c>
      <c r="D12" s="77">
        <v>0</v>
      </c>
    </row>
    <row r="13" spans="1:7" ht="78.75">
      <c r="A13" s="96" t="s">
        <v>319</v>
      </c>
      <c r="B13" s="97" t="s">
        <v>2595</v>
      </c>
      <c r="C13" s="98">
        <f>'приложение 1 МУ 1135+'!H756/2</f>
        <v>6262.471739999999</v>
      </c>
      <c r="D13" s="98">
        <f>'приложение 1 МУ 1135+'!F756/2</f>
        <v>432.5</v>
      </c>
    </row>
    <row r="14" spans="1:7" ht="47.25">
      <c r="A14" s="77" t="s">
        <v>326</v>
      </c>
      <c r="B14" s="81" t="s">
        <v>2596</v>
      </c>
      <c r="C14" s="77">
        <v>0</v>
      </c>
      <c r="D14" s="77">
        <v>0</v>
      </c>
      <c r="G14" s="91"/>
    </row>
    <row r="18" spans="4:4">
      <c r="D18" s="91"/>
    </row>
  </sheetData>
  <mergeCells count="6">
    <mergeCell ref="A7:D7"/>
    <mergeCell ref="A8:D8"/>
    <mergeCell ref="A9:D9"/>
    <mergeCell ref="A11:B11"/>
    <mergeCell ref="C2:E3"/>
    <mergeCell ref="C6:D6"/>
  </mergeCells>
  <pageMargins left="0.7" right="0.7"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tabSelected="1" view="pageBreakPreview" zoomScaleNormal="100" workbookViewId="0">
      <selection activeCell="D20" sqref="D20"/>
    </sheetView>
  </sheetViews>
  <sheetFormatPr defaultColWidth="9" defaultRowHeight="15"/>
  <cols>
    <col min="2" max="2" width="29.140625" customWidth="1"/>
    <col min="3" max="3" width="27.28515625" customWidth="1"/>
    <col min="4" max="4" width="23.5703125" customWidth="1"/>
    <col min="5" max="5" width="23" customWidth="1"/>
    <col min="258" max="258" width="29.140625" customWidth="1"/>
    <col min="259" max="259" width="27.28515625" customWidth="1"/>
    <col min="260" max="260" width="23.5703125" customWidth="1"/>
    <col min="261" max="261" width="23" customWidth="1"/>
    <col min="514" max="514" width="29.140625" customWidth="1"/>
    <col min="515" max="515" width="27.28515625" customWidth="1"/>
    <col min="516" max="516" width="23.5703125" customWidth="1"/>
    <col min="517" max="517" width="23" customWidth="1"/>
    <col min="770" max="770" width="29.140625" customWidth="1"/>
    <col min="771" max="771" width="27.28515625" customWidth="1"/>
    <col min="772" max="772" width="23.5703125" customWidth="1"/>
    <col min="773" max="773" width="23" customWidth="1"/>
    <col min="1026" max="1026" width="29.140625" customWidth="1"/>
    <col min="1027" max="1027" width="27.28515625" customWidth="1"/>
    <col min="1028" max="1028" width="23.5703125" customWidth="1"/>
    <col min="1029" max="1029" width="23" customWidth="1"/>
    <col min="1282" max="1282" width="29.140625" customWidth="1"/>
    <col min="1283" max="1283" width="27.28515625" customWidth="1"/>
    <col min="1284" max="1284" width="23.5703125" customWidth="1"/>
    <col min="1285" max="1285" width="23" customWidth="1"/>
    <col min="1538" max="1538" width="29.140625" customWidth="1"/>
    <col min="1539" max="1539" width="27.28515625" customWidth="1"/>
    <col min="1540" max="1540" width="23.5703125" customWidth="1"/>
    <col min="1541" max="1541" width="23" customWidth="1"/>
    <col min="1794" max="1794" width="29.140625" customWidth="1"/>
    <col min="1795" max="1795" width="27.28515625" customWidth="1"/>
    <col min="1796" max="1796" width="23.5703125" customWidth="1"/>
    <col min="1797" max="1797" width="23" customWidth="1"/>
    <col min="2050" max="2050" width="29.140625" customWidth="1"/>
    <col min="2051" max="2051" width="27.28515625" customWidth="1"/>
    <col min="2052" max="2052" width="23.5703125" customWidth="1"/>
    <col min="2053" max="2053" width="23" customWidth="1"/>
    <col min="2306" max="2306" width="29.140625" customWidth="1"/>
    <col min="2307" max="2307" width="27.28515625" customWidth="1"/>
    <col min="2308" max="2308" width="23.5703125" customWidth="1"/>
    <col min="2309" max="2309" width="23" customWidth="1"/>
    <col min="2562" max="2562" width="29.140625" customWidth="1"/>
    <col min="2563" max="2563" width="27.28515625" customWidth="1"/>
    <col min="2564" max="2564" width="23.5703125" customWidth="1"/>
    <col min="2565" max="2565" width="23" customWidth="1"/>
    <col min="2818" max="2818" width="29.140625" customWidth="1"/>
    <col min="2819" max="2819" width="27.28515625" customWidth="1"/>
    <col min="2820" max="2820" width="23.5703125" customWidth="1"/>
    <col min="2821" max="2821" width="23" customWidth="1"/>
    <col min="3074" max="3074" width="29.140625" customWidth="1"/>
    <col min="3075" max="3075" width="27.28515625" customWidth="1"/>
    <col min="3076" max="3076" width="23.5703125" customWidth="1"/>
    <col min="3077" max="3077" width="23" customWidth="1"/>
    <col min="3330" max="3330" width="29.140625" customWidth="1"/>
    <col min="3331" max="3331" width="27.28515625" customWidth="1"/>
    <col min="3332" max="3332" width="23.5703125" customWidth="1"/>
    <col min="3333" max="3333" width="23" customWidth="1"/>
    <col min="3586" max="3586" width="29.140625" customWidth="1"/>
    <col min="3587" max="3587" width="27.28515625" customWidth="1"/>
    <col min="3588" max="3588" width="23.5703125" customWidth="1"/>
    <col min="3589" max="3589" width="23" customWidth="1"/>
    <col min="3842" max="3842" width="29.140625" customWidth="1"/>
    <col min="3843" max="3843" width="27.28515625" customWidth="1"/>
    <col min="3844" max="3844" width="23.5703125" customWidth="1"/>
    <col min="3845" max="3845" width="23" customWidth="1"/>
    <col min="4098" max="4098" width="29.140625" customWidth="1"/>
    <col min="4099" max="4099" width="27.28515625" customWidth="1"/>
    <col min="4100" max="4100" width="23.5703125" customWidth="1"/>
    <col min="4101" max="4101" width="23" customWidth="1"/>
    <col min="4354" max="4354" width="29.140625" customWidth="1"/>
    <col min="4355" max="4355" width="27.28515625" customWidth="1"/>
    <col min="4356" max="4356" width="23.5703125" customWidth="1"/>
    <col min="4357" max="4357" width="23" customWidth="1"/>
    <col min="4610" max="4610" width="29.140625" customWidth="1"/>
    <col min="4611" max="4611" width="27.28515625" customWidth="1"/>
    <col min="4612" max="4612" width="23.5703125" customWidth="1"/>
    <col min="4613" max="4613" width="23" customWidth="1"/>
    <col min="4866" max="4866" width="29.140625" customWidth="1"/>
    <col min="4867" max="4867" width="27.28515625" customWidth="1"/>
    <col min="4868" max="4868" width="23.5703125" customWidth="1"/>
    <col min="4869" max="4869" width="23" customWidth="1"/>
    <col min="5122" max="5122" width="29.140625" customWidth="1"/>
    <col min="5123" max="5123" width="27.28515625" customWidth="1"/>
    <col min="5124" max="5124" width="23.5703125" customWidth="1"/>
    <col min="5125" max="5125" width="23" customWidth="1"/>
    <col min="5378" max="5378" width="29.140625" customWidth="1"/>
    <col min="5379" max="5379" width="27.28515625" customWidth="1"/>
    <col min="5380" max="5380" width="23.5703125" customWidth="1"/>
    <col min="5381" max="5381" width="23" customWidth="1"/>
    <col min="5634" max="5634" width="29.140625" customWidth="1"/>
    <col min="5635" max="5635" width="27.28515625" customWidth="1"/>
    <col min="5636" max="5636" width="23.5703125" customWidth="1"/>
    <col min="5637" max="5637" width="23" customWidth="1"/>
    <col min="5890" max="5890" width="29.140625" customWidth="1"/>
    <col min="5891" max="5891" width="27.28515625" customWidth="1"/>
    <col min="5892" max="5892" width="23.5703125" customWidth="1"/>
    <col min="5893" max="5893" width="23" customWidth="1"/>
    <col min="6146" max="6146" width="29.140625" customWidth="1"/>
    <col min="6147" max="6147" width="27.28515625" customWidth="1"/>
    <col min="6148" max="6148" width="23.5703125" customWidth="1"/>
    <col min="6149" max="6149" width="23" customWidth="1"/>
    <col min="6402" max="6402" width="29.140625" customWidth="1"/>
    <col min="6403" max="6403" width="27.28515625" customWidth="1"/>
    <col min="6404" max="6404" width="23.5703125" customWidth="1"/>
    <col min="6405" max="6405" width="23" customWidth="1"/>
    <col min="6658" max="6658" width="29.140625" customWidth="1"/>
    <col min="6659" max="6659" width="27.28515625" customWidth="1"/>
    <col min="6660" max="6660" width="23.5703125" customWidth="1"/>
    <col min="6661" max="6661" width="23" customWidth="1"/>
    <col min="6914" max="6914" width="29.140625" customWidth="1"/>
    <col min="6915" max="6915" width="27.28515625" customWidth="1"/>
    <col min="6916" max="6916" width="23.5703125" customWidth="1"/>
    <col min="6917" max="6917" width="23" customWidth="1"/>
    <col min="7170" max="7170" width="29.140625" customWidth="1"/>
    <col min="7171" max="7171" width="27.28515625" customWidth="1"/>
    <col min="7172" max="7172" width="23.5703125" customWidth="1"/>
    <col min="7173" max="7173" width="23" customWidth="1"/>
    <col min="7426" max="7426" width="29.140625" customWidth="1"/>
    <col min="7427" max="7427" width="27.28515625" customWidth="1"/>
    <col min="7428" max="7428" width="23.5703125" customWidth="1"/>
    <col min="7429" max="7429" width="23" customWidth="1"/>
    <col min="7682" max="7682" width="29.140625" customWidth="1"/>
    <col min="7683" max="7683" width="27.28515625" customWidth="1"/>
    <col min="7684" max="7684" width="23.5703125" customWidth="1"/>
    <col min="7685" max="7685" width="23" customWidth="1"/>
    <col min="7938" max="7938" width="29.140625" customWidth="1"/>
    <col min="7939" max="7939" width="27.28515625" customWidth="1"/>
    <col min="7940" max="7940" width="23.5703125" customWidth="1"/>
    <col min="7941" max="7941" width="23" customWidth="1"/>
    <col min="8194" max="8194" width="29.140625" customWidth="1"/>
    <col min="8195" max="8195" width="27.28515625" customWidth="1"/>
    <col min="8196" max="8196" width="23.5703125" customWidth="1"/>
    <col min="8197" max="8197" width="23" customWidth="1"/>
    <col min="8450" max="8450" width="29.140625" customWidth="1"/>
    <col min="8451" max="8451" width="27.28515625" customWidth="1"/>
    <col min="8452" max="8452" width="23.5703125" customWidth="1"/>
    <col min="8453" max="8453" width="23" customWidth="1"/>
    <col min="8706" max="8706" width="29.140625" customWidth="1"/>
    <col min="8707" max="8707" width="27.28515625" customWidth="1"/>
    <col min="8708" max="8708" width="23.5703125" customWidth="1"/>
    <col min="8709" max="8709" width="23" customWidth="1"/>
    <col min="8962" max="8962" width="29.140625" customWidth="1"/>
    <col min="8963" max="8963" width="27.28515625" customWidth="1"/>
    <col min="8964" max="8964" width="23.5703125" customWidth="1"/>
    <col min="8965" max="8965" width="23" customWidth="1"/>
    <col min="9218" max="9218" width="29.140625" customWidth="1"/>
    <col min="9219" max="9219" width="27.28515625" customWidth="1"/>
    <col min="9220" max="9220" width="23.5703125" customWidth="1"/>
    <col min="9221" max="9221" width="23" customWidth="1"/>
    <col min="9474" max="9474" width="29.140625" customWidth="1"/>
    <col min="9475" max="9475" width="27.28515625" customWidth="1"/>
    <col min="9476" max="9476" width="23.5703125" customWidth="1"/>
    <col min="9477" max="9477" width="23" customWidth="1"/>
    <col min="9730" max="9730" width="29.140625" customWidth="1"/>
    <col min="9731" max="9731" width="27.28515625" customWidth="1"/>
    <col min="9732" max="9732" width="23.5703125" customWidth="1"/>
    <col min="9733" max="9733" width="23" customWidth="1"/>
    <col min="9986" max="9986" width="29.140625" customWidth="1"/>
    <col min="9987" max="9987" width="27.28515625" customWidth="1"/>
    <col min="9988" max="9988" width="23.5703125" customWidth="1"/>
    <col min="9989" max="9989" width="23" customWidth="1"/>
    <col min="10242" max="10242" width="29.140625" customWidth="1"/>
    <col min="10243" max="10243" width="27.28515625" customWidth="1"/>
    <col min="10244" max="10244" width="23.5703125" customWidth="1"/>
    <col min="10245" max="10245" width="23" customWidth="1"/>
    <col min="10498" max="10498" width="29.140625" customWidth="1"/>
    <col min="10499" max="10499" width="27.28515625" customWidth="1"/>
    <col min="10500" max="10500" width="23.5703125" customWidth="1"/>
    <col min="10501" max="10501" width="23" customWidth="1"/>
    <col min="10754" max="10754" width="29.140625" customWidth="1"/>
    <col min="10755" max="10755" width="27.28515625" customWidth="1"/>
    <col min="10756" max="10756" width="23.5703125" customWidth="1"/>
    <col min="10757" max="10757" width="23" customWidth="1"/>
    <col min="11010" max="11010" width="29.140625" customWidth="1"/>
    <col min="11011" max="11011" width="27.28515625" customWidth="1"/>
    <col min="11012" max="11012" width="23.5703125" customWidth="1"/>
    <col min="11013" max="11013" width="23" customWidth="1"/>
    <col min="11266" max="11266" width="29.140625" customWidth="1"/>
    <col min="11267" max="11267" width="27.28515625" customWidth="1"/>
    <col min="11268" max="11268" width="23.5703125" customWidth="1"/>
    <col min="11269" max="11269" width="23" customWidth="1"/>
    <col min="11522" max="11522" width="29.140625" customWidth="1"/>
    <col min="11523" max="11523" width="27.28515625" customWidth="1"/>
    <col min="11524" max="11524" width="23.5703125" customWidth="1"/>
    <col min="11525" max="11525" width="23" customWidth="1"/>
    <col min="11778" max="11778" width="29.140625" customWidth="1"/>
    <col min="11779" max="11779" width="27.28515625" customWidth="1"/>
    <col min="11780" max="11780" width="23.5703125" customWidth="1"/>
    <col min="11781" max="11781" width="23" customWidth="1"/>
    <col min="12034" max="12034" width="29.140625" customWidth="1"/>
    <col min="12035" max="12035" width="27.28515625" customWidth="1"/>
    <col min="12036" max="12036" width="23.5703125" customWidth="1"/>
    <col min="12037" max="12037" width="23" customWidth="1"/>
    <col min="12290" max="12290" width="29.140625" customWidth="1"/>
    <col min="12291" max="12291" width="27.28515625" customWidth="1"/>
    <col min="12292" max="12292" width="23.5703125" customWidth="1"/>
    <col min="12293" max="12293" width="23" customWidth="1"/>
    <col min="12546" max="12546" width="29.140625" customWidth="1"/>
    <col min="12547" max="12547" width="27.28515625" customWidth="1"/>
    <col min="12548" max="12548" width="23.5703125" customWidth="1"/>
    <col min="12549" max="12549" width="23" customWidth="1"/>
    <col min="12802" max="12802" width="29.140625" customWidth="1"/>
    <col min="12803" max="12803" width="27.28515625" customWidth="1"/>
    <col min="12804" max="12804" width="23.5703125" customWidth="1"/>
    <col min="12805" max="12805" width="23" customWidth="1"/>
    <col min="13058" max="13058" width="29.140625" customWidth="1"/>
    <col min="13059" max="13059" width="27.28515625" customWidth="1"/>
    <col min="13060" max="13060" width="23.5703125" customWidth="1"/>
    <col min="13061" max="13061" width="23" customWidth="1"/>
    <col min="13314" max="13314" width="29.140625" customWidth="1"/>
    <col min="13315" max="13315" width="27.28515625" customWidth="1"/>
    <col min="13316" max="13316" width="23.5703125" customWidth="1"/>
    <col min="13317" max="13317" width="23" customWidth="1"/>
    <col min="13570" max="13570" width="29.140625" customWidth="1"/>
    <col min="13571" max="13571" width="27.28515625" customWidth="1"/>
    <col min="13572" max="13572" width="23.5703125" customWidth="1"/>
    <col min="13573" max="13573" width="23" customWidth="1"/>
    <col min="13826" max="13826" width="29.140625" customWidth="1"/>
    <col min="13827" max="13827" width="27.28515625" customWidth="1"/>
    <col min="13828" max="13828" width="23.5703125" customWidth="1"/>
    <col min="13829" max="13829" width="23" customWidth="1"/>
    <col min="14082" max="14082" width="29.140625" customWidth="1"/>
    <col min="14083" max="14083" width="27.28515625" customWidth="1"/>
    <col min="14084" max="14084" width="23.5703125" customWidth="1"/>
    <col min="14085" max="14085" width="23" customWidth="1"/>
    <col min="14338" max="14338" width="29.140625" customWidth="1"/>
    <col min="14339" max="14339" width="27.28515625" customWidth="1"/>
    <col min="14340" max="14340" width="23.5703125" customWidth="1"/>
    <col min="14341" max="14341" width="23" customWidth="1"/>
    <col min="14594" max="14594" width="29.140625" customWidth="1"/>
    <col min="14595" max="14595" width="27.28515625" customWidth="1"/>
    <col min="14596" max="14596" width="23.5703125" customWidth="1"/>
    <col min="14597" max="14597" width="23" customWidth="1"/>
    <col min="14850" max="14850" width="29.140625" customWidth="1"/>
    <col min="14851" max="14851" width="27.28515625" customWidth="1"/>
    <col min="14852" max="14852" width="23.5703125" customWidth="1"/>
    <col min="14853" max="14853" width="23" customWidth="1"/>
    <col min="15106" max="15106" width="29.140625" customWidth="1"/>
    <col min="15107" max="15107" width="27.28515625" customWidth="1"/>
    <col min="15108" max="15108" width="23.5703125" customWidth="1"/>
    <col min="15109" max="15109" width="23" customWidth="1"/>
    <col min="15362" max="15362" width="29.140625" customWidth="1"/>
    <col min="15363" max="15363" width="27.28515625" customWidth="1"/>
    <col min="15364" max="15364" width="23.5703125" customWidth="1"/>
    <col min="15365" max="15365" width="23" customWidth="1"/>
    <col min="15618" max="15618" width="29.140625" customWidth="1"/>
    <col min="15619" max="15619" width="27.28515625" customWidth="1"/>
    <col min="15620" max="15620" width="23.5703125" customWidth="1"/>
    <col min="15621" max="15621" width="23" customWidth="1"/>
    <col min="15874" max="15874" width="29.140625" customWidth="1"/>
    <col min="15875" max="15875" width="27.28515625" customWidth="1"/>
    <col min="15876" max="15876" width="23.5703125" customWidth="1"/>
    <col min="15877" max="15877" width="23" customWidth="1"/>
    <col min="16130" max="16130" width="29.140625" customWidth="1"/>
    <col min="16131" max="16131" width="27.28515625" customWidth="1"/>
    <col min="16132" max="16132" width="23.5703125" customWidth="1"/>
    <col min="16133" max="16133" width="23" customWidth="1"/>
  </cols>
  <sheetData>
    <row r="1" spans="1:6">
      <c r="D1" s="75" t="s">
        <v>2597</v>
      </c>
    </row>
    <row r="2" spans="1:6">
      <c r="D2" s="359" t="s">
        <v>2586</v>
      </c>
      <c r="E2" s="359"/>
      <c r="F2" s="359"/>
    </row>
    <row r="3" spans="1:6">
      <c r="D3" s="359"/>
      <c r="E3" s="359"/>
      <c r="F3" s="359"/>
    </row>
    <row r="4" spans="1:6">
      <c r="D4" s="76" t="s">
        <v>2587</v>
      </c>
    </row>
    <row r="5" spans="1:6">
      <c r="D5" s="76" t="s">
        <v>2588</v>
      </c>
    </row>
    <row r="6" spans="1:6" ht="28.5" customHeight="1">
      <c r="D6" s="358" t="s">
        <v>3464</v>
      </c>
      <c r="E6" s="358"/>
    </row>
    <row r="7" spans="1:6" ht="18.75">
      <c r="A7" s="355" t="s">
        <v>2589</v>
      </c>
      <c r="B7" s="355"/>
      <c r="C7" s="355"/>
      <c r="D7" s="355"/>
      <c r="E7" s="355"/>
    </row>
    <row r="8" spans="1:6" ht="18.75">
      <c r="A8" s="355" t="s">
        <v>2598</v>
      </c>
      <c r="B8" s="355"/>
      <c r="C8" s="355"/>
      <c r="D8" s="355"/>
      <c r="E8" s="355"/>
    </row>
    <row r="9" spans="1:6" ht="18.75">
      <c r="A9" s="355" t="s">
        <v>2599</v>
      </c>
      <c r="B9" s="355"/>
      <c r="C9" s="355"/>
      <c r="D9" s="355"/>
      <c r="E9" s="355"/>
    </row>
    <row r="10" spans="1:6" ht="43.5" customHeight="1">
      <c r="A10" s="522" t="s">
        <v>3484</v>
      </c>
      <c r="B10" s="355"/>
      <c r="C10" s="355"/>
      <c r="D10" s="355"/>
      <c r="E10" s="355"/>
    </row>
    <row r="12" spans="1:6" ht="126">
      <c r="A12" s="356" t="s">
        <v>2591</v>
      </c>
      <c r="B12" s="356"/>
      <c r="C12" s="77" t="s">
        <v>2600</v>
      </c>
      <c r="D12" s="77" t="s">
        <v>2601</v>
      </c>
      <c r="E12" s="77" t="s">
        <v>2602</v>
      </c>
    </row>
    <row r="13" spans="1:6" ht="31.5">
      <c r="A13" s="78" t="s">
        <v>9</v>
      </c>
      <c r="B13" s="79" t="s">
        <v>2603</v>
      </c>
      <c r="C13" s="78">
        <v>0</v>
      </c>
      <c r="D13" s="78">
        <v>0</v>
      </c>
      <c r="E13" s="80">
        <v>0</v>
      </c>
    </row>
    <row r="14" spans="1:6" ht="15.75">
      <c r="A14" s="81"/>
      <c r="B14" s="82" t="s">
        <v>2604</v>
      </c>
      <c r="C14" s="83">
        <v>0</v>
      </c>
      <c r="D14" s="83">
        <v>0</v>
      </c>
      <c r="E14" s="84">
        <v>0</v>
      </c>
    </row>
    <row r="15" spans="1:6" ht="15.75">
      <c r="A15" s="81"/>
      <c r="B15" s="82" t="s">
        <v>2605</v>
      </c>
      <c r="C15" s="84">
        <v>0</v>
      </c>
      <c r="D15" s="83">
        <v>0</v>
      </c>
      <c r="E15" s="84">
        <v>0</v>
      </c>
    </row>
    <row r="16" spans="1:6" ht="15.75">
      <c r="A16" s="81"/>
      <c r="B16" s="82" t="s">
        <v>2606</v>
      </c>
      <c r="C16" s="84">
        <v>0</v>
      </c>
      <c r="D16" s="83">
        <v>0</v>
      </c>
      <c r="E16" s="84">
        <v>0</v>
      </c>
    </row>
    <row r="17" spans="1:5" ht="47.25">
      <c r="A17" s="78" t="s">
        <v>319</v>
      </c>
      <c r="B17" s="85" t="s">
        <v>2607</v>
      </c>
      <c r="C17" s="86">
        <f>C18+C19+C20</f>
        <v>89548.046916666703</v>
      </c>
      <c r="D17" s="87">
        <f>D18+D19+D20</f>
        <v>42.87533333333333</v>
      </c>
      <c r="E17" s="86">
        <f>E18+E19+E20</f>
        <v>8025.5333333333328</v>
      </c>
    </row>
    <row r="18" spans="1:5" ht="15.75">
      <c r="A18" s="81"/>
      <c r="B18" s="88" t="s">
        <v>2604</v>
      </c>
      <c r="C18" s="89">
        <f>('приложение 1 МУ 1135+'!H17+'приложение 1 МУ 1135+'!H485)/3</f>
        <v>51740.764483333362</v>
      </c>
      <c r="D18" s="89">
        <f>('приложение 1 МУ 1135+'!E17+'приложение 1 МУ 1135+'!E485)/3/1000</f>
        <v>28.421666666666667</v>
      </c>
      <c r="E18" s="89">
        <f>('приложение 1 МУ 1135+'!F17+'приложение 1 МУ 1135+'!F485)/3</f>
        <v>4782.8666666666668</v>
      </c>
    </row>
    <row r="19" spans="1:5" ht="15.75">
      <c r="A19" s="81"/>
      <c r="B19" s="88" t="s">
        <v>2605</v>
      </c>
      <c r="C19" s="89">
        <f>('приложение 1 МУ 1135+'!H404+'приложение 1 МУ 1135+'!H509+'приложение 1 МУ 1135+'!H531+'приложение 1 МУ 1135+'!H572)/3</f>
        <v>37807.282433333334</v>
      </c>
      <c r="D19" s="89">
        <f>('приложение 1 МУ 1135+'!E404+'приложение 1 МУ 1135+'!E509+'приложение 1 МУ 1135+'!E531+'приложение 1 МУ 1135+'!E572)/3/1000</f>
        <v>14.453666666666667</v>
      </c>
      <c r="E19" s="89">
        <f>('приложение 1 МУ 1135+'!F404+'приложение 1 МУ 1135+'!F509+'приложение 1 МУ 1135+'!F531+'приложение 1 МУ 1135+'!F572)/3</f>
        <v>3242.6666666666665</v>
      </c>
    </row>
    <row r="20" spans="1:5" ht="15.75">
      <c r="A20" s="81"/>
      <c r="B20" s="88" t="s">
        <v>2606</v>
      </c>
      <c r="C20" s="90">
        <v>0</v>
      </c>
      <c r="D20" s="89">
        <v>0</v>
      </c>
      <c r="E20" s="89">
        <v>0</v>
      </c>
    </row>
    <row r="23" spans="1:5">
      <c r="E23" s="91"/>
    </row>
  </sheetData>
  <mergeCells count="7">
    <mergeCell ref="A12:B12"/>
    <mergeCell ref="D2:F3"/>
    <mergeCell ref="A7:E7"/>
    <mergeCell ref="A8:E8"/>
    <mergeCell ref="A9:E9"/>
    <mergeCell ref="A10:E10"/>
    <mergeCell ref="D6:E6"/>
  </mergeCell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view="pageBreakPreview" zoomScale="55" zoomScaleNormal="100" zoomScaleSheetLayoutView="55" workbookViewId="0">
      <selection activeCell="F1" sqref="F1"/>
    </sheetView>
  </sheetViews>
  <sheetFormatPr defaultRowHeight="15" customHeight="1" outlineLevelRow="1"/>
  <cols>
    <col min="1" max="1" width="19.28515625" style="288" customWidth="1"/>
    <col min="2" max="2" width="136.7109375" style="288" customWidth="1"/>
    <col min="3" max="3" width="21.7109375" style="288" customWidth="1"/>
    <col min="4" max="4" width="15.7109375" style="288" customWidth="1"/>
    <col min="5" max="5" width="21.5703125" style="288" customWidth="1"/>
    <col min="6" max="6" width="21" style="288" customWidth="1"/>
    <col min="7" max="16384" width="9.140625" style="288"/>
  </cols>
  <sheetData>
    <row r="1" spans="1:6">
      <c r="A1" s="34"/>
      <c r="B1" s="36"/>
      <c r="C1" s="37"/>
      <c r="D1" s="37"/>
      <c r="E1" s="34"/>
      <c r="F1" s="287"/>
    </row>
    <row r="2" spans="1:6" ht="18.75" customHeight="1">
      <c r="A2" s="360" t="s">
        <v>2609</v>
      </c>
      <c r="B2" s="360"/>
      <c r="C2" s="360"/>
      <c r="D2" s="360"/>
      <c r="E2" s="360"/>
      <c r="F2" s="360"/>
    </row>
    <row r="3" spans="1:6" ht="18.75" customHeight="1">
      <c r="A3" s="360" t="s">
        <v>3478</v>
      </c>
      <c r="B3" s="360"/>
      <c r="C3" s="360"/>
      <c r="D3" s="360"/>
      <c r="E3" s="360"/>
      <c r="F3" s="360"/>
    </row>
    <row r="4" spans="1:6" ht="18.75">
      <c r="A4" s="360" t="s">
        <v>3465</v>
      </c>
      <c r="B4" s="360"/>
      <c r="C4" s="360"/>
      <c r="D4" s="360"/>
      <c r="E4" s="360"/>
      <c r="F4" s="360"/>
    </row>
    <row r="5" spans="1:6" ht="15.75" thickBot="1">
      <c r="A5" s="34"/>
      <c r="B5" s="35"/>
      <c r="C5" s="34"/>
      <c r="D5" s="34"/>
      <c r="E5" s="34"/>
      <c r="F5" s="39" t="s">
        <v>2612</v>
      </c>
    </row>
    <row r="6" spans="1:6" ht="15.75" thickBot="1">
      <c r="A6" s="361" t="s">
        <v>2613</v>
      </c>
      <c r="B6" s="363" t="s">
        <v>2614</v>
      </c>
      <c r="C6" s="364"/>
      <c r="D6" s="363" t="s">
        <v>2615</v>
      </c>
      <c r="E6" s="366" t="s">
        <v>2616</v>
      </c>
      <c r="F6" s="367"/>
    </row>
    <row r="7" spans="1:6">
      <c r="A7" s="362"/>
      <c r="B7" s="370" t="s">
        <v>2617</v>
      </c>
      <c r="C7" s="370" t="s">
        <v>2618</v>
      </c>
      <c r="D7" s="365"/>
      <c r="E7" s="368"/>
      <c r="F7" s="369"/>
    </row>
    <row r="8" spans="1:6" ht="38.25" customHeight="1" thickBot="1">
      <c r="A8" s="362"/>
      <c r="B8" s="371"/>
      <c r="C8" s="371"/>
      <c r="D8" s="365"/>
      <c r="E8" s="282" t="s">
        <v>3466</v>
      </c>
      <c r="F8" s="289" t="s">
        <v>3467</v>
      </c>
    </row>
    <row r="9" spans="1:6" ht="171.75" customHeight="1" thickBot="1">
      <c r="A9" s="374" t="s">
        <v>3468</v>
      </c>
      <c r="B9" s="290" t="s">
        <v>2622</v>
      </c>
      <c r="C9" s="370"/>
      <c r="D9" s="377" t="s">
        <v>2623</v>
      </c>
      <c r="E9" s="291">
        <f>7364/1.2</f>
        <v>6136.666666666667</v>
      </c>
      <c r="F9" s="292">
        <f>7739.56/1.2</f>
        <v>6449.6333333333341</v>
      </c>
    </row>
    <row r="10" spans="1:6" ht="124.5" customHeight="1" thickBot="1">
      <c r="A10" s="375"/>
      <c r="B10" s="290" t="s">
        <v>2624</v>
      </c>
      <c r="C10" s="371"/>
      <c r="D10" s="378"/>
      <c r="E10" s="379">
        <f>1176.41/1.2</f>
        <v>980.34166666666681</v>
      </c>
      <c r="F10" s="380"/>
    </row>
    <row r="11" spans="1:6" ht="43.5" customHeight="1" thickBot="1">
      <c r="A11" s="375"/>
      <c r="B11" s="381" t="s">
        <v>3469</v>
      </c>
      <c r="C11" s="382"/>
      <c r="D11" s="382"/>
      <c r="E11" s="382"/>
      <c r="F11" s="383"/>
    </row>
    <row r="12" spans="1:6" ht="45">
      <c r="A12" s="375"/>
      <c r="B12" s="293" t="s">
        <v>2626</v>
      </c>
      <c r="C12" s="384"/>
      <c r="D12" s="387" t="s">
        <v>2627</v>
      </c>
      <c r="E12" s="390"/>
      <c r="F12" s="391"/>
    </row>
    <row r="13" spans="1:6">
      <c r="A13" s="375"/>
      <c r="B13" s="294" t="s">
        <v>2628</v>
      </c>
      <c r="C13" s="385"/>
      <c r="D13" s="388"/>
      <c r="E13" s="392">
        <v>19117.07</v>
      </c>
      <c r="F13" s="393"/>
    </row>
    <row r="14" spans="1:6" ht="15.75" thickBot="1">
      <c r="A14" s="375"/>
      <c r="B14" s="295" t="s">
        <v>2629</v>
      </c>
      <c r="C14" s="385"/>
      <c r="D14" s="388"/>
      <c r="E14" s="372">
        <v>17641.96</v>
      </c>
      <c r="F14" s="373"/>
    </row>
    <row r="15" spans="1:6" ht="30">
      <c r="A15" s="375"/>
      <c r="B15" s="296" t="s">
        <v>2630</v>
      </c>
      <c r="C15" s="385"/>
      <c r="D15" s="388"/>
      <c r="E15" s="390"/>
      <c r="F15" s="391"/>
    </row>
    <row r="16" spans="1:6">
      <c r="A16" s="375"/>
      <c r="B16" s="294" t="s">
        <v>2628</v>
      </c>
      <c r="C16" s="385"/>
      <c r="D16" s="388"/>
      <c r="E16" s="392">
        <v>8751.73</v>
      </c>
      <c r="F16" s="393"/>
    </row>
    <row r="17" spans="1:6" ht="15.75" thickBot="1">
      <c r="A17" s="375"/>
      <c r="B17" s="295" t="s">
        <v>2629</v>
      </c>
      <c r="C17" s="385"/>
      <c r="D17" s="388"/>
      <c r="E17" s="372">
        <v>8751.73</v>
      </c>
      <c r="F17" s="373"/>
    </row>
    <row r="18" spans="1:6" ht="45">
      <c r="A18" s="375"/>
      <c r="B18" s="297" t="s">
        <v>2631</v>
      </c>
      <c r="C18" s="385"/>
      <c r="D18" s="388"/>
      <c r="E18" s="394"/>
      <c r="F18" s="395"/>
    </row>
    <row r="19" spans="1:6">
      <c r="A19" s="375"/>
      <c r="B19" s="294" t="s">
        <v>2628</v>
      </c>
      <c r="C19" s="385"/>
      <c r="D19" s="388"/>
      <c r="E19" s="392">
        <v>10365.35</v>
      </c>
      <c r="F19" s="393"/>
    </row>
    <row r="20" spans="1:6" ht="15.75" thickBot="1">
      <c r="A20" s="375"/>
      <c r="B20" s="295" t="s">
        <v>2629</v>
      </c>
      <c r="C20" s="385"/>
      <c r="D20" s="388"/>
      <c r="E20" s="372" t="s">
        <v>2632</v>
      </c>
      <c r="F20" s="373"/>
    </row>
    <row r="21" spans="1:6" ht="33" customHeight="1">
      <c r="A21" s="375"/>
      <c r="B21" s="298" t="s">
        <v>2633</v>
      </c>
      <c r="C21" s="385"/>
      <c r="D21" s="388"/>
      <c r="E21" s="394"/>
      <c r="F21" s="395"/>
    </row>
    <row r="22" spans="1:6">
      <c r="A22" s="375"/>
      <c r="B22" s="294" t="s">
        <v>2628</v>
      </c>
      <c r="C22" s="385"/>
      <c r="D22" s="388"/>
      <c r="E22" s="392" t="s">
        <v>2632</v>
      </c>
      <c r="F22" s="393"/>
    </row>
    <row r="23" spans="1:6" ht="15.75" thickBot="1">
      <c r="A23" s="375"/>
      <c r="B23" s="295" t="s">
        <v>2629</v>
      </c>
      <c r="C23" s="386"/>
      <c r="D23" s="389"/>
      <c r="E23" s="372">
        <v>8890.23</v>
      </c>
      <c r="F23" s="373"/>
    </row>
    <row r="24" spans="1:6" ht="15.75" outlineLevel="1" thickBot="1">
      <c r="A24" s="375"/>
      <c r="B24" s="396" t="s">
        <v>2634</v>
      </c>
      <c r="C24" s="397"/>
      <c r="D24" s="397"/>
      <c r="E24" s="397"/>
      <c r="F24" s="398"/>
    </row>
    <row r="25" spans="1:6" outlineLevel="1">
      <c r="A25" s="375"/>
      <c r="B25" s="299" t="s">
        <v>2635</v>
      </c>
      <c r="C25" s="387" t="s">
        <v>2636</v>
      </c>
      <c r="D25" s="384" t="s">
        <v>2637</v>
      </c>
      <c r="E25" s="399">
        <v>1472818.96</v>
      </c>
      <c r="F25" s="400"/>
    </row>
    <row r="26" spans="1:6" outlineLevel="1">
      <c r="A26" s="375"/>
      <c r="B26" s="300" t="s">
        <v>2638</v>
      </c>
      <c r="C26" s="388"/>
      <c r="D26" s="385"/>
      <c r="E26" s="401">
        <v>2732835.05</v>
      </c>
      <c r="F26" s="402"/>
    </row>
    <row r="27" spans="1:6">
      <c r="A27" s="375"/>
      <c r="B27" s="300" t="s">
        <v>2639</v>
      </c>
      <c r="C27" s="388"/>
      <c r="D27" s="385"/>
      <c r="E27" s="403">
        <v>1181597.81</v>
      </c>
      <c r="F27" s="404"/>
    </row>
    <row r="28" spans="1:6">
      <c r="A28" s="375"/>
      <c r="B28" s="300" t="s">
        <v>2640</v>
      </c>
      <c r="C28" s="388"/>
      <c r="D28" s="385"/>
      <c r="E28" s="403">
        <v>1768088.24</v>
      </c>
      <c r="F28" s="404"/>
    </row>
    <row r="29" spans="1:6" ht="15" customHeight="1" thickBot="1">
      <c r="A29" s="375"/>
      <c r="B29" s="301" t="s">
        <v>2641</v>
      </c>
      <c r="C29" s="389"/>
      <c r="D29" s="385"/>
      <c r="E29" s="408">
        <v>2191612.69</v>
      </c>
      <c r="F29" s="409"/>
    </row>
    <row r="30" spans="1:6">
      <c r="A30" s="375"/>
      <c r="B30" s="300" t="s">
        <v>2640</v>
      </c>
      <c r="C30" s="410" t="s">
        <v>2642</v>
      </c>
      <c r="D30" s="385"/>
      <c r="E30" s="403">
        <v>2930166.5</v>
      </c>
      <c r="F30" s="404"/>
    </row>
    <row r="31" spans="1:6">
      <c r="A31" s="375"/>
      <c r="B31" s="300" t="s">
        <v>2641</v>
      </c>
      <c r="C31" s="411"/>
      <c r="D31" s="385"/>
      <c r="E31" s="403">
        <v>2594380.2400000002</v>
      </c>
      <c r="F31" s="404"/>
    </row>
    <row r="32" spans="1:6" ht="15.75" customHeight="1" thickBot="1">
      <c r="A32" s="375"/>
      <c r="B32" s="301" t="s">
        <v>3470</v>
      </c>
      <c r="C32" s="412"/>
      <c r="D32" s="385"/>
      <c r="E32" s="408">
        <v>3982771.43</v>
      </c>
      <c r="F32" s="409"/>
    </row>
    <row r="33" spans="1:6" ht="15.75" thickBot="1">
      <c r="A33" s="375"/>
      <c r="B33" s="396" t="s">
        <v>3471</v>
      </c>
      <c r="C33" s="397"/>
      <c r="D33" s="397"/>
      <c r="E33" s="397"/>
      <c r="F33" s="398"/>
    </row>
    <row r="34" spans="1:6" ht="30.75" thickBot="1">
      <c r="A34" s="375"/>
      <c r="B34" s="302" t="s">
        <v>3472</v>
      </c>
      <c r="C34" s="303" t="s">
        <v>2636</v>
      </c>
      <c r="D34" s="413" t="s">
        <v>2637</v>
      </c>
      <c r="E34" s="415">
        <v>7141399.8899999997</v>
      </c>
      <c r="F34" s="416"/>
    </row>
    <row r="35" spans="1:6" ht="30.75" thickBot="1">
      <c r="A35" s="375"/>
      <c r="B35" s="304" t="s">
        <v>2650</v>
      </c>
      <c r="C35" s="305" t="s">
        <v>2652</v>
      </c>
      <c r="D35" s="414"/>
      <c r="E35" s="408">
        <v>4715770.2</v>
      </c>
      <c r="F35" s="409"/>
    </row>
    <row r="36" spans="1:6" ht="16.5" customHeight="1" thickBot="1">
      <c r="A36" s="375"/>
      <c r="B36" s="417" t="s">
        <v>2653</v>
      </c>
      <c r="C36" s="418"/>
      <c r="D36" s="418"/>
      <c r="E36" s="418"/>
      <c r="F36" s="419"/>
    </row>
    <row r="37" spans="1:6" ht="28.5" customHeight="1" thickBot="1">
      <c r="A37" s="375"/>
      <c r="B37" s="306" t="s">
        <v>2654</v>
      </c>
      <c r="C37" s="303" t="s">
        <v>2642</v>
      </c>
      <c r="D37" s="307" t="s">
        <v>2655</v>
      </c>
      <c r="E37" s="408">
        <v>2105328.3199999998</v>
      </c>
      <c r="F37" s="409"/>
    </row>
    <row r="38" spans="1:6" ht="30" customHeight="1" thickBot="1">
      <c r="A38" s="375"/>
      <c r="B38" s="405" t="s">
        <v>3473</v>
      </c>
      <c r="C38" s="406"/>
      <c r="D38" s="406"/>
      <c r="E38" s="406"/>
      <c r="F38" s="407"/>
    </row>
    <row r="39" spans="1:6">
      <c r="A39" s="375"/>
      <c r="B39" s="308" t="s">
        <v>2663</v>
      </c>
      <c r="C39" s="423" t="s">
        <v>2658</v>
      </c>
      <c r="D39" s="410" t="s">
        <v>2623</v>
      </c>
      <c r="E39" s="426">
        <v>61984.83</v>
      </c>
      <c r="F39" s="427"/>
    </row>
    <row r="40" spans="1:6">
      <c r="A40" s="375"/>
      <c r="B40" s="309" t="s">
        <v>2657</v>
      </c>
      <c r="C40" s="424"/>
      <c r="D40" s="411"/>
      <c r="E40" s="428">
        <v>35817.269999999997</v>
      </c>
      <c r="F40" s="404"/>
    </row>
    <row r="41" spans="1:6" ht="17.25" customHeight="1">
      <c r="A41" s="375"/>
      <c r="B41" s="309" t="s">
        <v>2659</v>
      </c>
      <c r="C41" s="424"/>
      <c r="D41" s="411"/>
      <c r="E41" s="428">
        <v>75189.59</v>
      </c>
      <c r="F41" s="404"/>
    </row>
    <row r="42" spans="1:6">
      <c r="A42" s="375"/>
      <c r="B42" s="309" t="s">
        <v>2660</v>
      </c>
      <c r="C42" s="424"/>
      <c r="D42" s="411"/>
      <c r="E42" s="428">
        <v>38640.06</v>
      </c>
      <c r="F42" s="404"/>
    </row>
    <row r="43" spans="1:6">
      <c r="A43" s="375"/>
      <c r="B43" s="309" t="s">
        <v>2665</v>
      </c>
      <c r="C43" s="424"/>
      <c r="D43" s="411"/>
      <c r="E43" s="429">
        <v>11889.58</v>
      </c>
      <c r="F43" s="430"/>
    </row>
    <row r="44" spans="1:6">
      <c r="A44" s="375"/>
      <c r="B44" s="309" t="s">
        <v>2661</v>
      </c>
      <c r="C44" s="424"/>
      <c r="D44" s="411"/>
      <c r="E44" s="428">
        <v>5862.84</v>
      </c>
      <c r="F44" s="404"/>
    </row>
    <row r="45" spans="1:6">
      <c r="A45" s="375"/>
      <c r="B45" s="310" t="s">
        <v>2666</v>
      </c>
      <c r="C45" s="424"/>
      <c r="D45" s="411"/>
      <c r="E45" s="429">
        <v>2087.94</v>
      </c>
      <c r="F45" s="430"/>
    </row>
    <row r="46" spans="1:6" ht="15.75" thickBot="1">
      <c r="A46" s="375"/>
      <c r="B46" s="310" t="s">
        <v>2662</v>
      </c>
      <c r="C46" s="425"/>
      <c r="D46" s="411"/>
      <c r="E46" s="431">
        <v>10888.75</v>
      </c>
      <c r="F46" s="432"/>
    </row>
    <row r="47" spans="1:6">
      <c r="A47" s="375"/>
      <c r="B47" s="311" t="s">
        <v>2661</v>
      </c>
      <c r="C47" s="410" t="s">
        <v>2664</v>
      </c>
      <c r="D47" s="411"/>
      <c r="E47" s="433">
        <v>4628.13</v>
      </c>
      <c r="F47" s="434"/>
    </row>
    <row r="48" spans="1:6" ht="17.25" customHeight="1">
      <c r="A48" s="375"/>
      <c r="B48" s="312" t="s">
        <v>2667</v>
      </c>
      <c r="C48" s="411"/>
      <c r="D48" s="411"/>
      <c r="E48" s="428">
        <v>36763.33</v>
      </c>
      <c r="F48" s="404"/>
    </row>
    <row r="49" spans="1:6" ht="17.25" customHeight="1">
      <c r="A49" s="375"/>
      <c r="B49" s="312" t="s">
        <v>2668</v>
      </c>
      <c r="C49" s="411"/>
      <c r="D49" s="411"/>
      <c r="E49" s="428">
        <v>14262.18</v>
      </c>
      <c r="F49" s="404"/>
    </row>
    <row r="50" spans="1:6" ht="17.25" customHeight="1" thickBot="1">
      <c r="A50" s="375"/>
      <c r="B50" s="313" t="s">
        <v>2669</v>
      </c>
      <c r="C50" s="411"/>
      <c r="D50" s="411"/>
      <c r="E50" s="431">
        <v>12058.61</v>
      </c>
      <c r="F50" s="432"/>
    </row>
    <row r="51" spans="1:6" ht="18.75" customHeight="1" thickBot="1">
      <c r="A51" s="375"/>
      <c r="B51" s="420" t="s">
        <v>2671</v>
      </c>
      <c r="C51" s="421"/>
      <c r="D51" s="421"/>
      <c r="E51" s="421"/>
      <c r="F51" s="422"/>
    </row>
    <row r="52" spans="1:6" ht="28.5" customHeight="1" thickBot="1">
      <c r="A52" s="375"/>
      <c r="B52" s="420" t="s">
        <v>2672</v>
      </c>
      <c r="C52" s="421"/>
      <c r="D52" s="421"/>
      <c r="E52" s="421"/>
      <c r="F52" s="422"/>
    </row>
    <row r="53" spans="1:6" ht="22.5" customHeight="1" thickBot="1">
      <c r="A53" s="375"/>
      <c r="B53" s="381" t="s">
        <v>3474</v>
      </c>
      <c r="C53" s="382"/>
      <c r="D53" s="382"/>
      <c r="E53" s="382"/>
      <c r="F53" s="383"/>
    </row>
    <row r="54" spans="1:6">
      <c r="A54" s="375"/>
      <c r="B54" s="314" t="s">
        <v>2674</v>
      </c>
      <c r="C54" s="435" t="s">
        <v>2636</v>
      </c>
      <c r="D54" s="377" t="s">
        <v>2675</v>
      </c>
      <c r="E54" s="433">
        <v>20901.79</v>
      </c>
      <c r="F54" s="434"/>
    </row>
    <row r="55" spans="1:6">
      <c r="A55" s="375"/>
      <c r="B55" s="315" t="s">
        <v>2676</v>
      </c>
      <c r="C55" s="436"/>
      <c r="D55" s="437"/>
      <c r="E55" s="403">
        <v>34299.01</v>
      </c>
      <c r="F55" s="404"/>
    </row>
    <row r="56" spans="1:6" ht="15.75" thickBot="1">
      <c r="A56" s="375"/>
      <c r="B56" s="315" t="s">
        <v>2678</v>
      </c>
      <c r="C56" s="436"/>
      <c r="D56" s="437"/>
      <c r="E56" s="403">
        <v>58694.400000000001</v>
      </c>
      <c r="F56" s="404"/>
    </row>
    <row r="57" spans="1:6" ht="15.75" thickBot="1">
      <c r="A57" s="376"/>
      <c r="B57" s="316" t="s">
        <v>2680</v>
      </c>
      <c r="C57" s="317" t="s">
        <v>2642</v>
      </c>
      <c r="D57" s="378"/>
      <c r="E57" s="415">
        <v>480950</v>
      </c>
      <c r="F57" s="416"/>
    </row>
    <row r="58" spans="1:6" ht="15" customHeight="1">
      <c r="A58" s="318"/>
      <c r="D58" s="318"/>
    </row>
  </sheetData>
  <mergeCells count="71">
    <mergeCell ref="B52:F52"/>
    <mergeCell ref="B53:F53"/>
    <mergeCell ref="C54:C56"/>
    <mergeCell ref="D54:D57"/>
    <mergeCell ref="E54:F54"/>
    <mergeCell ref="E55:F55"/>
    <mergeCell ref="E56:F56"/>
    <mergeCell ref="E57:F57"/>
    <mergeCell ref="B51:F51"/>
    <mergeCell ref="C39:C46"/>
    <mergeCell ref="D39:D50"/>
    <mergeCell ref="E39:F39"/>
    <mergeCell ref="E40:F40"/>
    <mergeCell ref="E41:F41"/>
    <mergeCell ref="E42:F42"/>
    <mergeCell ref="E43:F43"/>
    <mergeCell ref="E44:F44"/>
    <mergeCell ref="E45:F45"/>
    <mergeCell ref="E46:F46"/>
    <mergeCell ref="C47:C50"/>
    <mergeCell ref="E47:F47"/>
    <mergeCell ref="E48:F48"/>
    <mergeCell ref="E49:F49"/>
    <mergeCell ref="E50:F50"/>
    <mergeCell ref="B38:F38"/>
    <mergeCell ref="E29:F29"/>
    <mergeCell ref="C30:C32"/>
    <mergeCell ref="E30:F30"/>
    <mergeCell ref="E31:F31"/>
    <mergeCell ref="E32:F32"/>
    <mergeCell ref="B33:F33"/>
    <mergeCell ref="D34:D35"/>
    <mergeCell ref="E34:F34"/>
    <mergeCell ref="E35:F35"/>
    <mergeCell ref="B36:F36"/>
    <mergeCell ref="E37:F37"/>
    <mergeCell ref="E21:F21"/>
    <mergeCell ref="E22:F22"/>
    <mergeCell ref="E23:F23"/>
    <mergeCell ref="B24:F24"/>
    <mergeCell ref="C25:C29"/>
    <mergeCell ref="D25:D32"/>
    <mergeCell ref="E25:F25"/>
    <mergeCell ref="E26:F26"/>
    <mergeCell ref="E27:F27"/>
    <mergeCell ref="E28:F28"/>
    <mergeCell ref="E20:F20"/>
    <mergeCell ref="A9:A57"/>
    <mergeCell ref="C9:C10"/>
    <mergeCell ref="D9:D10"/>
    <mergeCell ref="E10:F10"/>
    <mergeCell ref="B11:F11"/>
    <mergeCell ref="C12:C23"/>
    <mergeCell ref="D12:D23"/>
    <mergeCell ref="E12:F12"/>
    <mergeCell ref="E13:F13"/>
    <mergeCell ref="E14:F14"/>
    <mergeCell ref="E15:F15"/>
    <mergeCell ref="E16:F16"/>
    <mergeCell ref="E17:F17"/>
    <mergeCell ref="E18:F18"/>
    <mergeCell ref="E19:F19"/>
    <mergeCell ref="A2:F2"/>
    <mergeCell ref="A3:F3"/>
    <mergeCell ref="A4:F4"/>
    <mergeCell ref="A6:A8"/>
    <mergeCell ref="B6:C6"/>
    <mergeCell ref="D6:D8"/>
    <mergeCell ref="E6:F7"/>
    <mergeCell ref="B7:B8"/>
    <mergeCell ref="C7:C8"/>
  </mergeCells>
  <pageMargins left="0.70866141732283472" right="0.70866141732283472" top="0.74803149606299213" bottom="0.74803149606299213" header="0.31496062992125984" footer="0.31496062992125984"/>
  <pageSetup paperSize="9" scale="53" orientation="landscape" r:id="rId1"/>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view="pageBreakPreview" zoomScale="60" zoomScaleNormal="100" workbookViewId="0">
      <selection activeCell="D12" sqref="D12:D23"/>
    </sheetView>
  </sheetViews>
  <sheetFormatPr defaultColWidth="9.140625" defaultRowHeight="15" outlineLevelRow="1"/>
  <cols>
    <col min="1" max="1" width="19.28515625" style="34" customWidth="1"/>
    <col min="2" max="2" width="136.7109375" style="35" customWidth="1"/>
    <col min="3" max="3" width="21.7109375" style="34" customWidth="1"/>
    <col min="4" max="4" width="15.7109375" style="34" customWidth="1"/>
    <col min="5" max="5" width="21.5703125" style="34" customWidth="1"/>
    <col min="6" max="6" width="21" style="34" customWidth="1"/>
    <col min="7" max="16384" width="9.140625" style="34"/>
  </cols>
  <sheetData>
    <row r="1" spans="1:6">
      <c r="B1" s="36"/>
      <c r="C1" s="37"/>
      <c r="D1" s="37"/>
      <c r="F1" s="38" t="s">
        <v>2608</v>
      </c>
    </row>
    <row r="2" spans="1:6" ht="18.75" customHeight="1">
      <c r="A2" s="438" t="s">
        <v>2609</v>
      </c>
      <c r="B2" s="438"/>
      <c r="C2" s="438"/>
      <c r="D2" s="438"/>
      <c r="E2" s="438"/>
      <c r="F2" s="438"/>
    </row>
    <row r="3" spans="1:6" ht="18.75" customHeight="1">
      <c r="A3" s="438" t="s">
        <v>2610</v>
      </c>
      <c r="B3" s="438"/>
      <c r="C3" s="438"/>
      <c r="D3" s="438"/>
      <c r="E3" s="438"/>
      <c r="F3" s="438"/>
    </row>
    <row r="4" spans="1:6" ht="18.75">
      <c r="A4" s="438" t="s">
        <v>2611</v>
      </c>
      <c r="B4" s="438"/>
      <c r="C4" s="438"/>
      <c r="D4" s="438"/>
      <c r="E4" s="438"/>
      <c r="F4" s="438"/>
    </row>
    <row r="5" spans="1:6">
      <c r="F5" s="39" t="s">
        <v>2612</v>
      </c>
    </row>
    <row r="6" spans="1:6">
      <c r="A6" s="505" t="s">
        <v>2613</v>
      </c>
      <c r="B6" s="439" t="s">
        <v>2614</v>
      </c>
      <c r="C6" s="440"/>
      <c r="D6" s="439" t="s">
        <v>2615</v>
      </c>
      <c r="E6" s="445" t="s">
        <v>2616</v>
      </c>
      <c r="F6" s="446"/>
    </row>
    <row r="7" spans="1:6">
      <c r="A7" s="362"/>
      <c r="B7" s="509" t="s">
        <v>2617</v>
      </c>
      <c r="C7" s="509" t="s">
        <v>2618</v>
      </c>
      <c r="D7" s="365"/>
      <c r="E7" s="447"/>
      <c r="F7" s="448"/>
    </row>
    <row r="8" spans="1:6" ht="38.25" customHeight="1">
      <c r="A8" s="362"/>
      <c r="B8" s="371"/>
      <c r="C8" s="371"/>
      <c r="D8" s="365"/>
      <c r="E8" s="40" t="s">
        <v>2619</v>
      </c>
      <c r="F8" s="41" t="s">
        <v>2620</v>
      </c>
    </row>
    <row r="9" spans="1:6" ht="171.75" customHeight="1">
      <c r="A9" s="506" t="s">
        <v>2621</v>
      </c>
      <c r="B9" s="42" t="s">
        <v>2622</v>
      </c>
      <c r="C9" s="509"/>
      <c r="D9" s="443" t="s">
        <v>2623</v>
      </c>
      <c r="E9" s="43">
        <f>7000/1.2</f>
        <v>5833.3333333333303</v>
      </c>
      <c r="F9" s="44">
        <f>7364/1.2</f>
        <v>6136.6666666666697</v>
      </c>
    </row>
    <row r="10" spans="1:6" ht="124.5" customHeight="1">
      <c r="A10" s="507"/>
      <c r="B10" s="42" t="s">
        <v>2624</v>
      </c>
      <c r="C10" s="371"/>
      <c r="D10" s="444"/>
      <c r="E10" s="441">
        <f>1119.33/1.2</f>
        <v>932.77499999999998</v>
      </c>
      <c r="F10" s="442"/>
    </row>
    <row r="11" spans="1:6" ht="43.5" customHeight="1">
      <c r="A11" s="507"/>
      <c r="B11" s="449" t="s">
        <v>2625</v>
      </c>
      <c r="C11" s="450"/>
      <c r="D11" s="450"/>
      <c r="E11" s="450"/>
      <c r="F11" s="451"/>
    </row>
    <row r="12" spans="1:6" ht="45">
      <c r="A12" s="507"/>
      <c r="B12" s="45" t="s">
        <v>2626</v>
      </c>
      <c r="C12" s="467"/>
      <c r="D12" s="464" t="s">
        <v>2627</v>
      </c>
      <c r="E12" s="452"/>
      <c r="F12" s="453"/>
    </row>
    <row r="13" spans="1:6">
      <c r="A13" s="507"/>
      <c r="B13" s="46" t="s">
        <v>2628</v>
      </c>
      <c r="C13" s="468"/>
      <c r="D13" s="465"/>
      <c r="E13" s="454">
        <v>17204.72</v>
      </c>
      <c r="F13" s="455"/>
    </row>
    <row r="14" spans="1:6">
      <c r="A14" s="507"/>
      <c r="B14" s="47" t="s">
        <v>2629</v>
      </c>
      <c r="C14" s="468"/>
      <c r="D14" s="465"/>
      <c r="E14" s="456">
        <v>14617.89</v>
      </c>
      <c r="F14" s="457"/>
    </row>
    <row r="15" spans="1:6" ht="30">
      <c r="A15" s="507"/>
      <c r="B15" s="48" t="s">
        <v>2630</v>
      </c>
      <c r="C15" s="468"/>
      <c r="D15" s="465"/>
      <c r="E15" s="452"/>
      <c r="F15" s="453"/>
    </row>
    <row r="16" spans="1:6">
      <c r="A16" s="507"/>
      <c r="B16" s="46" t="s">
        <v>2628</v>
      </c>
      <c r="C16" s="468"/>
      <c r="D16" s="465"/>
      <c r="E16" s="454">
        <v>10950.7</v>
      </c>
      <c r="F16" s="455"/>
    </row>
    <row r="17" spans="1:6">
      <c r="A17" s="507"/>
      <c r="B17" s="47" t="s">
        <v>2629</v>
      </c>
      <c r="C17" s="468"/>
      <c r="D17" s="465"/>
      <c r="E17" s="456">
        <v>10950.7</v>
      </c>
      <c r="F17" s="457"/>
    </row>
    <row r="18" spans="1:6" ht="45">
      <c r="A18" s="507"/>
      <c r="B18" s="49" t="s">
        <v>2631</v>
      </c>
      <c r="C18" s="468"/>
      <c r="D18" s="465"/>
      <c r="E18" s="458"/>
      <c r="F18" s="459"/>
    </row>
    <row r="19" spans="1:6">
      <c r="A19" s="507"/>
      <c r="B19" s="46" t="s">
        <v>2628</v>
      </c>
      <c r="C19" s="468"/>
      <c r="D19" s="465"/>
      <c r="E19" s="454">
        <v>6254.02</v>
      </c>
      <c r="F19" s="455"/>
    </row>
    <row r="20" spans="1:6">
      <c r="A20" s="507"/>
      <c r="B20" s="47" t="s">
        <v>2629</v>
      </c>
      <c r="C20" s="468"/>
      <c r="D20" s="465"/>
      <c r="E20" s="456" t="s">
        <v>2632</v>
      </c>
      <c r="F20" s="457"/>
    </row>
    <row r="21" spans="1:6" ht="33" customHeight="1">
      <c r="A21" s="507"/>
      <c r="B21" s="50" t="s">
        <v>2633</v>
      </c>
      <c r="C21" s="468"/>
      <c r="D21" s="465"/>
      <c r="E21" s="458"/>
      <c r="F21" s="459"/>
    </row>
    <row r="22" spans="1:6">
      <c r="A22" s="507"/>
      <c r="B22" s="46" t="s">
        <v>2628</v>
      </c>
      <c r="C22" s="468"/>
      <c r="D22" s="465"/>
      <c r="E22" s="454" t="s">
        <v>2632</v>
      </c>
      <c r="F22" s="455"/>
    </row>
    <row r="23" spans="1:6">
      <c r="A23" s="507"/>
      <c r="B23" s="47" t="s">
        <v>2629</v>
      </c>
      <c r="C23" s="470"/>
      <c r="D23" s="466"/>
      <c r="E23" s="456">
        <v>3667.19</v>
      </c>
      <c r="F23" s="457"/>
    </row>
    <row r="24" spans="1:6" outlineLevel="1">
      <c r="A24" s="507"/>
      <c r="B24" s="396" t="s">
        <v>2634</v>
      </c>
      <c r="C24" s="460"/>
      <c r="D24" s="460"/>
      <c r="E24" s="460"/>
      <c r="F24" s="461"/>
    </row>
    <row r="25" spans="1:6" outlineLevel="1">
      <c r="A25" s="507"/>
      <c r="B25" s="51" t="s">
        <v>2635</v>
      </c>
      <c r="C25" s="464" t="s">
        <v>2636</v>
      </c>
      <c r="D25" s="467" t="s">
        <v>2637</v>
      </c>
      <c r="E25" s="462">
        <v>1549464.83</v>
      </c>
      <c r="F25" s="463"/>
    </row>
    <row r="26" spans="1:6" outlineLevel="1">
      <c r="A26" s="507"/>
      <c r="B26" s="52" t="s">
        <v>2638</v>
      </c>
      <c r="C26" s="465"/>
      <c r="D26" s="468"/>
      <c r="E26" s="471">
        <v>2637227.63</v>
      </c>
      <c r="F26" s="472"/>
    </row>
    <row r="27" spans="1:6">
      <c r="A27" s="507"/>
      <c r="B27" s="52" t="s">
        <v>2639</v>
      </c>
      <c r="C27" s="465"/>
      <c r="D27" s="468"/>
      <c r="E27" s="473">
        <v>1392368.61</v>
      </c>
      <c r="F27" s="474"/>
    </row>
    <row r="28" spans="1:6">
      <c r="A28" s="507"/>
      <c r="B28" s="52" t="s">
        <v>2640</v>
      </c>
      <c r="C28" s="465"/>
      <c r="D28" s="468"/>
      <c r="E28" s="473">
        <v>1669901.61</v>
      </c>
      <c r="F28" s="474"/>
    </row>
    <row r="29" spans="1:6" ht="15" customHeight="1">
      <c r="A29" s="507"/>
      <c r="B29" s="53" t="s">
        <v>2641</v>
      </c>
      <c r="C29" s="466"/>
      <c r="D29" s="468"/>
      <c r="E29" s="475">
        <v>2073152.95</v>
      </c>
      <c r="F29" s="476"/>
    </row>
    <row r="30" spans="1:6">
      <c r="A30" s="507"/>
      <c r="B30" s="52" t="s">
        <v>2639</v>
      </c>
      <c r="C30" s="465" t="s">
        <v>2642</v>
      </c>
      <c r="D30" s="468"/>
      <c r="E30" s="473">
        <v>1775344.05</v>
      </c>
      <c r="F30" s="474"/>
    </row>
    <row r="31" spans="1:6">
      <c r="A31" s="507"/>
      <c r="B31" s="52" t="s">
        <v>2640</v>
      </c>
      <c r="C31" s="465"/>
      <c r="D31" s="468"/>
      <c r="E31" s="473">
        <v>2781868.33</v>
      </c>
      <c r="F31" s="474"/>
    </row>
    <row r="32" spans="1:6">
      <c r="A32" s="507"/>
      <c r="B32" s="52" t="s">
        <v>2641</v>
      </c>
      <c r="C32" s="465"/>
      <c r="D32" s="468"/>
      <c r="E32" s="473">
        <v>3604646.58</v>
      </c>
      <c r="F32" s="474"/>
    </row>
    <row r="33" spans="1:6" ht="15.75" customHeight="1">
      <c r="A33" s="507"/>
      <c r="B33" s="53" t="s">
        <v>2643</v>
      </c>
      <c r="C33" s="466"/>
      <c r="D33" s="468"/>
      <c r="E33" s="475">
        <v>1390420.86</v>
      </c>
      <c r="F33" s="476"/>
    </row>
    <row r="34" spans="1:6" ht="30">
      <c r="A34" s="507"/>
      <c r="B34" s="54" t="s">
        <v>2644</v>
      </c>
      <c r="C34" s="55" t="s">
        <v>2645</v>
      </c>
      <c r="D34" s="469"/>
      <c r="E34" s="477">
        <v>19904298.52</v>
      </c>
      <c r="F34" s="478"/>
    </row>
    <row r="35" spans="1:6" ht="30">
      <c r="A35" s="507"/>
      <c r="B35" s="56" t="s">
        <v>2644</v>
      </c>
      <c r="C35" s="55" t="s">
        <v>2646</v>
      </c>
      <c r="D35" s="470"/>
      <c r="E35" s="479">
        <v>40234358.32</v>
      </c>
      <c r="F35" s="480"/>
    </row>
    <row r="36" spans="1:6">
      <c r="A36" s="507"/>
      <c r="B36" s="396" t="s">
        <v>2647</v>
      </c>
      <c r="C36" s="460"/>
      <c r="D36" s="460"/>
      <c r="E36" s="460"/>
      <c r="F36" s="461"/>
    </row>
    <row r="37" spans="1:6" ht="30">
      <c r="A37" s="507"/>
      <c r="B37" s="57" t="s">
        <v>2648</v>
      </c>
      <c r="C37" s="464" t="s">
        <v>2636</v>
      </c>
      <c r="D37" s="443" t="s">
        <v>2637</v>
      </c>
      <c r="E37" s="481">
        <v>3245297.65</v>
      </c>
      <c r="F37" s="482"/>
    </row>
    <row r="38" spans="1:6" ht="30">
      <c r="A38" s="507"/>
      <c r="B38" s="58" t="s">
        <v>2649</v>
      </c>
      <c r="C38" s="465"/>
      <c r="D38" s="486"/>
      <c r="E38" s="473">
        <v>4454720.17</v>
      </c>
      <c r="F38" s="474"/>
    </row>
    <row r="39" spans="1:6" ht="30">
      <c r="A39" s="507"/>
      <c r="B39" s="58" t="s">
        <v>2650</v>
      </c>
      <c r="C39" s="465"/>
      <c r="D39" s="486"/>
      <c r="E39" s="473">
        <v>6016635.8499999996</v>
      </c>
      <c r="F39" s="474"/>
    </row>
    <row r="40" spans="1:6" ht="30">
      <c r="A40" s="507"/>
      <c r="B40" s="59" t="s">
        <v>2651</v>
      </c>
      <c r="C40" s="466"/>
      <c r="D40" s="486"/>
      <c r="E40" s="475">
        <v>6566124.7199999997</v>
      </c>
      <c r="F40" s="476"/>
    </row>
    <row r="41" spans="1:6" ht="30">
      <c r="A41" s="507"/>
      <c r="B41" s="60" t="s">
        <v>2649</v>
      </c>
      <c r="C41" s="510" t="s">
        <v>2652</v>
      </c>
      <c r="D41" s="486"/>
      <c r="E41" s="490">
        <v>3722608.83</v>
      </c>
      <c r="F41" s="491"/>
    </row>
    <row r="42" spans="1:6" ht="30">
      <c r="A42" s="507"/>
      <c r="B42" s="59" t="s">
        <v>2650</v>
      </c>
      <c r="C42" s="511"/>
      <c r="D42" s="487"/>
      <c r="E42" s="475">
        <v>4361503.34</v>
      </c>
      <c r="F42" s="476"/>
    </row>
    <row r="43" spans="1:6" ht="16.5" customHeight="1">
      <c r="A43" s="507"/>
      <c r="B43" s="492" t="s">
        <v>2653</v>
      </c>
      <c r="C43" s="493"/>
      <c r="D43" s="493"/>
      <c r="E43" s="493"/>
      <c r="F43" s="494"/>
    </row>
    <row r="44" spans="1:6" ht="28.5" customHeight="1">
      <c r="A44" s="507"/>
      <c r="B44" s="61" t="s">
        <v>2654</v>
      </c>
      <c r="C44" s="62" t="s">
        <v>2642</v>
      </c>
      <c r="D44" s="63" t="s">
        <v>2655</v>
      </c>
      <c r="E44" s="475">
        <v>1956571.98</v>
      </c>
      <c r="F44" s="476"/>
    </row>
    <row r="45" spans="1:6" ht="30" customHeight="1">
      <c r="A45" s="507"/>
      <c r="B45" s="483" t="s">
        <v>2656</v>
      </c>
      <c r="C45" s="484"/>
      <c r="D45" s="484"/>
      <c r="E45" s="484"/>
      <c r="F45" s="485"/>
    </row>
    <row r="46" spans="1:6">
      <c r="A46" s="507"/>
      <c r="B46" s="57" t="s">
        <v>2657</v>
      </c>
      <c r="C46" s="512" t="s">
        <v>2658</v>
      </c>
      <c r="D46" s="501" t="s">
        <v>2623</v>
      </c>
      <c r="E46" s="473">
        <v>49258.21</v>
      </c>
      <c r="F46" s="474"/>
    </row>
    <row r="47" spans="1:6" ht="17.25" customHeight="1">
      <c r="A47" s="507"/>
      <c r="B47" s="58" t="s">
        <v>2659</v>
      </c>
      <c r="C47" s="411"/>
      <c r="D47" s="502"/>
      <c r="E47" s="473">
        <v>17415.48</v>
      </c>
      <c r="F47" s="474"/>
    </row>
    <row r="48" spans="1:6">
      <c r="A48" s="507"/>
      <c r="B48" s="58" t="s">
        <v>2660</v>
      </c>
      <c r="C48" s="411"/>
      <c r="D48" s="502"/>
      <c r="E48" s="473">
        <v>34353.599999999999</v>
      </c>
      <c r="F48" s="474"/>
    </row>
    <row r="49" spans="1:6">
      <c r="A49" s="507"/>
      <c r="B49" s="58" t="s">
        <v>2661</v>
      </c>
      <c r="C49" s="411"/>
      <c r="D49" s="502"/>
      <c r="E49" s="473">
        <v>8441.9699999999993</v>
      </c>
      <c r="F49" s="474"/>
    </row>
    <row r="50" spans="1:6">
      <c r="A50" s="507"/>
      <c r="B50" s="64" t="s">
        <v>2662</v>
      </c>
      <c r="C50" s="411"/>
      <c r="D50" s="502"/>
      <c r="E50" s="488">
        <v>12862.24</v>
      </c>
      <c r="F50" s="489"/>
    </row>
    <row r="51" spans="1:6">
      <c r="A51" s="507"/>
      <c r="B51" s="65" t="s">
        <v>2663</v>
      </c>
      <c r="C51" s="513" t="s">
        <v>2664</v>
      </c>
      <c r="D51" s="503"/>
      <c r="E51" s="481">
        <v>24641.03</v>
      </c>
      <c r="F51" s="482"/>
    </row>
    <row r="52" spans="1:6">
      <c r="A52" s="507"/>
      <c r="B52" s="66" t="s">
        <v>2659</v>
      </c>
      <c r="C52" s="514"/>
      <c r="D52" s="503"/>
      <c r="E52" s="473">
        <v>11058.01</v>
      </c>
      <c r="F52" s="474"/>
    </row>
    <row r="53" spans="1:6">
      <c r="A53" s="507"/>
      <c r="B53" s="66" t="s">
        <v>2660</v>
      </c>
      <c r="C53" s="514"/>
      <c r="D53" s="503"/>
      <c r="E53" s="473">
        <v>3500.93</v>
      </c>
      <c r="F53" s="474"/>
    </row>
    <row r="54" spans="1:6">
      <c r="A54" s="507"/>
      <c r="B54" s="66" t="s">
        <v>2665</v>
      </c>
      <c r="C54" s="514"/>
      <c r="D54" s="503"/>
      <c r="E54" s="473">
        <v>7440.14</v>
      </c>
      <c r="F54" s="474"/>
    </row>
    <row r="55" spans="1:6">
      <c r="A55" s="507"/>
      <c r="B55" s="66" t="s">
        <v>2661</v>
      </c>
      <c r="C55" s="514"/>
      <c r="D55" s="503"/>
      <c r="E55" s="473">
        <v>4232.79</v>
      </c>
      <c r="F55" s="474"/>
    </row>
    <row r="56" spans="1:6">
      <c r="A56" s="507"/>
      <c r="B56" s="66" t="s">
        <v>2666</v>
      </c>
      <c r="C56" s="514"/>
      <c r="D56" s="503"/>
      <c r="E56" s="473">
        <v>3886.1</v>
      </c>
      <c r="F56" s="474"/>
    </row>
    <row r="57" spans="1:6">
      <c r="A57" s="507"/>
      <c r="B57" s="66" t="s">
        <v>2662</v>
      </c>
      <c r="C57" s="514"/>
      <c r="D57" s="503"/>
      <c r="E57" s="473">
        <v>2839.95</v>
      </c>
      <c r="F57" s="474"/>
    </row>
    <row r="58" spans="1:6" ht="17.25" customHeight="1">
      <c r="A58" s="507"/>
      <c r="B58" s="66" t="s">
        <v>2667</v>
      </c>
      <c r="C58" s="514"/>
      <c r="D58" s="503"/>
      <c r="E58" s="473">
        <v>28978.46</v>
      </c>
      <c r="F58" s="474"/>
    </row>
    <row r="59" spans="1:6" ht="17.25" customHeight="1">
      <c r="A59" s="507"/>
      <c r="B59" s="66" t="s">
        <v>2668</v>
      </c>
      <c r="C59" s="514"/>
      <c r="D59" s="503"/>
      <c r="E59" s="473">
        <v>10060.58</v>
      </c>
      <c r="F59" s="474"/>
    </row>
    <row r="60" spans="1:6" ht="17.25" customHeight="1">
      <c r="A60" s="507"/>
      <c r="B60" s="66" t="s">
        <v>2669</v>
      </c>
      <c r="C60" s="514"/>
      <c r="D60" s="503"/>
      <c r="E60" s="473">
        <v>11206.58</v>
      </c>
      <c r="F60" s="474"/>
    </row>
    <row r="61" spans="1:6" ht="30">
      <c r="A61" s="507"/>
      <c r="B61" s="67" t="s">
        <v>2670</v>
      </c>
      <c r="C61" s="515"/>
      <c r="D61" s="504"/>
      <c r="E61" s="475">
        <v>20909.439999999999</v>
      </c>
      <c r="F61" s="476"/>
    </row>
    <row r="62" spans="1:6" ht="18.75" customHeight="1">
      <c r="A62" s="507"/>
      <c r="B62" s="495" t="s">
        <v>2671</v>
      </c>
      <c r="C62" s="496"/>
      <c r="D62" s="497"/>
      <c r="E62" s="496"/>
      <c r="F62" s="498"/>
    </row>
    <row r="63" spans="1:6" ht="28.5" customHeight="1">
      <c r="A63" s="507"/>
      <c r="B63" s="499" t="s">
        <v>2672</v>
      </c>
      <c r="C63" s="497"/>
      <c r="D63" s="497"/>
      <c r="E63" s="497"/>
      <c r="F63" s="500"/>
    </row>
    <row r="64" spans="1:6" ht="22.5" customHeight="1">
      <c r="A64" s="507"/>
      <c r="B64" s="449" t="s">
        <v>2673</v>
      </c>
      <c r="C64" s="450"/>
      <c r="D64" s="450"/>
      <c r="E64" s="450"/>
      <c r="F64" s="451"/>
    </row>
    <row r="65" spans="1:6">
      <c r="A65" s="507"/>
      <c r="B65" s="68" t="s">
        <v>2674</v>
      </c>
      <c r="C65" s="516" t="s">
        <v>2636</v>
      </c>
      <c r="D65" s="443" t="s">
        <v>2675</v>
      </c>
      <c r="E65" s="481">
        <v>16358.19</v>
      </c>
      <c r="F65" s="482"/>
    </row>
    <row r="66" spans="1:6">
      <c r="A66" s="507"/>
      <c r="B66" s="69" t="s">
        <v>2676</v>
      </c>
      <c r="C66" s="517"/>
      <c r="D66" s="486"/>
      <c r="E66" s="473">
        <v>25659.49</v>
      </c>
      <c r="F66" s="474"/>
    </row>
    <row r="67" spans="1:6">
      <c r="A67" s="507"/>
      <c r="B67" s="69" t="s">
        <v>2677</v>
      </c>
      <c r="C67" s="517"/>
      <c r="D67" s="486"/>
      <c r="E67" s="473">
        <v>34000.99</v>
      </c>
      <c r="F67" s="474"/>
    </row>
    <row r="68" spans="1:6">
      <c r="A68" s="507"/>
      <c r="B68" s="69" t="s">
        <v>2678</v>
      </c>
      <c r="C68" s="517"/>
      <c r="D68" s="486"/>
      <c r="E68" s="473">
        <v>31340.36</v>
      </c>
      <c r="F68" s="474"/>
    </row>
    <row r="69" spans="1:6">
      <c r="A69" s="507"/>
      <c r="B69" s="70" t="s">
        <v>2679</v>
      </c>
      <c r="C69" s="518"/>
      <c r="D69" s="486"/>
      <c r="E69" s="475">
        <v>49367.81</v>
      </c>
      <c r="F69" s="476"/>
    </row>
    <row r="70" spans="1:6">
      <c r="A70" s="507"/>
      <c r="B70" s="71" t="s">
        <v>2680</v>
      </c>
      <c r="C70" s="72" t="s">
        <v>2642</v>
      </c>
      <c r="D70" s="486"/>
      <c r="E70" s="477">
        <v>378285.43</v>
      </c>
      <c r="F70" s="478"/>
    </row>
    <row r="71" spans="1:6">
      <c r="A71" s="507"/>
      <c r="B71" s="71" t="s">
        <v>2680</v>
      </c>
      <c r="C71" s="72" t="s">
        <v>2681</v>
      </c>
      <c r="D71" s="486"/>
      <c r="E71" s="477">
        <v>1891604.23</v>
      </c>
      <c r="F71" s="478"/>
    </row>
    <row r="72" spans="1:6">
      <c r="A72" s="508"/>
      <c r="B72" s="73" t="s">
        <v>2680</v>
      </c>
      <c r="C72" s="74" t="s">
        <v>2682</v>
      </c>
      <c r="D72" s="487"/>
      <c r="E72" s="477">
        <v>5657925.5300000003</v>
      </c>
      <c r="F72" s="478"/>
    </row>
  </sheetData>
  <mergeCells count="88">
    <mergeCell ref="E71:F71"/>
    <mergeCell ref="E72:F72"/>
    <mergeCell ref="A6:A8"/>
    <mergeCell ref="A9:A72"/>
    <mergeCell ref="B7:B8"/>
    <mergeCell ref="C7:C8"/>
    <mergeCell ref="C9:C10"/>
    <mergeCell ref="C12:C23"/>
    <mergeCell ref="C25:C29"/>
    <mergeCell ref="C30:C33"/>
    <mergeCell ref="C37:C40"/>
    <mergeCell ref="C41:C42"/>
    <mergeCell ref="C46:C50"/>
    <mergeCell ref="C51:C61"/>
    <mergeCell ref="C65:C69"/>
    <mergeCell ref="D6:D8"/>
    <mergeCell ref="E66:F66"/>
    <mergeCell ref="E67:F67"/>
    <mergeCell ref="E68:F68"/>
    <mergeCell ref="E69:F69"/>
    <mergeCell ref="E70:F70"/>
    <mergeCell ref="E61:F61"/>
    <mergeCell ref="B62:F62"/>
    <mergeCell ref="B63:F63"/>
    <mergeCell ref="B64:F64"/>
    <mergeCell ref="E65:F65"/>
    <mergeCell ref="D46:D61"/>
    <mergeCell ref="D65:D72"/>
    <mergeCell ref="E56:F56"/>
    <mergeCell ref="E57:F57"/>
    <mergeCell ref="E58:F58"/>
    <mergeCell ref="E59:F59"/>
    <mergeCell ref="E60:F60"/>
    <mergeCell ref="E51:F51"/>
    <mergeCell ref="E52:F52"/>
    <mergeCell ref="E53:F53"/>
    <mergeCell ref="E54:F54"/>
    <mergeCell ref="B45:F45"/>
    <mergeCell ref="D37:D42"/>
    <mergeCell ref="E55:F55"/>
    <mergeCell ref="E46:F46"/>
    <mergeCell ref="E47:F47"/>
    <mergeCell ref="E48:F48"/>
    <mergeCell ref="E49:F49"/>
    <mergeCell ref="E50:F50"/>
    <mergeCell ref="E40:F40"/>
    <mergeCell ref="E41:F41"/>
    <mergeCell ref="E42:F42"/>
    <mergeCell ref="B43:F43"/>
    <mergeCell ref="E44:F44"/>
    <mergeCell ref="E35:F35"/>
    <mergeCell ref="B36:F36"/>
    <mergeCell ref="E37:F37"/>
    <mergeCell ref="E38:F38"/>
    <mergeCell ref="E39:F39"/>
    <mergeCell ref="E30:F30"/>
    <mergeCell ref="E31:F31"/>
    <mergeCell ref="E32:F32"/>
    <mergeCell ref="E33:F33"/>
    <mergeCell ref="E34:F34"/>
    <mergeCell ref="E21:F21"/>
    <mergeCell ref="E22:F22"/>
    <mergeCell ref="E23:F23"/>
    <mergeCell ref="B24:F24"/>
    <mergeCell ref="E25:F25"/>
    <mergeCell ref="D12:D23"/>
    <mergeCell ref="D25:D35"/>
    <mergeCell ref="E16:F16"/>
    <mergeCell ref="E17:F17"/>
    <mergeCell ref="E18:F18"/>
    <mergeCell ref="E19:F19"/>
    <mergeCell ref="E20:F20"/>
    <mergeCell ref="E26:F26"/>
    <mergeCell ref="E27:F27"/>
    <mergeCell ref="E28:F28"/>
    <mergeCell ref="E29:F29"/>
    <mergeCell ref="B11:F11"/>
    <mergeCell ref="E12:F12"/>
    <mergeCell ref="E13:F13"/>
    <mergeCell ref="E14:F14"/>
    <mergeCell ref="E15:F15"/>
    <mergeCell ref="A2:F2"/>
    <mergeCell ref="A3:F3"/>
    <mergeCell ref="A4:F4"/>
    <mergeCell ref="B6:C6"/>
    <mergeCell ref="E10:F10"/>
    <mergeCell ref="D9:D10"/>
    <mergeCell ref="E6:F7"/>
  </mergeCells>
  <pageMargins left="0.70866141732283505" right="0.70866141732283505" top="0.74803149606299202" bottom="0.74803149606299202" header="0.31496062992126" footer="0.31496062992126"/>
  <pageSetup paperSize="9" scale="53" orientation="landscape"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14</vt:i4>
      </vt:variant>
    </vt:vector>
  </HeadingPairs>
  <TitlesOfParts>
    <vt:vector size="25" baseType="lpstr">
      <vt:lpstr>приложение 1 МУ 1135+</vt:lpstr>
      <vt:lpstr>Приложение 1 МУ 1135</vt:lpstr>
      <vt:lpstr>приложение 2 МУ 1135</vt:lpstr>
      <vt:lpstr>приложение 3 МУ 1135</vt:lpstr>
      <vt:lpstr>Приложение 5 МУ 1135</vt:lpstr>
      <vt:lpstr>Прил.2 ППРФ</vt:lpstr>
      <vt:lpstr>Прил.3 ППРФ</vt:lpstr>
      <vt:lpstr>Приказ!</vt:lpstr>
      <vt:lpstr>Приказ</vt:lpstr>
      <vt:lpstr>приложение 7+</vt:lpstr>
      <vt:lpstr>Лист1</vt:lpstr>
      <vt:lpstr>Приказ!Заголовки_для_печати</vt:lpstr>
      <vt:lpstr>'Приказ!'!Заголовки_для_печати</vt:lpstr>
      <vt:lpstr>'Приложение 1 МУ 1135'!Заголовки_для_печати</vt:lpstr>
      <vt:lpstr>'приложение 1 МУ 1135+'!Заголовки_для_печати</vt:lpstr>
      <vt:lpstr>'Приложение 5 МУ 1135'!Заголовки_для_печати</vt:lpstr>
      <vt:lpstr>'Приказ!'!Область_печати</vt:lpstr>
      <vt:lpstr>'Прил.2 ППРФ'!Область_печати</vt:lpstr>
      <vt:lpstr>'Прил.3 ППРФ'!Область_печати</vt:lpstr>
      <vt:lpstr>'Приложение 1 МУ 1135'!Область_печати</vt:lpstr>
      <vt:lpstr>'приложение 1 МУ 1135+'!Область_печати</vt:lpstr>
      <vt:lpstr>'приложение 2 МУ 1135'!Область_печати</vt:lpstr>
      <vt:lpstr>'приложение 3 МУ 1135'!Область_печати</vt:lpstr>
      <vt:lpstr>'Приложение 5 МУ 1135'!Область_печати</vt:lpstr>
      <vt:lpstr>'приложение 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Гарабажиу Елена Георгиевна</dc:creator>
  <cp:lastModifiedBy>Гончаренко Алексей Сергеевич</cp:lastModifiedBy>
  <cp:lastPrinted>2022-10-19T10:29:00Z</cp:lastPrinted>
  <dcterms:created xsi:type="dcterms:W3CDTF">2019-10-18T02:26:00Z</dcterms:created>
  <dcterms:modified xsi:type="dcterms:W3CDTF">2025-08-19T08:06:37Z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410187D112E74326BECCA7B9BAF2C289_13</vt:lpwstr>
  </property>
  <property fmtid="{D5CDD505-2E9C-101B-9397-08002B2CF9AE}" pid="3" name="KSOProductBuildVer">
    <vt:lpwstr>1049-12.2.0.18911</vt:lpwstr>
  </property>
</Properties>
</file>